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ung-PC\Desktop\"/>
    </mc:Choice>
  </mc:AlternateContent>
  <bookViews>
    <workbookView xWindow="0" yWindow="0" windowWidth="20490" windowHeight="7650" activeTab="1"/>
  </bookViews>
  <sheets>
    <sheet name="BIEN BAN REN LUYEN" sheetId="1" r:id="rId1"/>
    <sheet name="BANG TONG" sheetId="4" r:id="rId2"/>
  </sheets>
  <definedNames>
    <definedName name="_xlnm.Print_Titles" localSheetId="0">'BIEN BAN REN LUYEN'!$19:$20</definedName>
  </definedNames>
  <calcPr calcId="162913"/>
</workbook>
</file>

<file path=xl/calcChain.xml><?xml version="1.0" encoding="utf-8"?>
<calcChain xmlns="http://schemas.openxmlformats.org/spreadsheetml/2006/main">
  <c r="H12" i="4" l="1"/>
  <c r="F72" i="1" l="1"/>
  <c r="F14" i="4" l="1"/>
  <c r="F17" i="4"/>
  <c r="F18" i="4"/>
  <c r="F19" i="4"/>
  <c r="F20" i="4"/>
  <c r="F26" i="4"/>
  <c r="F21" i="4"/>
  <c r="F22" i="4"/>
  <c r="F23" i="4"/>
  <c r="F25" i="4"/>
  <c r="F24" i="4"/>
  <c r="F27" i="4"/>
  <c r="F28" i="4"/>
  <c r="F29" i="4"/>
  <c r="F30" i="4"/>
  <c r="F31" i="4"/>
  <c r="F32" i="4"/>
  <c r="F33" i="4"/>
  <c r="F34" i="4"/>
  <c r="F36" i="4"/>
  <c r="F35" i="4"/>
  <c r="F37" i="4"/>
  <c r="F38" i="4"/>
  <c r="F39" i="4"/>
  <c r="F40" i="4"/>
  <c r="F49" i="4"/>
  <c r="F54" i="4"/>
  <c r="F41" i="4"/>
  <c r="F42" i="4"/>
  <c r="F43" i="4"/>
  <c r="F44" i="4"/>
  <c r="F47" i="4"/>
  <c r="F46" i="4"/>
  <c r="F45" i="4"/>
  <c r="F48" i="4"/>
  <c r="F50" i="4"/>
  <c r="F51" i="4"/>
  <c r="F53" i="4"/>
  <c r="F52" i="4"/>
  <c r="F15" i="4"/>
  <c r="F16" i="4"/>
  <c r="F13" i="4"/>
  <c r="F12" i="4"/>
  <c r="E63" i="4" l="1"/>
  <c r="F63" i="4" s="1"/>
  <c r="E58" i="4"/>
  <c r="F58" i="4" s="1"/>
  <c r="E60" i="4"/>
  <c r="F60" i="4" s="1"/>
  <c r="E61" i="4"/>
  <c r="F61" i="4" s="1"/>
  <c r="E62" i="4"/>
  <c r="F62" i="4" s="1"/>
  <c r="E59" i="4"/>
  <c r="F59" i="4" s="1"/>
  <c r="H33" i="4" l="1"/>
  <c r="H31" i="4"/>
  <c r="H23" i="4" l="1"/>
  <c r="H27" i="4"/>
  <c r="H44" i="4"/>
  <c r="H30" i="4"/>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21" i="1" l="1"/>
  <c r="H48" i="4" l="1"/>
  <c r="H51" i="4"/>
  <c r="H46" i="4"/>
  <c r="H42" i="4"/>
  <c r="H40" i="4"/>
  <c r="H35" i="4"/>
  <c r="H25" i="4"/>
  <c r="H20" i="4"/>
  <c r="H14" i="4"/>
  <c r="H50" i="4"/>
  <c r="H47" i="4"/>
  <c r="H41" i="4"/>
  <c r="H39" i="4"/>
  <c r="H36" i="4"/>
  <c r="H29" i="4"/>
  <c r="H22" i="4"/>
  <c r="H19" i="4"/>
  <c r="H15" i="4"/>
  <c r="H53" i="4"/>
  <c r="H54" i="4"/>
  <c r="H38" i="4"/>
  <c r="H34" i="4"/>
  <c r="H28" i="4"/>
  <c r="H21" i="4"/>
  <c r="H18" i="4"/>
  <c r="H16" i="4"/>
  <c r="H52" i="4"/>
  <c r="H45" i="4"/>
  <c r="H43" i="4"/>
  <c r="H49" i="4"/>
  <c r="H37" i="4"/>
  <c r="H32" i="4"/>
  <c r="H24" i="4"/>
  <c r="H26" i="4"/>
  <c r="H17" i="4"/>
  <c r="H13" i="4"/>
  <c r="G59" i="1"/>
  <c r="G63" i="4" l="1"/>
  <c r="H63" i="4" s="1"/>
  <c r="G58" i="4"/>
  <c r="H58" i="4" s="1"/>
  <c r="G61" i="4"/>
  <c r="H61" i="4" s="1"/>
  <c r="G60" i="4"/>
  <c r="H60" i="4" s="1"/>
  <c r="G62" i="4"/>
  <c r="H62" i="4" s="1"/>
  <c r="G59" i="4"/>
  <c r="H59" i="4" s="1"/>
  <c r="G25" i="1"/>
  <c r="G26" i="1"/>
  <c r="G27" i="1"/>
  <c r="G28" i="1"/>
  <c r="G29" i="1"/>
  <c r="G30" i="1"/>
  <c r="G31" i="1"/>
  <c r="G32" i="1"/>
  <c r="G33" i="1"/>
  <c r="G34" i="1"/>
  <c r="G35" i="1"/>
  <c r="G36" i="1"/>
  <c r="G37" i="1"/>
  <c r="G38" i="1"/>
  <c r="G39" i="1"/>
  <c r="G40" i="1"/>
  <c r="G56" i="1" l="1"/>
  <c r="G57" i="1"/>
  <c r="G58" i="1"/>
  <c r="G60" i="1"/>
  <c r="G61" i="1"/>
  <c r="G62" i="1"/>
  <c r="G63" i="1"/>
  <c r="G41" i="1"/>
  <c r="G42" i="1"/>
  <c r="G43" i="1"/>
  <c r="G44" i="1"/>
  <c r="G45" i="1"/>
  <c r="G46" i="1"/>
  <c r="G47" i="1"/>
  <c r="G48" i="1"/>
  <c r="G49" i="1"/>
  <c r="G50" i="1"/>
  <c r="G51" i="1"/>
  <c r="G52" i="1"/>
  <c r="G53" i="1"/>
  <c r="G54" i="1"/>
  <c r="G55" i="1"/>
  <c r="G22" i="1" l="1"/>
  <c r="G23" i="1"/>
  <c r="G24" i="1"/>
  <c r="G21" i="1"/>
  <c r="E71" i="1" l="1"/>
  <c r="F71" i="1" s="1"/>
  <c r="E67" i="1"/>
  <c r="F67" i="1" s="1"/>
  <c r="E69" i="1"/>
  <c r="F69" i="1" s="1"/>
  <c r="E68" i="1"/>
  <c r="F68" i="1" s="1"/>
  <c r="E70" i="1"/>
  <c r="F70" i="1" s="1"/>
</calcChain>
</file>

<file path=xl/sharedStrings.xml><?xml version="1.0" encoding="utf-8"?>
<sst xmlns="http://schemas.openxmlformats.org/spreadsheetml/2006/main" count="130" uniqueCount="117">
  <si>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</si>
  <si>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</si>
  <si>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</si>
  <si>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</si>
  <si>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</si>
  <si>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</si>
  <si>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</si>
  <si>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</si>
  <si>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</si>
  <si>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</si>
  <si>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</si>
  <si>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</si>
  <si>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</si>
  <si>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</si>
  <si>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</si>
  <si>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</si>
  <si>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</si>
  <si>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</si>
  <si>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</si>
  <si>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</si>
  <si>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</si>
  <si>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</si>
  <si>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</si>
  <si>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</si>
  <si>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</si>
  <si>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</si>
  <si>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</si>
  <si>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</si>
  <si>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</si>
  <si>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</si>
  <si>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</si>
  <si>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</si>
  <si>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</si>
  <si>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
……………………………………………………..…………………………………………………………………...........…………
………………………………………………………….......…………………………………………………………….......………
………………………………...………………………………………………...…………………………………………...............
………………….................................................................................................................................................................................</t>
  </si>
  <si>
    <t>Thành phố Hồ Chí Minh, ngày … tháng … năm ……</t>
  </si>
  <si>
    <t>TRƯỞNG KHOA</t>
  </si>
  <si>
    <t>…………………..</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</si>
  <si>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</si>
  <si>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</si>
  <si>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</si>
  <si>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</si>
  <si>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</si>
  <si>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</si>
  <si>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</si>
  <si>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</si>
  <si>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</si>
  <si>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</si>
  <si>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</si>
  <si>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</si>
  <si>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</si>
  <si>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</si>
  <si>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</si>
  <si>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</si>
  <si>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</si>
  <si>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</si>
  <si>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</si>
  <si>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</si>
  <si>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</si>
  <si>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</si>
  <si>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</si>
  <si>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</si>
  <si>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</si>
  <si>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</si>
  <si>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</si>
  <si>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</si>
  <si>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</si>
  <si>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</si>
  <si>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</si>
  <si>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</si>
  <si>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</si>
  <si>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</si>
  <si>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</si>
  <si>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</si>
  <si>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</si>
  <si>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</si>
  <si>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</si>
  <si>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</si>
  <si>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</si>
  <si>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NĂM HỌC: 2023-2024</t>
  </si>
  <si>
    <t>41</t>
  </si>
  <si>
    <t>42</t>
  </si>
  <si>
    <t>43</t>
  </si>
  <si>
    <t>UBND THÀNH PHỐ HỒ CHÍ MINH</t>
  </si>
  <si>
    <t>MẪU 2</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</si>
  <si>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</si>
  <si>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</si>
  <si>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</si>
  <si>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</si>
  <si>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</si>
  <si>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</si>
  <si>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</si>
  <si>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</si>
  <si>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</si>
  <si>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</si>
  <si>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</si>
  <si>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</si>
  <si>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</si>
  <si>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</si>
  <si>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</si>
  <si>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</si>
  <si>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</si>
  <si>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</si>
  <si>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CỐ VẤN HỌC TẬP               LỚP TRƯỞNG</t>
  </si>
  <si>
    <t>TP. Hồ Chí Minh, ngày…….háng…….năm 2024</t>
  </si>
  <si>
    <t>LỚP ………….</t>
  </si>
  <si>
    <t>HỌC KỲ II</t>
  </si>
  <si>
    <r>
      <rPr>
        <b/>
        <sz val="13"/>
        <rFont val="Times New Roman"/>
        <family val="1"/>
      </rPr>
      <t xml:space="preserve">Địa điểm: </t>
    </r>
    <r>
      <rPr>
        <sz val="13"/>
        <rFont val="Times New Roman"/>
        <family val="1"/>
      </rPr>
      <t>Phòng</t>
    </r>
    <r>
      <rPr>
        <b/>
        <sz val="13"/>
        <rFont val="Times New Roman"/>
        <family val="1"/>
      </rPr>
      <t xml:space="preserve"> </t>
    </r>
    <r>
      <rPr>
        <sz val="13"/>
        <rFont val="Times New Roman"/>
        <family val="1"/>
      </rPr>
      <t>……….</t>
    </r>
  </si>
  <si>
    <t>Chủ tọa: Ông/Bà…………………………………...; Chức vụ: Cố vấn học tập.</t>
  </si>
  <si>
    <t>Thư ký:…………………………….; Chức vụ: ………………</t>
  </si>
  <si>
    <t>Thành phần tham dự: Tập thể lớp…………….</t>
  </si>
  <si>
    <t>Hiện diện:…………..</t>
  </si>
  <si>
    <t>Vắng: …………</t>
  </si>
  <si>
    <t xml:space="preserve">          Thư ký thông qua toàn văn biên bản cuộc họp, các thành viên dự họp nhất trí, không có ý kiến gì thêm.
          Cuộc họp kết thúc lúc ….. Giờ……. phút cùng ngày./.</t>
  </si>
  <si>
    <r>
      <rPr>
        <b/>
        <sz val="13"/>
        <rFont val="Times New Roman"/>
        <family val="1"/>
      </rPr>
      <t xml:space="preserve">Thời gian họp: </t>
    </r>
    <r>
      <rPr>
        <sz val="13"/>
        <rFont val="Times New Roman"/>
        <family val="1"/>
      </rPr>
      <t>….giờ…….phút ngày……...tháng……...năm 2024</t>
    </r>
  </si>
  <si>
    <t>KHOA CÔNG NGHỆ THÔNG TIN</t>
  </si>
  <si>
    <t>Lớp:………...              Sĩ số:……..             Khoa: CÔNG NGHỆ THÔNG TIN</t>
  </si>
  <si>
    <t>Học kỳ: II        Năm học: 2023 - 2024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</si>
</sst>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2"/>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1" applyNumberFormat="0" applyBorder="0" applyAlignment="0" applyProtection="0"/>
    <xf numFmtId="0" fontId="8" fillId="21" borderId="12"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3" applyNumberFormat="0" applyFill="0" applyBorder="0" applyAlignment="0" applyProtection="0"/>
    <xf numFmtId="0" fontId="12" fillId="0" borderId="14" applyNumberFormat="0" applyFill="0" applyBorder="0" applyAlignment="0" applyProtection="0"/>
    <xf numFmtId="0" fontId="13" fillId="0" borderId="15" applyNumberFormat="0" applyFill="0" applyBorder="0" applyAlignment="0" applyProtection="0"/>
    <xf numFmtId="0" fontId="13" fillId="0" borderId="0" applyNumberFormat="0" applyFill="0" applyBorder="0" applyAlignment="0" applyProtection="0"/>
    <xf numFmtId="0" fontId="14" fillId="7" borderId="11" applyNumberFormat="0" applyBorder="0" applyAlignment="0" applyProtection="0"/>
    <xf numFmtId="0" fontId="15" fillId="0" borderId="16" applyNumberFormat="0" applyFill="0" applyBorder="0" applyAlignment="0" applyProtection="0"/>
    <xf numFmtId="0" fontId="16" fillId="22" borderId="0" applyNumberFormat="0" applyBorder="0" applyAlignment="0" applyProtection="0"/>
    <xf numFmtId="0" fontId="3" fillId="23" borderId="17" applyNumberFormat="0" applyFont="0" applyBorder="0" applyAlignment="0" applyProtection="0"/>
    <xf numFmtId="0" fontId="17" fillId="20" borderId="18" applyNumberFormat="0" applyBorder="0" applyAlignment="0" applyProtection="0"/>
    <xf numFmtId="0" fontId="18" fillId="0" borderId="0" applyNumberFormat="0" applyFill="0" applyBorder="0" applyAlignment="0" applyProtection="0"/>
    <xf numFmtId="0" fontId="19" fillId="0" borderId="19" applyNumberFormat="0" applyFill="0" applyBorder="0" applyAlignment="0" applyProtection="0"/>
    <xf numFmtId="0" fontId="20" fillId="0" borderId="0" applyNumberFormat="0" applyFill="0" applyBorder="0" applyAlignment="0" applyProtection="0"/>
  </cellStyleXfs>
  <cellXfs count="110">
    <xf numFmtId="0" fontId="0" fillId="0" borderId="0" xfId="0"/>
    <xf numFmtId="0" fontId="1" fillId="0" borderId="0" xfId="0" applyFont="1" applyAlignment="1">
      <alignment vertical="center"/>
    </xf>
    <xf numFmtId="0" fontId="2" fillId="24" borderId="3" xfId="0" quotePrefix="1" applyFont="1" applyFill="1" applyBorder="1" applyAlignment="1">
      <alignment horizontal="center" vertical="center"/>
    </xf>
    <xf numFmtId="0" fontId="2" fillId="24" borderId="3" xfId="0" applyFont="1" applyFill="1" applyBorder="1" applyAlignment="1">
      <alignment horizontal="left" vertical="center"/>
    </xf>
    <xf numFmtId="0" fontId="2" fillId="24" borderId="3" xfId="0" applyFont="1" applyFill="1" applyBorder="1" applyAlignment="1">
      <alignment horizontal="center" vertical="center"/>
    </xf>
    <xf numFmtId="0" fontId="23" fillId="0" borderId="0" xfId="0" applyFont="1" applyBorder="1"/>
    <xf numFmtId="0" fontId="23" fillId="0" borderId="0" xfId="0" applyFont="1" applyBorder="1" applyAlignment="1">
      <alignment horizontal="center" vertical="center"/>
    </xf>
    <xf numFmtId="0" fontId="1" fillId="0" borderId="0" xfId="0" applyFont="1" applyBorder="1" applyAlignment="1">
      <alignment horizontal="center"/>
    </xf>
    <xf numFmtId="0" fontId="23" fillId="0" borderId="0" xfId="0" applyFont="1"/>
    <xf numFmtId="0" fontId="23" fillId="0" borderId="0" xfId="0" applyFont="1" applyAlignment="1"/>
    <xf numFmtId="0" fontId="27" fillId="0" borderId="0" xfId="0" applyFont="1" applyAlignment="1"/>
    <xf numFmtId="0" fontId="27" fillId="0" borderId="0" xfId="0" applyFont="1"/>
    <xf numFmtId="0" fontId="28" fillId="0" borderId="0" xfId="0" applyFont="1" applyAlignment="1">
      <alignment horizontal="center"/>
    </xf>
    <xf numFmtId="0" fontId="30" fillId="0" borderId="0" xfId="0" applyFont="1" applyAlignment="1"/>
    <xf numFmtId="0" fontId="31" fillId="0" borderId="0" xfId="0" applyFont="1" applyAlignment="1">
      <alignment vertical="justify"/>
    </xf>
    <xf numFmtId="0" fontId="23" fillId="0" borderId="0" xfId="0" applyFont="1" applyAlignment="1">
      <alignment vertical="justify"/>
    </xf>
    <xf numFmtId="0" fontId="29" fillId="0" borderId="0" xfId="0" applyFont="1" applyAlignment="1">
      <alignment vertical="justify"/>
    </xf>
    <xf numFmtId="0" fontId="31" fillId="0" borderId="0" xfId="0" applyFont="1" applyBorder="1" applyAlignment="1">
      <alignment horizontal="center"/>
    </xf>
    <xf numFmtId="0" fontId="31" fillId="0" borderId="0" xfId="0" applyFont="1" applyBorder="1" applyAlignment="1">
      <alignment horizontal="center" vertical="center"/>
    </xf>
    <xf numFmtId="0" fontId="23" fillId="0" borderId="0" xfId="0" applyFont="1" applyAlignment="1">
      <alignment vertical="center"/>
    </xf>
    <xf numFmtId="0" fontId="32" fillId="24" borderId="1" xfId="0" applyFont="1" applyFill="1" applyBorder="1" applyAlignment="1">
      <alignment horizontal="center" vertical="center" wrapText="1"/>
    </xf>
    <xf numFmtId="0" fontId="23" fillId="24" borderId="1" xfId="0" applyFont="1" applyFill="1" applyBorder="1" applyAlignment="1">
      <alignment horizontal="center" vertical="center"/>
    </xf>
    <xf numFmtId="0" fontId="25" fillId="24" borderId="1" xfId="0" applyFont="1" applyFill="1" applyBorder="1" applyAlignment="1">
      <alignment horizontal="center" vertical="center"/>
    </xf>
    <xf numFmtId="4" fontId="22" fillId="24" borderId="1" xfId="0" applyNumberFormat="1" applyFont="1" applyFill="1" applyBorder="1" applyAlignment="1">
      <alignment horizontal="center" vertical="center"/>
    </xf>
    <xf numFmtId="0" fontId="1" fillId="24" borderId="3" xfId="0" applyFont="1" applyFill="1" applyBorder="1" applyAlignment="1">
      <alignment horizontal="center" vertical="center"/>
    </xf>
    <xf numFmtId="0" fontId="23" fillId="24" borderId="0" xfId="0" applyFont="1" applyFill="1" applyBorder="1"/>
    <xf numFmtId="0" fontId="23" fillId="24" borderId="0" xfId="0" applyFont="1" applyFill="1"/>
    <xf numFmtId="0" fontId="23" fillId="24" borderId="0" xfId="0" applyFont="1" applyFill="1" applyAlignment="1">
      <alignment vertical="center"/>
    </xf>
    <xf numFmtId="0" fontId="32" fillId="24" borderId="1" xfId="0" applyFont="1" applyFill="1" applyBorder="1" applyAlignment="1">
      <alignment horizontal="center" vertical="center"/>
    </xf>
    <xf numFmtId="2" fontId="23" fillId="24" borderId="1" xfId="0" applyNumberFormat="1" applyFont="1" applyFill="1" applyBorder="1" applyAlignment="1">
      <alignment horizontal="right" vertical="center"/>
    </xf>
    <xf numFmtId="0" fontId="1" fillId="24" borderId="26" xfId="0" applyFont="1" applyFill="1" applyBorder="1" applyAlignment="1">
      <alignment horizontal="center"/>
    </xf>
    <xf numFmtId="0" fontId="1" fillId="24" borderId="29" xfId="0" applyFont="1" applyFill="1" applyBorder="1" applyAlignment="1">
      <alignment horizontal="center"/>
    </xf>
    <xf numFmtId="0" fontId="32" fillId="0" borderId="0" xfId="0" applyFont="1" applyAlignment="1">
      <alignment horizontal="center"/>
    </xf>
    <xf numFmtId="0" fontId="32" fillId="0" borderId="0" xfId="0" applyFont="1" applyAlignment="1">
      <alignment horizontal="center" vertical="center"/>
    </xf>
    <xf numFmtId="2" fontId="23" fillId="0" borderId="0" xfId="0" applyNumberFormat="1" applyFont="1" applyBorder="1" applyAlignment="1">
      <alignment horizontal="right"/>
    </xf>
    <xf numFmtId="0" fontId="1" fillId="0" borderId="0" xfId="0" applyFont="1" applyAlignment="1">
      <alignment horizontal="center"/>
    </xf>
    <xf numFmtId="0" fontId="23" fillId="0" borderId="0" xfId="0" applyFont="1" applyAlignment="1">
      <alignment horizontal="center" vertical="center"/>
    </xf>
    <xf numFmtId="0" fontId="25" fillId="0" borderId="0" xfId="0" applyFont="1" applyAlignment="1"/>
    <xf numFmtId="0" fontId="21" fillId="0" borderId="0" xfId="0" applyFont="1" applyAlignment="1">
      <alignment vertical="center"/>
    </xf>
    <xf numFmtId="0" fontId="2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center" vertical="center"/>
    </xf>
    <xf numFmtId="0" fontId="34"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4" fillId="0" borderId="0" xfId="0" applyFont="1" applyAlignment="1">
      <alignment horizontal="center" vertical="center"/>
    </xf>
    <xf numFmtId="0" fontId="34" fillId="0" borderId="0" xfId="0" applyFont="1" applyAlignment="1">
      <alignment vertical="center" wrapText="1"/>
    </xf>
    <xf numFmtId="0" fontId="34" fillId="0" borderId="0" xfId="0" applyFont="1" applyAlignment="1">
      <alignment horizontal="right" vertical="center"/>
    </xf>
    <xf numFmtId="0" fontId="21" fillId="0" borderId="1" xfId="0" applyFont="1" applyBorder="1" applyAlignment="1">
      <alignment horizontal="center" vertical="center" wrapText="1"/>
    </xf>
    <xf numFmtId="0" fontId="24" fillId="0" borderId="1" xfId="0" quotePrefix="1" applyFont="1" applyBorder="1" applyAlignment="1">
      <alignment horizontal="center" vertical="center"/>
    </xf>
    <xf numFmtId="0" fontId="24" fillId="24" borderId="3" xfId="0" quotePrefix="1" applyFont="1" applyFill="1" applyBorder="1" applyAlignment="1">
      <alignment horizontal="center" vertical="center"/>
    </xf>
    <xf numFmtId="0" fontId="24" fillId="24" borderId="3" xfId="0" applyFont="1" applyFill="1" applyBorder="1" applyAlignment="1">
      <alignment horizontal="left" vertical="center"/>
    </xf>
    <xf numFmtId="0" fontId="24" fillId="24" borderId="3" xfId="0" applyFont="1" applyFill="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24" fillId="0" borderId="0" xfId="0" applyFont="1" applyAlignment="1">
      <alignment horizontal="center" vertical="center"/>
    </xf>
    <xf numFmtId="0" fontId="24" fillId="0" borderId="9" xfId="0" applyFont="1" applyBorder="1" applyAlignment="1">
      <alignment vertical="center" wrapText="1"/>
    </xf>
    <xf numFmtId="0" fontId="24" fillId="0" borderId="8" xfId="0" applyFont="1" applyBorder="1" applyAlignment="1">
      <alignment horizontal="center" vertical="center" wrapText="1"/>
    </xf>
    <xf numFmtId="0" fontId="24" fillId="0" borderId="1" xfId="0" applyFont="1" applyBorder="1" applyAlignment="1">
      <alignment horizontal="center" vertical="center" wrapText="1"/>
    </xf>
    <xf numFmtId="10" fontId="24" fillId="0" borderId="1" xfId="0" applyNumberFormat="1" applyFont="1" applyBorder="1" applyAlignment="1">
      <alignment horizontal="center" vertical="center" wrapText="1"/>
    </xf>
    <xf numFmtId="0" fontId="35" fillId="0" borderId="0" xfId="0" applyFont="1" applyAlignment="1">
      <alignment horizontal="right" vertical="center"/>
    </xf>
    <xf numFmtId="0" fontId="1" fillId="0" borderId="0" xfId="0" applyFont="1" applyAlignment="1">
      <alignment horizontal="center" vertical="center"/>
    </xf>
    <xf numFmtId="0" fontId="34" fillId="0" borderId="10" xfId="0" applyFont="1" applyBorder="1" applyAlignment="1">
      <alignment horizontal="center" vertical="center"/>
    </xf>
    <xf numFmtId="0" fontId="34" fillId="0" borderId="0" xfId="0" applyFont="1" applyAlignment="1">
      <alignment horizontal="center" vertical="center"/>
    </xf>
    <xf numFmtId="0" fontId="21" fillId="0" borderId="1" xfId="0" applyFont="1" applyBorder="1" applyAlignment="1">
      <alignment horizontal="center" vertical="center"/>
    </xf>
    <xf numFmtId="0" fontId="34" fillId="0" borderId="0" xfId="0" applyFont="1" applyAlignment="1">
      <alignment horizontal="justify" vertical="justify" wrapText="1"/>
    </xf>
    <xf numFmtId="0" fontId="21" fillId="0" borderId="1" xfId="0" applyFont="1" applyBorder="1" applyAlignment="1">
      <alignment horizontal="center" vertical="center" wrapText="1"/>
    </xf>
    <xf numFmtId="0" fontId="22" fillId="0" borderId="0" xfId="0" applyFont="1" applyAlignment="1">
      <alignment horizontal="justify" wrapText="1"/>
    </xf>
    <xf numFmtId="0" fontId="34" fillId="0" borderId="0" xfId="0" applyFont="1" applyAlignment="1">
      <alignment horizontal="justify"/>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24" fillId="0" borderId="0" xfId="0" applyFont="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1" fillId="0" borderId="0" xfId="0" applyFont="1" applyAlignment="1">
      <alignment horizontal="center"/>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4" fillId="0" borderId="0" xfId="0" applyFont="1" applyAlignment="1">
      <alignment horizontal="center"/>
    </xf>
    <xf numFmtId="0" fontId="21" fillId="0" borderId="0" xfId="0" applyFont="1" applyAlignment="1">
      <alignment horizontal="center"/>
    </xf>
    <xf numFmtId="0" fontId="25" fillId="0" borderId="0" xfId="0" applyFont="1" applyAlignment="1">
      <alignment horizontal="center"/>
    </xf>
    <xf numFmtId="0" fontId="25" fillId="24" borderId="25" xfId="0" applyFont="1" applyFill="1" applyBorder="1" applyAlignment="1">
      <alignment horizontal="center" vertical="center"/>
    </xf>
    <xf numFmtId="0" fontId="25" fillId="24" borderId="8" xfId="0" applyFont="1" applyFill="1" applyBorder="1" applyAlignment="1">
      <alignment horizontal="center" vertical="center"/>
    </xf>
    <xf numFmtId="0" fontId="26" fillId="0" borderId="0" xfId="0" applyFont="1" applyAlignment="1">
      <alignment horizontal="center"/>
    </xf>
    <xf numFmtId="0" fontId="29" fillId="0" borderId="0" xfId="0" applyFont="1" applyAlignment="1">
      <alignment horizontal="center"/>
    </xf>
    <xf numFmtId="0" fontId="29" fillId="0" borderId="0" xfId="0" applyFont="1" applyBorder="1" applyAlignment="1">
      <alignment horizontal="center"/>
    </xf>
    <xf numFmtId="0" fontId="25" fillId="24" borderId="2" xfId="0" applyFont="1" applyFill="1" applyBorder="1" applyAlignment="1">
      <alignment horizontal="center" vertical="center" wrapText="1"/>
    </xf>
    <xf numFmtId="0" fontId="25" fillId="24" borderId="3" xfId="0" applyFont="1" applyFill="1" applyBorder="1" applyAlignment="1">
      <alignment horizontal="center" vertical="center" wrapText="1"/>
    </xf>
    <xf numFmtId="0" fontId="25" fillId="24" borderId="4" xfId="0" applyFont="1" applyFill="1" applyBorder="1" applyAlignment="1">
      <alignment horizontal="center" vertical="center"/>
    </xf>
    <xf numFmtId="0" fontId="25" fillId="24" borderId="5" xfId="0" applyFont="1" applyFill="1" applyBorder="1" applyAlignment="1">
      <alignment horizontal="center" vertical="center"/>
    </xf>
    <xf numFmtId="0" fontId="25" fillId="24" borderId="6" xfId="0" applyFont="1" applyFill="1" applyBorder="1" applyAlignment="1">
      <alignment horizontal="center" vertical="center"/>
    </xf>
    <xf numFmtId="0" fontId="25" fillId="24" borderId="7" xfId="0" applyFont="1" applyFill="1" applyBorder="1" applyAlignment="1">
      <alignment horizontal="center" vertical="center"/>
    </xf>
    <xf numFmtId="0" fontId="32" fillId="24" borderId="9" xfId="0" applyFont="1" applyFill="1" applyBorder="1" applyAlignment="1">
      <alignment horizontal="center" vertical="center"/>
    </xf>
    <xf numFmtId="0" fontId="32"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21" fillId="24" borderId="20" xfId="0" applyFont="1" applyFill="1" applyBorder="1" applyAlignment="1">
      <alignment horizontal="center"/>
    </xf>
    <xf numFmtId="0" fontId="21" fillId="24" borderId="21" xfId="0" applyFont="1" applyFill="1" applyBorder="1" applyAlignment="1">
      <alignment horizontal="center" vertical="center"/>
    </xf>
    <xf numFmtId="0" fontId="21" fillId="24" borderId="5" xfId="0" applyFont="1" applyFill="1" applyBorder="1" applyAlignment="1">
      <alignment horizontal="center" vertical="center"/>
    </xf>
    <xf numFmtId="0" fontId="21" fillId="24" borderId="23" xfId="0" applyFont="1" applyFill="1" applyBorder="1" applyAlignment="1">
      <alignment horizontal="center" vertical="center"/>
    </xf>
    <xf numFmtId="0" fontId="21" fillId="24" borderId="7" xfId="0" applyFont="1" applyFill="1" applyBorder="1" applyAlignment="1">
      <alignment horizontal="center" vertical="center"/>
    </xf>
    <xf numFmtId="0" fontId="32" fillId="24" borderId="9" xfId="0" applyFont="1" applyFill="1" applyBorder="1" applyAlignment="1">
      <alignment horizontal="center"/>
    </xf>
    <xf numFmtId="0" fontId="32" fillId="24" borderId="8" xfId="0" applyFont="1" applyFill="1" applyBorder="1" applyAlignment="1">
      <alignment horizontal="center"/>
    </xf>
    <xf numFmtId="0" fontId="1" fillId="24" borderId="22" xfId="0" applyFont="1" applyFill="1" applyBorder="1" applyAlignment="1">
      <alignment horizontal="center" vertical="center"/>
    </xf>
    <xf numFmtId="0" fontId="1" fillId="24" borderId="24" xfId="0" applyFont="1" applyFill="1" applyBorder="1" applyAlignment="1">
      <alignment horizontal="center" vertical="center"/>
    </xf>
    <xf numFmtId="0" fontId="25" fillId="24" borderId="27" xfId="0" applyFont="1" applyFill="1" applyBorder="1" applyAlignment="1">
      <alignment horizontal="center" vertical="center"/>
    </xf>
    <xf numFmtId="0" fontId="25" fillId="24" borderId="28" xfId="0" applyFont="1" applyFill="1" applyBorder="1" applyAlignment="1">
      <alignment horizontal="center" vertical="center"/>
    </xf>
    <xf numFmtId="0" fontId="33" fillId="0" borderId="0" xfId="0" applyFont="1" applyAlignment="1">
      <alignment horizont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6">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652101</xdr:colOff>
      <xdr:row>2</xdr:row>
      <xdr:rowOff>7327</xdr:rowOff>
    </xdr:from>
    <xdr:to>
      <xdr:col>8</xdr:col>
      <xdr:colOff>117235</xdr:colOff>
      <xdr:row>2</xdr:row>
      <xdr:rowOff>7328</xdr:rowOff>
    </xdr:to>
    <xdr:cxnSp macro="">
      <xdr:nvCxnSpPr>
        <xdr:cNvPr id="4" name="Straight Connector 3"/>
        <xdr:cNvCxnSpPr/>
      </xdr:nvCxnSpPr>
      <xdr:spPr>
        <a:xfrm flipV="1">
          <a:off x="3897928" y="417635"/>
          <a:ext cx="203688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114300</xdr:rowOff>
    </xdr:from>
    <xdr:to>
      <xdr:col>3</xdr:col>
      <xdr:colOff>0</xdr:colOff>
      <xdr:row>4</xdr:row>
      <xdr:rowOff>114300</xdr:rowOff>
    </xdr:to>
    <xdr:sp macro="" textlink="">
      <xdr:nvSpPr>
        <xdr:cNvPr id="2" name="Line 123"/>
        <xdr:cNvSpPr>
          <a:spLocks noChangeShapeType="1"/>
        </xdr:cNvSpPr>
      </xdr:nvSpPr>
      <xdr:spPr bwMode="auto">
        <a:xfrm>
          <a:off x="1304925" y="933450"/>
          <a:ext cx="1409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209551</xdr:colOff>
      <xdr:row>2</xdr:row>
      <xdr:rowOff>200024</xdr:rowOff>
    </xdr:from>
    <xdr:to>
      <xdr:col>8</xdr:col>
      <xdr:colOff>76201</xdr:colOff>
      <xdr:row>2</xdr:row>
      <xdr:rowOff>209549</xdr:rowOff>
    </xdr:to>
    <xdr:sp macro="" textlink="">
      <xdr:nvSpPr>
        <xdr:cNvPr id="3" name="Line 124"/>
        <xdr:cNvSpPr>
          <a:spLocks noChangeShapeType="1"/>
        </xdr:cNvSpPr>
      </xdr:nvSpPr>
      <xdr:spPr bwMode="auto">
        <a:xfrm flipV="1">
          <a:off x="4010026" y="609599"/>
          <a:ext cx="19050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3"/>
  <sheetViews>
    <sheetView topLeftCell="A76" zoomScale="130" zoomScaleNormal="130" workbookViewId="0">
      <selection activeCell="I8" sqref="I8"/>
    </sheetView>
  </sheetViews>
  <sheetFormatPr defaultRowHeight="16.5" x14ac:dyDescent="0.25"/>
  <cols>
    <col min="1" max="1" width="5.5703125" style="42" customWidth="1"/>
    <col min="2" max="2" width="10.85546875" style="42" customWidth="1"/>
    <col min="3" max="3" width="24.140625" style="42" customWidth="1"/>
    <col min="4" max="4" width="8" style="45" customWidth="1"/>
    <col min="5" max="5" width="9.85546875" style="45" customWidth="1"/>
    <col min="6" max="6" width="9.42578125" style="45" customWidth="1"/>
    <col min="7" max="7" width="10.5703125" style="45" customWidth="1"/>
    <col min="8" max="8" width="8.7109375" style="45" customWidth="1"/>
    <col min="9" max="9" width="11.5703125" style="42" customWidth="1"/>
    <col min="10" max="16384" width="9.140625" style="42"/>
  </cols>
  <sheetData>
    <row r="1" spans="1:9" s="40" customFormat="1" ht="15.75" x14ac:dyDescent="0.25">
      <c r="A1" s="73" t="s">
        <v>2</v>
      </c>
      <c r="B1" s="73"/>
      <c r="C1" s="73"/>
      <c r="D1" s="73"/>
      <c r="E1" s="38" t="s">
        <v>0</v>
      </c>
      <c r="F1" s="38"/>
      <c r="G1" s="38"/>
      <c r="H1" s="39"/>
      <c r="I1" s="38"/>
    </row>
    <row r="2" spans="1:9" s="40" customFormat="1" x14ac:dyDescent="0.25">
      <c r="A2" s="73" t="s">
        <v>3</v>
      </c>
      <c r="B2" s="73"/>
      <c r="C2" s="73"/>
      <c r="D2" s="73"/>
      <c r="E2" s="61" t="s">
        <v>1</v>
      </c>
      <c r="F2" s="61"/>
      <c r="G2" s="61"/>
      <c r="H2" s="61"/>
      <c r="I2" s="61"/>
    </row>
    <row r="3" spans="1:9" s="40" customFormat="1" x14ac:dyDescent="0.25">
      <c r="A3" s="74" t="s">
        <v>114</v>
      </c>
      <c r="B3" s="74"/>
      <c r="C3" s="74"/>
      <c r="D3" s="74"/>
      <c r="E3" s="38"/>
      <c r="F3" s="61"/>
      <c r="G3" s="61"/>
      <c r="H3" s="61"/>
      <c r="I3" s="61"/>
    </row>
    <row r="4" spans="1:9" s="40" customFormat="1" x14ac:dyDescent="0.25">
      <c r="A4" s="39"/>
      <c r="B4" s="39"/>
      <c r="C4" s="39"/>
      <c r="D4" s="39"/>
      <c r="E4" s="39"/>
      <c r="F4" s="41"/>
      <c r="G4" s="41"/>
      <c r="H4" s="41"/>
      <c r="I4" s="41"/>
    </row>
    <row r="5" spans="1:9" ht="23.25" customHeight="1" x14ac:dyDescent="0.25">
      <c r="A5" s="61" t="s">
        <v>4</v>
      </c>
      <c r="B5" s="61"/>
      <c r="C5" s="61"/>
      <c r="D5" s="61"/>
      <c r="E5" s="61"/>
      <c r="F5" s="61"/>
      <c r="G5" s="61"/>
      <c r="H5" s="61"/>
      <c r="I5" s="61"/>
    </row>
    <row r="6" spans="1:9" s="1" customFormat="1" x14ac:dyDescent="0.25">
      <c r="B6" s="1" t="s">
        <v>104</v>
      </c>
      <c r="D6" s="41" t="s">
        <v>105</v>
      </c>
      <c r="F6" s="43" t="s">
        <v>78</v>
      </c>
      <c r="H6" s="41"/>
    </row>
    <row r="7" spans="1:9" s="1" customFormat="1" x14ac:dyDescent="0.25">
      <c r="D7" s="41"/>
      <c r="E7" s="41"/>
      <c r="F7" s="41"/>
      <c r="G7" s="41"/>
      <c r="H7" s="41"/>
    </row>
    <row r="8" spans="1:9" ht="21.75" customHeight="1" x14ac:dyDescent="0.25">
      <c r="A8" s="44" t="s">
        <v>5</v>
      </c>
      <c r="B8" s="42" t="s">
        <v>113</v>
      </c>
    </row>
    <row r="9" spans="1:9" ht="21.75" customHeight="1" x14ac:dyDescent="0.25">
      <c r="A9" s="44" t="s">
        <v>6</v>
      </c>
      <c r="B9" s="42" t="s">
        <v>106</v>
      </c>
    </row>
    <row r="10" spans="1:9" ht="21.75" customHeight="1" x14ac:dyDescent="0.25">
      <c r="A10" s="44" t="s">
        <v>7</v>
      </c>
      <c r="B10" s="1" t="s">
        <v>8</v>
      </c>
    </row>
    <row r="11" spans="1:9" ht="22.5" customHeight="1" x14ac:dyDescent="0.25">
      <c r="A11" s="44"/>
      <c r="B11" s="42" t="s">
        <v>107</v>
      </c>
    </row>
    <row r="12" spans="1:9" ht="22.5" customHeight="1" x14ac:dyDescent="0.25">
      <c r="A12" s="44"/>
      <c r="B12" s="42" t="s">
        <v>108</v>
      </c>
    </row>
    <row r="13" spans="1:9" ht="22.5" customHeight="1" x14ac:dyDescent="0.25">
      <c r="A13" s="44"/>
      <c r="B13" s="42" t="s">
        <v>109</v>
      </c>
    </row>
    <row r="14" spans="1:9" ht="22.5" customHeight="1" x14ac:dyDescent="0.25">
      <c r="A14" s="44"/>
      <c r="B14" s="42" t="s">
        <v>110</v>
      </c>
    </row>
    <row r="15" spans="1:9" ht="22.5" customHeight="1" x14ac:dyDescent="0.25">
      <c r="A15" s="44"/>
      <c r="B15" s="42" t="s">
        <v>111</v>
      </c>
    </row>
    <row r="16" spans="1:9" x14ac:dyDescent="0.25">
      <c r="A16" s="44" t="s">
        <v>10</v>
      </c>
      <c r="B16" s="1" t="s">
        <v>9</v>
      </c>
    </row>
    <row r="17" spans="1:10" ht="56.25" customHeight="1" x14ac:dyDescent="0.25">
      <c r="A17" s="65" t="s">
        <v>11</v>
      </c>
      <c r="B17" s="65"/>
      <c r="C17" s="65"/>
      <c r="D17" s="65"/>
      <c r="E17" s="65"/>
      <c r="F17" s="65"/>
      <c r="G17" s="65"/>
      <c r="H17" s="65"/>
      <c r="I17" s="65"/>
      <c r="J17" s="46"/>
    </row>
    <row r="18" spans="1:10" x14ac:dyDescent="0.25">
      <c r="A18" s="47"/>
    </row>
    <row r="19" spans="1:10" ht="33" customHeight="1" x14ac:dyDescent="0.25">
      <c r="A19" s="66" t="s">
        <v>12</v>
      </c>
      <c r="B19" s="66" t="s">
        <v>13</v>
      </c>
      <c r="C19" s="69" t="s">
        <v>14</v>
      </c>
      <c r="D19" s="70"/>
      <c r="E19" s="78" t="s">
        <v>15</v>
      </c>
      <c r="F19" s="66" t="s">
        <v>16</v>
      </c>
      <c r="G19" s="66"/>
      <c r="H19" s="66"/>
      <c r="I19" s="64" t="s">
        <v>20</v>
      </c>
    </row>
    <row r="20" spans="1:10" ht="16.5" customHeight="1" x14ac:dyDescent="0.25">
      <c r="A20" s="66"/>
      <c r="B20" s="66"/>
      <c r="C20" s="71"/>
      <c r="D20" s="72"/>
      <c r="E20" s="79"/>
      <c r="F20" s="48" t="s">
        <v>17</v>
      </c>
      <c r="G20" s="48" t="s">
        <v>18</v>
      </c>
      <c r="H20" s="48" t="s">
        <v>19</v>
      </c>
      <c r="I20" s="64"/>
    </row>
    <row r="21" spans="1:10" x14ac:dyDescent="0.25">
      <c r="A21" s="49" t="s">
        <v>37</v>
      </c>
      <c r="B21" s="50"/>
      <c r="C21" s="51"/>
      <c r="D21" s="52"/>
      <c r="E21" s="53"/>
      <c r="F21" s="53"/>
      <c r="G21" s="53" t="str">
        <f>IF(F21=0,"Không XL",IF(F21&lt;50,"Yếu",IF(F21&lt;70,"Trung bình",IF(F21&lt;80,"Khá",IF(F21&lt;90,"Tốt","Xuất sắc")))))</f>
        <v>Không XL</v>
      </c>
      <c r="H21" s="54">
        <v>1</v>
      </c>
      <c r="I21" s="53" t="str">
        <f>IF(F21=0,"Tạm ngưng",IF(F21&gt;1," "))</f>
        <v>Tạm ngưng</v>
      </c>
    </row>
    <row r="22" spans="1:10" x14ac:dyDescent="0.25">
      <c r="A22" s="49" t="s">
        <v>38</v>
      </c>
      <c r="B22" s="50"/>
      <c r="C22" s="51"/>
      <c r="D22" s="52"/>
      <c r="E22" s="53"/>
      <c r="F22" s="53"/>
      <c r="G22" s="53" t="str">
        <f t="shared" ref="G22:G63" si="0">IF(F22=0,"Không XL",IF(F22&lt;50,"Yếu",IF(F22&lt;70,"Trung bình",IF(F22&lt;80,"Khá",IF(F22&lt;90,"Tốt","Xuất sắc")))))</f>
        <v>Không XL</v>
      </c>
      <c r="H22" s="54">
        <v>1</v>
      </c>
      <c r="I22" s="53" t="str">
        <f t="shared" ref="I22:I63" si="1">IF(F22=0,"Tạm ngưng",IF(F22&gt;1," "))</f>
        <v>Tạm ngưng</v>
      </c>
    </row>
    <row r="23" spans="1:10" x14ac:dyDescent="0.25">
      <c r="A23" s="49" t="s">
        <v>39</v>
      </c>
      <c r="B23" s="50"/>
      <c r="C23" s="51"/>
      <c r="D23" s="52"/>
      <c r="E23" s="53"/>
      <c r="F23" s="53"/>
      <c r="G23" s="53" t="str">
        <f t="shared" si="0"/>
        <v>Không XL</v>
      </c>
      <c r="H23" s="54">
        <v>1</v>
      </c>
      <c r="I23" s="53" t="str">
        <f t="shared" si="1"/>
        <v>Tạm ngưng</v>
      </c>
    </row>
    <row r="24" spans="1:10" x14ac:dyDescent="0.25">
      <c r="A24" s="49" t="s">
        <v>40</v>
      </c>
      <c r="B24" s="50"/>
      <c r="C24" s="51"/>
      <c r="D24" s="52"/>
      <c r="E24" s="53"/>
      <c r="F24" s="53"/>
      <c r="G24" s="53" t="str">
        <f t="shared" si="0"/>
        <v>Không XL</v>
      </c>
      <c r="H24" s="54">
        <v>1</v>
      </c>
      <c r="I24" s="53" t="str">
        <f t="shared" si="1"/>
        <v>Tạm ngưng</v>
      </c>
    </row>
    <row r="25" spans="1:10" x14ac:dyDescent="0.25">
      <c r="A25" s="49" t="s">
        <v>42</v>
      </c>
      <c r="B25" s="50"/>
      <c r="C25" s="51"/>
      <c r="D25" s="52"/>
      <c r="E25" s="53"/>
      <c r="F25" s="53"/>
      <c r="G25" s="53" t="str">
        <f t="shared" si="0"/>
        <v>Không XL</v>
      </c>
      <c r="H25" s="54">
        <v>1</v>
      </c>
      <c r="I25" s="53" t="str">
        <f t="shared" si="1"/>
        <v>Tạm ngưng</v>
      </c>
    </row>
    <row r="26" spans="1:10" x14ac:dyDescent="0.25">
      <c r="A26" s="49" t="s">
        <v>43</v>
      </c>
      <c r="B26" s="50"/>
      <c r="C26" s="51"/>
      <c r="D26" s="52"/>
      <c r="E26" s="53"/>
      <c r="F26" s="53"/>
      <c r="G26" s="53" t="str">
        <f t="shared" si="0"/>
        <v>Không XL</v>
      </c>
      <c r="H26" s="54">
        <v>1</v>
      </c>
      <c r="I26" s="53" t="str">
        <f t="shared" si="1"/>
        <v>Tạm ngưng</v>
      </c>
    </row>
    <row r="27" spans="1:10" x14ac:dyDescent="0.25">
      <c r="A27" s="49" t="s">
        <v>44</v>
      </c>
      <c r="B27" s="50"/>
      <c r="C27" s="51"/>
      <c r="D27" s="52"/>
      <c r="E27" s="53"/>
      <c r="F27" s="53"/>
      <c r="G27" s="53" t="str">
        <f t="shared" si="0"/>
        <v>Không XL</v>
      </c>
      <c r="H27" s="54">
        <v>1</v>
      </c>
      <c r="I27" s="53" t="str">
        <f t="shared" si="1"/>
        <v>Tạm ngưng</v>
      </c>
    </row>
    <row r="28" spans="1:10" x14ac:dyDescent="0.25">
      <c r="A28" s="49" t="s">
        <v>45</v>
      </c>
      <c r="B28" s="50"/>
      <c r="C28" s="51"/>
      <c r="D28" s="52"/>
      <c r="E28" s="53"/>
      <c r="F28" s="53"/>
      <c r="G28" s="53" t="str">
        <f t="shared" si="0"/>
        <v>Không XL</v>
      </c>
      <c r="H28" s="54">
        <v>1</v>
      </c>
      <c r="I28" s="53" t="str">
        <f t="shared" si="1"/>
        <v>Tạm ngưng</v>
      </c>
    </row>
    <row r="29" spans="1:10" x14ac:dyDescent="0.25">
      <c r="A29" s="49" t="s">
        <v>46</v>
      </c>
      <c r="B29" s="50"/>
      <c r="C29" s="51"/>
      <c r="D29" s="52"/>
      <c r="E29" s="53"/>
      <c r="F29" s="53"/>
      <c r="G29" s="53" t="str">
        <f t="shared" si="0"/>
        <v>Không XL</v>
      </c>
      <c r="H29" s="54">
        <v>1</v>
      </c>
      <c r="I29" s="53" t="str">
        <f t="shared" si="1"/>
        <v>Tạm ngưng</v>
      </c>
    </row>
    <row r="30" spans="1:10" x14ac:dyDescent="0.25">
      <c r="A30" s="49" t="s">
        <v>47</v>
      </c>
      <c r="B30" s="50"/>
      <c r="C30" s="51"/>
      <c r="D30" s="52"/>
      <c r="E30" s="53"/>
      <c r="F30" s="53"/>
      <c r="G30" s="53" t="str">
        <f t="shared" si="0"/>
        <v>Không XL</v>
      </c>
      <c r="H30" s="54">
        <v>1</v>
      </c>
      <c r="I30" s="53" t="str">
        <f t="shared" si="1"/>
        <v>Tạm ngưng</v>
      </c>
    </row>
    <row r="31" spans="1:10" x14ac:dyDescent="0.25">
      <c r="A31" s="49" t="s">
        <v>48</v>
      </c>
      <c r="B31" s="50"/>
      <c r="C31" s="51"/>
      <c r="D31" s="52"/>
      <c r="E31" s="53"/>
      <c r="F31" s="53"/>
      <c r="G31" s="53" t="str">
        <f t="shared" si="0"/>
        <v>Không XL</v>
      </c>
      <c r="H31" s="54">
        <v>1</v>
      </c>
      <c r="I31" s="53" t="str">
        <f t="shared" si="1"/>
        <v>Tạm ngưng</v>
      </c>
    </row>
    <row r="32" spans="1:10" x14ac:dyDescent="0.25">
      <c r="A32" s="49" t="s">
        <v>49</v>
      </c>
      <c r="B32" s="50"/>
      <c r="C32" s="51"/>
      <c r="D32" s="52"/>
      <c r="E32" s="53"/>
      <c r="F32" s="53"/>
      <c r="G32" s="53" t="str">
        <f t="shared" si="0"/>
        <v>Không XL</v>
      </c>
      <c r="H32" s="54">
        <v>1</v>
      </c>
      <c r="I32" s="53" t="str">
        <f t="shared" si="1"/>
        <v>Tạm ngưng</v>
      </c>
    </row>
    <row r="33" spans="1:9" x14ac:dyDescent="0.25">
      <c r="A33" s="49" t="s">
        <v>50</v>
      </c>
      <c r="B33" s="50"/>
      <c r="C33" s="51"/>
      <c r="D33" s="52"/>
      <c r="E33" s="53"/>
      <c r="F33" s="53"/>
      <c r="G33" s="53" t="str">
        <f t="shared" si="0"/>
        <v>Không XL</v>
      </c>
      <c r="H33" s="54">
        <v>1</v>
      </c>
      <c r="I33" s="53" t="str">
        <f t="shared" si="1"/>
        <v>Tạm ngưng</v>
      </c>
    </row>
    <row r="34" spans="1:9" x14ac:dyDescent="0.25">
      <c r="A34" s="49" t="s">
        <v>51</v>
      </c>
      <c r="B34" s="50"/>
      <c r="C34" s="51"/>
      <c r="D34" s="52"/>
      <c r="E34" s="53"/>
      <c r="F34" s="53"/>
      <c r="G34" s="53" t="str">
        <f t="shared" si="0"/>
        <v>Không XL</v>
      </c>
      <c r="H34" s="54">
        <v>1</v>
      </c>
      <c r="I34" s="53" t="str">
        <f t="shared" si="1"/>
        <v>Tạm ngưng</v>
      </c>
    </row>
    <row r="35" spans="1:9" x14ac:dyDescent="0.25">
      <c r="A35" s="49" t="s">
        <v>52</v>
      </c>
      <c r="B35" s="50"/>
      <c r="C35" s="51"/>
      <c r="D35" s="52"/>
      <c r="E35" s="53"/>
      <c r="F35" s="53"/>
      <c r="G35" s="53" t="str">
        <f t="shared" si="0"/>
        <v>Không XL</v>
      </c>
      <c r="H35" s="54">
        <v>1</v>
      </c>
      <c r="I35" s="53" t="str">
        <f t="shared" si="1"/>
        <v>Tạm ngưng</v>
      </c>
    </row>
    <row r="36" spans="1:9" x14ac:dyDescent="0.25">
      <c r="A36" s="49" t="s">
        <v>53</v>
      </c>
      <c r="B36" s="50"/>
      <c r="C36" s="51"/>
      <c r="D36" s="52"/>
      <c r="E36" s="53"/>
      <c r="F36" s="53"/>
      <c r="G36" s="53" t="str">
        <f t="shared" si="0"/>
        <v>Không XL</v>
      </c>
      <c r="H36" s="54">
        <v>1</v>
      </c>
      <c r="I36" s="53" t="str">
        <f t="shared" si="1"/>
        <v>Tạm ngưng</v>
      </c>
    </row>
    <row r="37" spans="1:9" x14ac:dyDescent="0.25">
      <c r="A37" s="49" t="s">
        <v>54</v>
      </c>
      <c r="B37" s="50"/>
      <c r="C37" s="51"/>
      <c r="D37" s="52"/>
      <c r="E37" s="53"/>
      <c r="F37" s="53"/>
      <c r="G37" s="53" t="str">
        <f t="shared" si="0"/>
        <v>Không XL</v>
      </c>
      <c r="H37" s="54">
        <v>1</v>
      </c>
      <c r="I37" s="53" t="str">
        <f t="shared" si="1"/>
        <v>Tạm ngưng</v>
      </c>
    </row>
    <row r="38" spans="1:9" x14ac:dyDescent="0.25">
      <c r="A38" s="49" t="s">
        <v>55</v>
      </c>
      <c r="B38" s="50"/>
      <c r="C38" s="51"/>
      <c r="D38" s="52"/>
      <c r="E38" s="53"/>
      <c r="F38" s="53"/>
      <c r="G38" s="53" t="str">
        <f t="shared" si="0"/>
        <v>Không XL</v>
      </c>
      <c r="H38" s="54">
        <v>1</v>
      </c>
      <c r="I38" s="53" t="str">
        <f t="shared" si="1"/>
        <v>Tạm ngưng</v>
      </c>
    </row>
    <row r="39" spans="1:9" x14ac:dyDescent="0.25">
      <c r="A39" s="49" t="s">
        <v>56</v>
      </c>
      <c r="B39" s="50"/>
      <c r="C39" s="51"/>
      <c r="D39" s="52"/>
      <c r="E39" s="53"/>
      <c r="F39" s="53"/>
      <c r="G39" s="53" t="str">
        <f t="shared" si="0"/>
        <v>Không XL</v>
      </c>
      <c r="H39" s="54">
        <v>1</v>
      </c>
      <c r="I39" s="53" t="str">
        <f t="shared" si="1"/>
        <v>Tạm ngưng</v>
      </c>
    </row>
    <row r="40" spans="1:9" x14ac:dyDescent="0.25">
      <c r="A40" s="49" t="s">
        <v>57</v>
      </c>
      <c r="B40" s="50"/>
      <c r="C40" s="51"/>
      <c r="D40" s="52"/>
      <c r="E40" s="53"/>
      <c r="F40" s="53"/>
      <c r="G40" s="53" t="str">
        <f t="shared" si="0"/>
        <v>Không XL</v>
      </c>
      <c r="H40" s="54">
        <v>1</v>
      </c>
      <c r="I40" s="53" t="str">
        <f t="shared" si="1"/>
        <v>Tạm ngưng</v>
      </c>
    </row>
    <row r="41" spans="1:9" x14ac:dyDescent="0.25">
      <c r="A41" s="49" t="s">
        <v>58</v>
      </c>
      <c r="B41" s="50"/>
      <c r="C41" s="51"/>
      <c r="D41" s="52"/>
      <c r="E41" s="53"/>
      <c r="F41" s="53"/>
      <c r="G41" s="53" t="str">
        <f t="shared" si="0"/>
        <v>Không XL</v>
      </c>
      <c r="H41" s="54">
        <v>1</v>
      </c>
      <c r="I41" s="53" t="str">
        <f t="shared" si="1"/>
        <v>Tạm ngưng</v>
      </c>
    </row>
    <row r="42" spans="1:9" x14ac:dyDescent="0.25">
      <c r="A42" s="49" t="s">
        <v>59</v>
      </c>
      <c r="B42" s="50"/>
      <c r="C42" s="51"/>
      <c r="D42" s="52"/>
      <c r="E42" s="53"/>
      <c r="F42" s="53"/>
      <c r="G42" s="53" t="str">
        <f t="shared" si="0"/>
        <v>Không XL</v>
      </c>
      <c r="H42" s="54">
        <v>1</v>
      </c>
      <c r="I42" s="53" t="str">
        <f t="shared" si="1"/>
        <v>Tạm ngưng</v>
      </c>
    </row>
    <row r="43" spans="1:9" x14ac:dyDescent="0.25">
      <c r="A43" s="49" t="s">
        <v>60</v>
      </c>
      <c r="B43" s="50"/>
      <c r="C43" s="51"/>
      <c r="D43" s="52"/>
      <c r="E43" s="53"/>
      <c r="F43" s="53"/>
      <c r="G43" s="53" t="str">
        <f t="shared" si="0"/>
        <v>Không XL</v>
      </c>
      <c r="H43" s="54">
        <v>1</v>
      </c>
      <c r="I43" s="53" t="str">
        <f t="shared" si="1"/>
        <v>Tạm ngưng</v>
      </c>
    </row>
    <row r="44" spans="1:9" x14ac:dyDescent="0.25">
      <c r="A44" s="49" t="s">
        <v>61</v>
      </c>
      <c r="B44" s="50"/>
      <c r="C44" s="51"/>
      <c r="D44" s="52"/>
      <c r="E44" s="53"/>
      <c r="F44" s="53"/>
      <c r="G44" s="53" t="str">
        <f t="shared" si="0"/>
        <v>Không XL</v>
      </c>
      <c r="H44" s="54">
        <v>1</v>
      </c>
      <c r="I44" s="53" t="str">
        <f t="shared" si="1"/>
        <v>Tạm ngưng</v>
      </c>
    </row>
    <row r="45" spans="1:9" x14ac:dyDescent="0.25">
      <c r="A45" s="49" t="s">
        <v>62</v>
      </c>
      <c r="B45" s="50"/>
      <c r="C45" s="51"/>
      <c r="D45" s="52"/>
      <c r="E45" s="53"/>
      <c r="F45" s="53"/>
      <c r="G45" s="53" t="str">
        <f t="shared" si="0"/>
        <v>Không XL</v>
      </c>
      <c r="H45" s="54">
        <v>1</v>
      </c>
      <c r="I45" s="53" t="str">
        <f t="shared" si="1"/>
        <v>Tạm ngưng</v>
      </c>
    </row>
    <row r="46" spans="1:9" x14ac:dyDescent="0.25">
      <c r="A46" s="49" t="s">
        <v>63</v>
      </c>
      <c r="B46" s="50"/>
      <c r="C46" s="51"/>
      <c r="D46" s="52"/>
      <c r="E46" s="53"/>
      <c r="F46" s="53"/>
      <c r="G46" s="53" t="str">
        <f t="shared" si="0"/>
        <v>Không XL</v>
      </c>
      <c r="H46" s="54">
        <v>1</v>
      </c>
      <c r="I46" s="53" t="str">
        <f t="shared" si="1"/>
        <v>Tạm ngưng</v>
      </c>
    </row>
    <row r="47" spans="1:9" x14ac:dyDescent="0.25">
      <c r="A47" s="49" t="s">
        <v>64</v>
      </c>
      <c r="B47" s="50"/>
      <c r="C47" s="51"/>
      <c r="D47" s="52"/>
      <c r="E47" s="53"/>
      <c r="F47" s="53"/>
      <c r="G47" s="53" t="str">
        <f t="shared" si="0"/>
        <v>Không XL</v>
      </c>
      <c r="H47" s="54">
        <v>1</v>
      </c>
      <c r="I47" s="53" t="str">
        <f t="shared" si="1"/>
        <v>Tạm ngưng</v>
      </c>
    </row>
    <row r="48" spans="1:9" x14ac:dyDescent="0.25">
      <c r="A48" s="49" t="s">
        <v>65</v>
      </c>
      <c r="B48" s="50"/>
      <c r="C48" s="51"/>
      <c r="D48" s="52"/>
      <c r="E48" s="53"/>
      <c r="F48" s="53"/>
      <c r="G48" s="53" t="str">
        <f t="shared" si="0"/>
        <v>Không XL</v>
      </c>
      <c r="H48" s="54">
        <v>1</v>
      </c>
      <c r="I48" s="53" t="str">
        <f t="shared" si="1"/>
        <v>Tạm ngưng</v>
      </c>
    </row>
    <row r="49" spans="1:13" x14ac:dyDescent="0.25">
      <c r="A49" s="49" t="s">
        <v>66</v>
      </c>
      <c r="B49" s="50"/>
      <c r="C49" s="51"/>
      <c r="D49" s="52"/>
      <c r="E49" s="53"/>
      <c r="F49" s="53"/>
      <c r="G49" s="53" t="str">
        <f t="shared" si="0"/>
        <v>Không XL</v>
      </c>
      <c r="H49" s="54">
        <v>1</v>
      </c>
      <c r="I49" s="53" t="str">
        <f t="shared" si="1"/>
        <v>Tạm ngưng</v>
      </c>
    </row>
    <row r="50" spans="1:13" x14ac:dyDescent="0.25">
      <c r="A50" s="49" t="s">
        <v>67</v>
      </c>
      <c r="B50" s="50"/>
      <c r="C50" s="51"/>
      <c r="D50" s="52"/>
      <c r="E50" s="53"/>
      <c r="F50" s="53"/>
      <c r="G50" s="53" t="str">
        <f t="shared" si="0"/>
        <v>Không XL</v>
      </c>
      <c r="H50" s="54">
        <v>1</v>
      </c>
      <c r="I50" s="53" t="str">
        <f t="shared" si="1"/>
        <v>Tạm ngưng</v>
      </c>
    </row>
    <row r="51" spans="1:13" x14ac:dyDescent="0.25">
      <c r="A51" s="49" t="s">
        <v>68</v>
      </c>
      <c r="B51" s="50"/>
      <c r="C51" s="51"/>
      <c r="D51" s="52"/>
      <c r="E51" s="53"/>
      <c r="F51" s="53"/>
      <c r="G51" s="53" t="str">
        <f t="shared" si="0"/>
        <v>Không XL</v>
      </c>
      <c r="H51" s="54">
        <v>1</v>
      </c>
      <c r="I51" s="53" t="str">
        <f t="shared" si="1"/>
        <v>Tạm ngưng</v>
      </c>
    </row>
    <row r="52" spans="1:13" x14ac:dyDescent="0.25">
      <c r="A52" s="49" t="s">
        <v>69</v>
      </c>
      <c r="B52" s="50"/>
      <c r="C52" s="51"/>
      <c r="D52" s="52"/>
      <c r="E52" s="53"/>
      <c r="F52" s="53"/>
      <c r="G52" s="53" t="str">
        <f t="shared" si="0"/>
        <v>Không XL</v>
      </c>
      <c r="H52" s="54">
        <v>1</v>
      </c>
      <c r="I52" s="53" t="str">
        <f t="shared" si="1"/>
        <v>Tạm ngưng</v>
      </c>
    </row>
    <row r="53" spans="1:13" x14ac:dyDescent="0.25">
      <c r="A53" s="49" t="s">
        <v>70</v>
      </c>
      <c r="B53" s="50"/>
      <c r="C53" s="51"/>
      <c r="D53" s="52"/>
      <c r="E53" s="53"/>
      <c r="F53" s="53"/>
      <c r="G53" s="53" t="str">
        <f t="shared" si="0"/>
        <v>Không XL</v>
      </c>
      <c r="H53" s="54">
        <v>1</v>
      </c>
      <c r="I53" s="53" t="str">
        <f t="shared" si="1"/>
        <v>Tạm ngưng</v>
      </c>
    </row>
    <row r="54" spans="1:13" x14ac:dyDescent="0.25">
      <c r="A54" s="49" t="s">
        <v>71</v>
      </c>
      <c r="B54" s="50"/>
      <c r="C54" s="51"/>
      <c r="D54" s="52"/>
      <c r="E54" s="53"/>
      <c r="F54" s="53"/>
      <c r="G54" s="53" t="str">
        <f t="shared" si="0"/>
        <v>Không XL</v>
      </c>
      <c r="H54" s="54">
        <v>1</v>
      </c>
      <c r="I54" s="53" t="str">
        <f t="shared" si="1"/>
        <v>Tạm ngưng</v>
      </c>
    </row>
    <row r="55" spans="1:13" x14ac:dyDescent="0.25">
      <c r="A55" s="49" t="s">
        <v>72</v>
      </c>
      <c r="B55" s="50"/>
      <c r="C55" s="51"/>
      <c r="D55" s="52"/>
      <c r="E55" s="53"/>
      <c r="F55" s="53"/>
      <c r="G55" s="53" t="str">
        <f t="shared" si="0"/>
        <v>Không XL</v>
      </c>
      <c r="H55" s="54">
        <v>1</v>
      </c>
      <c r="I55" s="53" t="str">
        <f t="shared" si="1"/>
        <v>Tạm ngưng</v>
      </c>
    </row>
    <row r="56" spans="1:13" x14ac:dyDescent="0.25">
      <c r="A56" s="49" t="s">
        <v>73</v>
      </c>
      <c r="B56" s="50"/>
      <c r="C56" s="51"/>
      <c r="D56" s="52"/>
      <c r="E56" s="53"/>
      <c r="F56" s="53"/>
      <c r="G56" s="53" t="str">
        <f t="shared" si="0"/>
        <v>Không XL</v>
      </c>
      <c r="H56" s="54">
        <v>1</v>
      </c>
      <c r="I56" s="53" t="str">
        <f t="shared" si="1"/>
        <v>Tạm ngưng</v>
      </c>
    </row>
    <row r="57" spans="1:13" x14ac:dyDescent="0.25">
      <c r="A57" s="49" t="s">
        <v>74</v>
      </c>
      <c r="B57" s="50"/>
      <c r="C57" s="51"/>
      <c r="D57" s="52"/>
      <c r="E57" s="53"/>
      <c r="F57" s="53"/>
      <c r="G57" s="53" t="str">
        <f t="shared" si="0"/>
        <v>Không XL</v>
      </c>
      <c r="H57" s="54">
        <v>1</v>
      </c>
      <c r="I57" s="53" t="str">
        <f t="shared" si="1"/>
        <v>Tạm ngưng</v>
      </c>
    </row>
    <row r="58" spans="1:13" x14ac:dyDescent="0.25">
      <c r="A58" s="49" t="s">
        <v>75</v>
      </c>
      <c r="B58" s="50"/>
      <c r="C58" s="51"/>
      <c r="D58" s="52"/>
      <c r="E58" s="53"/>
      <c r="F58" s="53"/>
      <c r="G58" s="53" t="str">
        <f t="shared" si="0"/>
        <v>Không XL</v>
      </c>
      <c r="H58" s="54">
        <v>1</v>
      </c>
      <c r="I58" s="53" t="str">
        <f t="shared" si="1"/>
        <v>Tạm ngưng</v>
      </c>
    </row>
    <row r="59" spans="1:13" x14ac:dyDescent="0.25">
      <c r="A59" s="49" t="s">
        <v>76</v>
      </c>
      <c r="B59" s="50"/>
      <c r="C59" s="51"/>
      <c r="D59" s="52"/>
      <c r="E59" s="53"/>
      <c r="F59" s="53"/>
      <c r="G59" s="53" t="str">
        <f t="shared" si="0"/>
        <v>Không XL</v>
      </c>
      <c r="H59" s="54">
        <v>1</v>
      </c>
      <c r="I59" s="53" t="str">
        <f t="shared" si="1"/>
        <v>Tạm ngưng</v>
      </c>
    </row>
    <row r="60" spans="1:13" x14ac:dyDescent="0.25">
      <c r="A60" s="49" t="s">
        <v>77</v>
      </c>
      <c r="B60" s="50"/>
      <c r="C60" s="51"/>
      <c r="D60" s="52"/>
      <c r="E60" s="53"/>
      <c r="F60" s="53"/>
      <c r="G60" s="53" t="str">
        <f t="shared" si="0"/>
        <v>Không XL</v>
      </c>
      <c r="H60" s="54">
        <v>1</v>
      </c>
      <c r="I60" s="53" t="str">
        <f t="shared" si="1"/>
        <v>Tạm ngưng</v>
      </c>
    </row>
    <row r="61" spans="1:13" x14ac:dyDescent="0.25">
      <c r="A61" s="49" t="s">
        <v>79</v>
      </c>
      <c r="B61" s="50"/>
      <c r="C61" s="51"/>
      <c r="D61" s="52"/>
      <c r="E61" s="53"/>
      <c r="F61" s="53"/>
      <c r="G61" s="53" t="str">
        <f t="shared" si="0"/>
        <v>Không XL</v>
      </c>
      <c r="H61" s="54">
        <v>1</v>
      </c>
      <c r="I61" s="53" t="str">
        <f t="shared" si="1"/>
        <v>Tạm ngưng</v>
      </c>
    </row>
    <row r="62" spans="1:13" x14ac:dyDescent="0.25">
      <c r="A62" s="49" t="s">
        <v>80</v>
      </c>
      <c r="B62" s="50"/>
      <c r="C62" s="51"/>
      <c r="D62" s="52"/>
      <c r="E62" s="53"/>
      <c r="F62" s="53"/>
      <c r="G62" s="53" t="str">
        <f t="shared" si="0"/>
        <v>Không XL</v>
      </c>
      <c r="H62" s="54">
        <v>1</v>
      </c>
      <c r="I62" s="53" t="str">
        <f t="shared" si="1"/>
        <v>Tạm ngưng</v>
      </c>
    </row>
    <row r="63" spans="1:13" x14ac:dyDescent="0.25">
      <c r="A63" s="49" t="s">
        <v>81</v>
      </c>
      <c r="B63" s="50"/>
      <c r="C63" s="51"/>
      <c r="D63" s="52"/>
      <c r="E63" s="53"/>
      <c r="F63" s="53"/>
      <c r="G63" s="53" t="str">
        <f t="shared" si="0"/>
        <v>Không XL</v>
      </c>
      <c r="H63" s="54">
        <v>1</v>
      </c>
      <c r="I63" s="53" t="str">
        <f t="shared" si="1"/>
        <v>Tạm ngưng</v>
      </c>
      <c r="J63" s="62"/>
      <c r="K63" s="63"/>
      <c r="L63" s="63"/>
      <c r="M63" s="63"/>
    </row>
    <row r="64" spans="1:13" ht="10.5" customHeight="1" x14ac:dyDescent="0.25"/>
    <row r="65" spans="1:10" s="40" customFormat="1" ht="26.25" customHeight="1" x14ac:dyDescent="0.25">
      <c r="B65" s="42" t="s">
        <v>21</v>
      </c>
      <c r="D65" s="55"/>
      <c r="E65" s="55"/>
      <c r="F65" s="55"/>
      <c r="G65" s="55"/>
      <c r="H65" s="55"/>
    </row>
    <row r="66" spans="1:10" s="40" customFormat="1" ht="41.25" customHeight="1" x14ac:dyDescent="0.25">
      <c r="B66" s="40">
        <v>40</v>
      </c>
      <c r="C66" s="75" t="s">
        <v>22</v>
      </c>
      <c r="D66" s="76"/>
      <c r="E66" s="48" t="s">
        <v>23</v>
      </c>
      <c r="F66" s="48" t="s">
        <v>24</v>
      </c>
      <c r="G66" s="55"/>
      <c r="H66" s="55"/>
    </row>
    <row r="67" spans="1:10" s="40" customFormat="1" ht="15.75" x14ac:dyDescent="0.25">
      <c r="C67" s="56" t="s">
        <v>25</v>
      </c>
      <c r="D67" s="57"/>
      <c r="E67" s="58">
        <f>COUNTIF($G$21:$G$63,"Xuất sắc")</f>
        <v>0</v>
      </c>
      <c r="F67" s="59">
        <f>E67/$A$43</f>
        <v>0</v>
      </c>
      <c r="G67" s="55"/>
      <c r="H67" s="55"/>
    </row>
    <row r="68" spans="1:10" s="40" customFormat="1" ht="15.75" x14ac:dyDescent="0.25">
      <c r="C68" s="56" t="s">
        <v>26</v>
      </c>
      <c r="D68" s="57"/>
      <c r="E68" s="58">
        <f>COUNTIF($G$21:$G$63,"Tốt")</f>
        <v>0</v>
      </c>
      <c r="F68" s="59">
        <f t="shared" ref="F68:F72" si="2">E68/$A$63</f>
        <v>0</v>
      </c>
      <c r="G68" s="55"/>
      <c r="H68" s="55"/>
    </row>
    <row r="69" spans="1:10" s="40" customFormat="1" ht="15.75" x14ac:dyDescent="0.25">
      <c r="C69" s="56" t="s">
        <v>27</v>
      </c>
      <c r="D69" s="57"/>
      <c r="E69" s="58">
        <f>COUNTIF($G$21:$G$63,"Khá")</f>
        <v>0</v>
      </c>
      <c r="F69" s="59">
        <f t="shared" si="2"/>
        <v>0</v>
      </c>
      <c r="G69" s="55"/>
      <c r="H69" s="55"/>
    </row>
    <row r="70" spans="1:10" s="40" customFormat="1" ht="15.75" x14ac:dyDescent="0.25">
      <c r="C70" s="56" t="s">
        <v>28</v>
      </c>
      <c r="D70" s="57"/>
      <c r="E70" s="58">
        <f>COUNTIF($G$21:$G$63,"Trung bình")</f>
        <v>0</v>
      </c>
      <c r="F70" s="59">
        <f t="shared" si="2"/>
        <v>0</v>
      </c>
      <c r="G70" s="55"/>
      <c r="H70" s="55"/>
    </row>
    <row r="71" spans="1:10" s="40" customFormat="1" ht="15.75" x14ac:dyDescent="0.25">
      <c r="C71" s="56" t="s">
        <v>29</v>
      </c>
      <c r="D71" s="57"/>
      <c r="E71" s="58">
        <f>COUNTIF($G$21:$G$63,"Yếu")</f>
        <v>0</v>
      </c>
      <c r="F71" s="59">
        <f t="shared" si="2"/>
        <v>0</v>
      </c>
      <c r="G71" s="55"/>
      <c r="H71" s="55"/>
    </row>
    <row r="72" spans="1:10" s="40" customFormat="1" ht="15.75" x14ac:dyDescent="0.25">
      <c r="C72" s="56" t="s">
        <v>41</v>
      </c>
      <c r="D72" s="57"/>
      <c r="E72" s="58"/>
      <c r="F72" s="59">
        <f t="shared" si="2"/>
        <v>0</v>
      </c>
      <c r="G72" s="55"/>
      <c r="H72" s="55"/>
    </row>
    <row r="74" spans="1:10" ht="57" customHeight="1" x14ac:dyDescent="0.25">
      <c r="A74" s="65" t="s">
        <v>112</v>
      </c>
      <c r="B74" s="65"/>
      <c r="C74" s="65"/>
      <c r="D74" s="65"/>
      <c r="E74" s="65"/>
      <c r="F74" s="65"/>
      <c r="G74" s="65"/>
      <c r="H74" s="65"/>
      <c r="I74" s="65"/>
      <c r="J74" s="46"/>
    </row>
    <row r="76" spans="1:10" s="1" customFormat="1" x14ac:dyDescent="0.25">
      <c r="B76" s="61" t="s">
        <v>30</v>
      </c>
      <c r="C76" s="61"/>
      <c r="D76" s="61"/>
      <c r="E76" s="61"/>
      <c r="F76" s="61" t="s">
        <v>31</v>
      </c>
      <c r="G76" s="61"/>
      <c r="H76" s="61"/>
      <c r="I76" s="61"/>
    </row>
    <row r="81" spans="1:9" x14ac:dyDescent="0.25">
      <c r="B81" s="63"/>
      <c r="C81" s="63"/>
      <c r="D81" s="63"/>
      <c r="E81" s="63"/>
      <c r="F81" s="63"/>
      <c r="G81" s="63"/>
      <c r="H81" s="63"/>
      <c r="I81" s="63"/>
    </row>
    <row r="82" spans="1:9" x14ac:dyDescent="0.25">
      <c r="B82" s="45"/>
      <c r="C82" s="45"/>
      <c r="I82" s="45"/>
    </row>
    <row r="83" spans="1:9" x14ac:dyDescent="0.25">
      <c r="A83" s="77" t="s">
        <v>32</v>
      </c>
      <c r="B83" s="77"/>
      <c r="C83" s="77"/>
      <c r="D83" s="77"/>
      <c r="E83" s="77"/>
      <c r="F83" s="77"/>
      <c r="G83" s="77"/>
      <c r="H83" s="77"/>
      <c r="I83" s="77"/>
    </row>
    <row r="84" spans="1:9" ht="150.75" customHeight="1" x14ac:dyDescent="0.25">
      <c r="A84" s="67" t="s">
        <v>33</v>
      </c>
      <c r="B84" s="68"/>
      <c r="C84" s="68"/>
      <c r="D84" s="68"/>
      <c r="E84" s="68"/>
      <c r="F84" s="68"/>
      <c r="G84" s="68"/>
      <c r="H84" s="68"/>
      <c r="I84" s="68"/>
    </row>
    <row r="86" spans="1:9" x14ac:dyDescent="0.25">
      <c r="I86" s="60" t="s">
        <v>34</v>
      </c>
    </row>
    <row r="87" spans="1:9" x14ac:dyDescent="0.25">
      <c r="F87" s="61" t="s">
        <v>35</v>
      </c>
      <c r="G87" s="61"/>
      <c r="H87" s="61"/>
    </row>
    <row r="93" spans="1:9" x14ac:dyDescent="0.25">
      <c r="F93" s="61" t="s">
        <v>36</v>
      </c>
      <c r="G93" s="61"/>
      <c r="H93" s="61"/>
    </row>
  </sheetData>
  <mergeCells count="24">
    <mergeCell ref="A84:I84"/>
    <mergeCell ref="F87:H87"/>
    <mergeCell ref="F93:H93"/>
    <mergeCell ref="C19:D20"/>
    <mergeCell ref="A1:D1"/>
    <mergeCell ref="A2:D2"/>
    <mergeCell ref="A3:D3"/>
    <mergeCell ref="C66:D66"/>
    <mergeCell ref="B76:E76"/>
    <mergeCell ref="B81:E81"/>
    <mergeCell ref="F76:I76"/>
    <mergeCell ref="F81:I81"/>
    <mergeCell ref="A83:I83"/>
    <mergeCell ref="E19:E20"/>
    <mergeCell ref="F19:H19"/>
    <mergeCell ref="E2:I2"/>
    <mergeCell ref="J63:M63"/>
    <mergeCell ref="F3:I3"/>
    <mergeCell ref="I19:I20"/>
    <mergeCell ref="A74:I74"/>
    <mergeCell ref="A5:I5"/>
    <mergeCell ref="A17:I17"/>
    <mergeCell ref="A19:A20"/>
    <mergeCell ref="B19:B20"/>
  </mergeCells>
  <pageMargins left="0.37" right="0.27559055118110198" top="0.70866141732283505" bottom="0.39370078740157499" header="0.31496062992126" footer="0.15748031496063"/>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abSelected="1" topLeftCell="A46" workbookViewId="0">
      <selection activeCell="G79" sqref="G79"/>
    </sheetView>
  </sheetViews>
  <sheetFormatPr defaultRowHeight="16.5" x14ac:dyDescent="0.25"/>
  <cols>
    <col min="1" max="1" width="7.28515625" style="8" customWidth="1"/>
    <col min="2" max="2" width="12.140625" style="8" customWidth="1"/>
    <col min="3" max="3" width="21.28515625" style="8" customWidth="1"/>
    <col min="4" max="4" width="8.7109375" style="36" customWidth="1"/>
    <col min="5" max="5" width="7.5703125" style="8" customWidth="1"/>
    <col min="6" max="6" width="11" style="8" customWidth="1"/>
    <col min="7" max="7" width="8.140625" style="8" customWidth="1"/>
    <col min="8" max="8" width="11.42578125" style="8" customWidth="1"/>
    <col min="9" max="9" width="12.28515625" style="35" customWidth="1"/>
    <col min="10" max="16384" width="9.140625" style="8"/>
  </cols>
  <sheetData>
    <row r="1" spans="1:20" x14ac:dyDescent="0.25">
      <c r="A1" s="5"/>
      <c r="B1" s="5"/>
      <c r="C1" s="5"/>
      <c r="D1" s="6"/>
      <c r="E1" s="5"/>
      <c r="F1" s="5"/>
      <c r="G1" s="5"/>
      <c r="H1" s="5"/>
      <c r="I1" s="7" t="s">
        <v>83</v>
      </c>
    </row>
    <row r="2" spans="1:20" ht="15.75" x14ac:dyDescent="0.25">
      <c r="A2" s="80" t="s">
        <v>82</v>
      </c>
      <c r="B2" s="80"/>
      <c r="C2" s="80"/>
      <c r="D2" s="80"/>
      <c r="E2" s="81" t="s">
        <v>0</v>
      </c>
      <c r="F2" s="81"/>
      <c r="G2" s="81"/>
      <c r="H2" s="81"/>
      <c r="I2" s="81"/>
      <c r="J2" s="9"/>
      <c r="K2" s="9"/>
      <c r="L2" s="9"/>
      <c r="M2" s="9"/>
      <c r="N2" s="9"/>
      <c r="O2" s="9"/>
      <c r="P2" s="9"/>
      <c r="Q2" s="9"/>
      <c r="R2" s="9"/>
      <c r="S2" s="9"/>
      <c r="T2" s="9"/>
    </row>
    <row r="3" spans="1:20" x14ac:dyDescent="0.25">
      <c r="A3" s="81" t="s">
        <v>2</v>
      </c>
      <c r="B3" s="81"/>
      <c r="C3" s="81"/>
      <c r="D3" s="81"/>
      <c r="E3" s="77" t="s">
        <v>84</v>
      </c>
      <c r="F3" s="77"/>
      <c r="G3" s="77"/>
      <c r="H3" s="77"/>
      <c r="I3" s="77"/>
      <c r="J3" s="9"/>
      <c r="K3" s="9"/>
      <c r="L3" s="9"/>
      <c r="M3" s="9"/>
      <c r="N3" s="9"/>
      <c r="O3" s="9"/>
      <c r="P3" s="9"/>
      <c r="Q3" s="9"/>
      <c r="R3" s="9"/>
      <c r="S3" s="9"/>
      <c r="T3" s="9"/>
    </row>
    <row r="4" spans="1:20" ht="15.75" x14ac:dyDescent="0.25">
      <c r="A4" s="81" t="s">
        <v>3</v>
      </c>
      <c r="B4" s="81"/>
      <c r="C4" s="81"/>
      <c r="D4" s="81"/>
      <c r="E4" s="82"/>
      <c r="F4" s="82"/>
      <c r="G4" s="82"/>
      <c r="H4" s="82"/>
      <c r="I4" s="82"/>
      <c r="J4" s="9"/>
      <c r="K4" s="9"/>
      <c r="L4" s="9"/>
      <c r="M4" s="9"/>
      <c r="N4" s="9"/>
      <c r="O4" s="9"/>
      <c r="P4" s="9"/>
      <c r="Q4" s="9"/>
      <c r="R4" s="9"/>
      <c r="S4" s="9"/>
      <c r="T4" s="9"/>
    </row>
    <row r="5" spans="1:20" s="11" customFormat="1" ht="19.5" x14ac:dyDescent="0.25">
      <c r="A5" s="85"/>
      <c r="B5" s="85"/>
      <c r="C5" s="85"/>
      <c r="D5" s="85"/>
      <c r="E5" s="10"/>
      <c r="I5" s="12"/>
      <c r="J5" s="10"/>
      <c r="K5" s="10"/>
      <c r="L5" s="10"/>
      <c r="M5" s="10"/>
      <c r="N5" s="10"/>
      <c r="O5" s="10"/>
      <c r="P5" s="10"/>
      <c r="Q5" s="10"/>
      <c r="R5" s="10"/>
      <c r="S5" s="10"/>
      <c r="T5" s="10"/>
    </row>
    <row r="6" spans="1:20" ht="22.5" x14ac:dyDescent="0.3">
      <c r="A6" s="86" t="s">
        <v>85</v>
      </c>
      <c r="B6" s="86"/>
      <c r="C6" s="86"/>
      <c r="D6" s="86"/>
      <c r="E6" s="86"/>
      <c r="F6" s="86"/>
      <c r="G6" s="86"/>
      <c r="H6" s="86"/>
      <c r="I6" s="86"/>
      <c r="J6" s="13"/>
      <c r="K6" s="13"/>
      <c r="L6" s="13"/>
      <c r="M6" s="13"/>
      <c r="N6" s="13"/>
      <c r="O6" s="13"/>
      <c r="P6" s="13"/>
      <c r="Q6" s="13"/>
      <c r="R6" s="13"/>
      <c r="S6" s="13"/>
      <c r="T6" s="13"/>
    </row>
    <row r="7" spans="1:20" s="15" customFormat="1" ht="18.75" x14ac:dyDescent="0.3">
      <c r="A7" s="86" t="s">
        <v>116</v>
      </c>
      <c r="B7" s="86"/>
      <c r="C7" s="86"/>
      <c r="D7" s="86"/>
      <c r="E7" s="86"/>
      <c r="F7" s="86"/>
      <c r="G7" s="86"/>
      <c r="H7" s="86"/>
      <c r="I7" s="86"/>
      <c r="J7" s="14"/>
      <c r="K7" s="14"/>
      <c r="L7" s="14"/>
      <c r="M7" s="14"/>
      <c r="N7" s="14"/>
      <c r="O7" s="14"/>
      <c r="P7" s="14"/>
      <c r="Q7" s="14"/>
      <c r="R7" s="14"/>
      <c r="S7" s="14"/>
      <c r="T7" s="14"/>
    </row>
    <row r="8" spans="1:20" s="15" customFormat="1" ht="18.75" x14ac:dyDescent="0.3">
      <c r="A8" s="87" t="s">
        <v>115</v>
      </c>
      <c r="B8" s="87"/>
      <c r="C8" s="87"/>
      <c r="D8" s="87"/>
      <c r="E8" s="87"/>
      <c r="F8" s="87"/>
      <c r="G8" s="87"/>
      <c r="H8" s="87"/>
      <c r="I8" s="87"/>
      <c r="J8" s="16"/>
      <c r="K8" s="16"/>
      <c r="L8" s="16"/>
      <c r="M8" s="16"/>
      <c r="N8" s="16"/>
      <c r="O8" s="16"/>
      <c r="P8" s="16"/>
      <c r="Q8" s="16"/>
      <c r="R8" s="16"/>
      <c r="S8" s="16"/>
      <c r="T8" s="16"/>
    </row>
    <row r="9" spans="1:20" s="15" customFormat="1" ht="18.75" x14ac:dyDescent="0.3">
      <c r="A9" s="17"/>
      <c r="B9" s="17"/>
      <c r="C9" s="17"/>
      <c r="D9" s="18"/>
      <c r="E9" s="17"/>
      <c r="F9" s="17"/>
      <c r="G9" s="17"/>
      <c r="H9" s="17"/>
      <c r="I9" s="7"/>
      <c r="J9" s="16"/>
      <c r="K9" s="16"/>
      <c r="L9" s="16"/>
      <c r="M9" s="16"/>
      <c r="N9" s="16"/>
      <c r="O9" s="16"/>
      <c r="P9" s="16"/>
      <c r="Q9" s="16"/>
      <c r="R9" s="16"/>
      <c r="S9" s="16"/>
      <c r="T9" s="16"/>
    </row>
    <row r="10" spans="1:20" s="19" customFormat="1" ht="15" x14ac:dyDescent="0.25">
      <c r="A10" s="88" t="s">
        <v>86</v>
      </c>
      <c r="B10" s="88" t="s">
        <v>13</v>
      </c>
      <c r="C10" s="90" t="s">
        <v>14</v>
      </c>
      <c r="D10" s="91"/>
      <c r="E10" s="94" t="s">
        <v>87</v>
      </c>
      <c r="F10" s="95"/>
      <c r="G10" s="94" t="s">
        <v>88</v>
      </c>
      <c r="H10" s="95"/>
      <c r="I10" s="96" t="s">
        <v>20</v>
      </c>
    </row>
    <row r="11" spans="1:20" s="19" customFormat="1" ht="25.5" x14ac:dyDescent="0.25">
      <c r="A11" s="89"/>
      <c r="B11" s="89"/>
      <c r="C11" s="92"/>
      <c r="D11" s="93"/>
      <c r="E11" s="20" t="s">
        <v>89</v>
      </c>
      <c r="F11" s="20" t="s">
        <v>90</v>
      </c>
      <c r="G11" s="20" t="s">
        <v>89</v>
      </c>
      <c r="H11" s="20" t="s">
        <v>90</v>
      </c>
      <c r="I11" s="97"/>
    </row>
    <row r="12" spans="1:20" s="19" customFormat="1" x14ac:dyDescent="0.25">
      <c r="A12" s="21">
        <v>1</v>
      </c>
      <c r="B12" s="2"/>
      <c r="C12" s="3"/>
      <c r="D12" s="4"/>
      <c r="E12" s="22"/>
      <c r="F12" s="23" t="str">
        <f t="shared" ref="F12:F54" si="0">IF(AND(E12&gt;=90),"Xuất sắc",IF(AND(E12&gt;=80),"Tốt",IF(AND(E12&gt;=70),"Khá",IF(AND(E12&gt;=60),"TB",IF(AND(E12&gt;=50),"TB",IF(AND(E12&lt;50),IF(AND(E12&gt;0),"Yếu",IF(AND(E12=0),"Không XL"," "))))))))</f>
        <v>Không XL</v>
      </c>
      <c r="G12" s="22"/>
      <c r="H12" s="23" t="str">
        <f t="shared" ref="H12" si="1">IF(AND(G12&gt;=90),"Xuất sắc",IF(AND(G12&gt;=80),"Tốt",IF(AND(G12&gt;=70),"Khá",IF(AND(G12&gt;=60),"TB",IF(AND(G12&gt;=50),"TB",IF(AND(G12&lt;50),IF(AND(G12&gt;0),"Yếu",IF(AND(G12=0),"Không XL"," "))))))))</f>
        <v>Không XL</v>
      </c>
      <c r="I12" s="24"/>
    </row>
    <row r="13" spans="1:20" s="19" customFormat="1" x14ac:dyDescent="0.25">
      <c r="A13" s="21">
        <v>2</v>
      </c>
      <c r="B13" s="2"/>
      <c r="C13" s="3"/>
      <c r="D13" s="4"/>
      <c r="E13" s="22"/>
      <c r="F13" s="23" t="str">
        <f t="shared" si="0"/>
        <v>Không XL</v>
      </c>
      <c r="G13" s="22"/>
      <c r="H13" s="23" t="str">
        <f t="shared" ref="H13:H54" si="2">IF(AND(G13&gt;=90),"Xuất sắc",IF(AND(G13&gt;=80),"Tốt",IF(AND(G13&gt;=70),"Khá",IF(AND(G13&gt;=60),"TB",IF(AND(G13&gt;=50),"TB",IF(AND(G13&lt;50),IF(AND(G13&gt;0),"Yếu",IF(AND(G13=0),"Không XL"," "))))))))</f>
        <v>Không XL</v>
      </c>
      <c r="I13" s="24"/>
    </row>
    <row r="14" spans="1:20" s="19" customFormat="1" x14ac:dyDescent="0.25">
      <c r="A14" s="21">
        <v>3</v>
      </c>
      <c r="B14" s="2"/>
      <c r="C14" s="3"/>
      <c r="D14" s="4"/>
      <c r="E14" s="22"/>
      <c r="F14" s="23" t="str">
        <f t="shared" si="0"/>
        <v>Không XL</v>
      </c>
      <c r="G14" s="22"/>
      <c r="H14" s="23" t="str">
        <f t="shared" si="2"/>
        <v>Không XL</v>
      </c>
      <c r="I14" s="24"/>
    </row>
    <row r="15" spans="1:20" s="19" customFormat="1" x14ac:dyDescent="0.25">
      <c r="A15" s="21">
        <v>4</v>
      </c>
      <c r="B15" s="2"/>
      <c r="C15" s="3"/>
      <c r="D15" s="4"/>
      <c r="E15" s="22"/>
      <c r="F15" s="23" t="str">
        <f t="shared" si="0"/>
        <v>Không XL</v>
      </c>
      <c r="G15" s="22"/>
      <c r="H15" s="23" t="str">
        <f t="shared" si="2"/>
        <v>Không XL</v>
      </c>
      <c r="I15" s="24"/>
    </row>
    <row r="16" spans="1:20" s="19" customFormat="1" x14ac:dyDescent="0.25">
      <c r="A16" s="21">
        <v>5</v>
      </c>
      <c r="B16" s="2"/>
      <c r="C16" s="3"/>
      <c r="D16" s="4"/>
      <c r="E16" s="22"/>
      <c r="F16" s="23" t="str">
        <f t="shared" si="0"/>
        <v>Không XL</v>
      </c>
      <c r="G16" s="22"/>
      <c r="H16" s="23" t="str">
        <f t="shared" si="2"/>
        <v>Không XL</v>
      </c>
      <c r="I16" s="24"/>
    </row>
    <row r="17" spans="1:9" s="19" customFormat="1" x14ac:dyDescent="0.25">
      <c r="A17" s="21">
        <v>6</v>
      </c>
      <c r="B17" s="2"/>
      <c r="C17" s="3"/>
      <c r="D17" s="4"/>
      <c r="E17" s="22"/>
      <c r="F17" s="23" t="str">
        <f t="shared" si="0"/>
        <v>Không XL</v>
      </c>
      <c r="G17" s="22"/>
      <c r="H17" s="23" t="str">
        <f t="shared" si="2"/>
        <v>Không XL</v>
      </c>
      <c r="I17" s="24"/>
    </row>
    <row r="18" spans="1:9" s="19" customFormat="1" x14ac:dyDescent="0.25">
      <c r="A18" s="21">
        <v>7</v>
      </c>
      <c r="B18" s="2"/>
      <c r="C18" s="3"/>
      <c r="D18" s="4"/>
      <c r="E18" s="22"/>
      <c r="F18" s="23" t="str">
        <f t="shared" si="0"/>
        <v>Không XL</v>
      </c>
      <c r="G18" s="22"/>
      <c r="H18" s="23" t="str">
        <f t="shared" si="2"/>
        <v>Không XL</v>
      </c>
      <c r="I18" s="24"/>
    </row>
    <row r="19" spans="1:9" s="19" customFormat="1" x14ac:dyDescent="0.25">
      <c r="A19" s="21">
        <v>8</v>
      </c>
      <c r="B19" s="2"/>
      <c r="C19" s="3"/>
      <c r="D19" s="4"/>
      <c r="E19" s="22"/>
      <c r="F19" s="23" t="str">
        <f t="shared" si="0"/>
        <v>Không XL</v>
      </c>
      <c r="G19" s="22"/>
      <c r="H19" s="23" t="str">
        <f t="shared" si="2"/>
        <v>Không XL</v>
      </c>
      <c r="I19" s="24"/>
    </row>
    <row r="20" spans="1:9" s="19" customFormat="1" x14ac:dyDescent="0.25">
      <c r="A20" s="21">
        <v>9</v>
      </c>
      <c r="B20" s="2"/>
      <c r="C20" s="3"/>
      <c r="D20" s="4"/>
      <c r="E20" s="22"/>
      <c r="F20" s="23" t="str">
        <f t="shared" si="0"/>
        <v>Không XL</v>
      </c>
      <c r="G20" s="22"/>
      <c r="H20" s="23" t="str">
        <f t="shared" si="2"/>
        <v>Không XL</v>
      </c>
      <c r="I20" s="24"/>
    </row>
    <row r="21" spans="1:9" s="19" customFormat="1" x14ac:dyDescent="0.25">
      <c r="A21" s="21">
        <v>10</v>
      </c>
      <c r="B21" s="2"/>
      <c r="C21" s="3"/>
      <c r="D21" s="4"/>
      <c r="E21" s="22"/>
      <c r="F21" s="23" t="str">
        <f t="shared" si="0"/>
        <v>Không XL</v>
      </c>
      <c r="G21" s="22"/>
      <c r="H21" s="23" t="str">
        <f t="shared" si="2"/>
        <v>Không XL</v>
      </c>
      <c r="I21" s="24"/>
    </row>
    <row r="22" spans="1:9" s="19" customFormat="1" x14ac:dyDescent="0.25">
      <c r="A22" s="21">
        <v>11</v>
      </c>
      <c r="B22" s="2"/>
      <c r="C22" s="3"/>
      <c r="D22" s="4"/>
      <c r="E22" s="22"/>
      <c r="F22" s="23" t="str">
        <f t="shared" si="0"/>
        <v>Không XL</v>
      </c>
      <c r="G22" s="22"/>
      <c r="H22" s="23" t="str">
        <f t="shared" si="2"/>
        <v>Không XL</v>
      </c>
      <c r="I22" s="24"/>
    </row>
    <row r="23" spans="1:9" s="19" customFormat="1" x14ac:dyDescent="0.25">
      <c r="A23" s="21">
        <v>12</v>
      </c>
      <c r="B23" s="2"/>
      <c r="C23" s="3"/>
      <c r="D23" s="4"/>
      <c r="E23" s="22"/>
      <c r="F23" s="23" t="str">
        <f t="shared" si="0"/>
        <v>Không XL</v>
      </c>
      <c r="G23" s="22"/>
      <c r="H23" s="23" t="str">
        <f t="shared" si="2"/>
        <v>Không XL</v>
      </c>
      <c r="I23" s="24"/>
    </row>
    <row r="24" spans="1:9" s="19" customFormat="1" x14ac:dyDescent="0.25">
      <c r="A24" s="21">
        <v>13</v>
      </c>
      <c r="B24" s="2"/>
      <c r="C24" s="3"/>
      <c r="D24" s="4"/>
      <c r="E24" s="22"/>
      <c r="F24" s="23" t="str">
        <f t="shared" si="0"/>
        <v>Không XL</v>
      </c>
      <c r="G24" s="22"/>
      <c r="H24" s="23" t="str">
        <f t="shared" si="2"/>
        <v>Không XL</v>
      </c>
      <c r="I24" s="24"/>
    </row>
    <row r="25" spans="1:9" s="19" customFormat="1" x14ac:dyDescent="0.25">
      <c r="A25" s="21">
        <v>14</v>
      </c>
      <c r="B25" s="2"/>
      <c r="C25" s="3"/>
      <c r="D25" s="4"/>
      <c r="E25" s="22"/>
      <c r="F25" s="23" t="str">
        <f t="shared" si="0"/>
        <v>Không XL</v>
      </c>
      <c r="G25" s="22"/>
      <c r="H25" s="23" t="str">
        <f t="shared" si="2"/>
        <v>Không XL</v>
      </c>
      <c r="I25" s="24"/>
    </row>
    <row r="26" spans="1:9" s="19" customFormat="1" x14ac:dyDescent="0.25">
      <c r="A26" s="21">
        <v>15</v>
      </c>
      <c r="B26" s="2"/>
      <c r="C26" s="3"/>
      <c r="D26" s="4"/>
      <c r="E26" s="22"/>
      <c r="F26" s="23" t="str">
        <f t="shared" si="0"/>
        <v>Không XL</v>
      </c>
      <c r="G26" s="22"/>
      <c r="H26" s="23" t="str">
        <f t="shared" si="2"/>
        <v>Không XL</v>
      </c>
      <c r="I26" s="24"/>
    </row>
    <row r="27" spans="1:9" s="19" customFormat="1" x14ac:dyDescent="0.25">
      <c r="A27" s="21">
        <v>16</v>
      </c>
      <c r="B27" s="2"/>
      <c r="C27" s="3"/>
      <c r="D27" s="4"/>
      <c r="E27" s="22"/>
      <c r="F27" s="23" t="str">
        <f t="shared" si="0"/>
        <v>Không XL</v>
      </c>
      <c r="G27" s="22"/>
      <c r="H27" s="23" t="str">
        <f t="shared" si="2"/>
        <v>Không XL</v>
      </c>
      <c r="I27" s="24"/>
    </row>
    <row r="28" spans="1:9" s="19" customFormat="1" x14ac:dyDescent="0.25">
      <c r="A28" s="21">
        <v>17</v>
      </c>
      <c r="B28" s="2"/>
      <c r="C28" s="3"/>
      <c r="D28" s="4"/>
      <c r="E28" s="22"/>
      <c r="F28" s="23" t="str">
        <f t="shared" si="0"/>
        <v>Không XL</v>
      </c>
      <c r="G28" s="22"/>
      <c r="H28" s="23" t="str">
        <f t="shared" si="2"/>
        <v>Không XL</v>
      </c>
      <c r="I28" s="24"/>
    </row>
    <row r="29" spans="1:9" s="19" customFormat="1" x14ac:dyDescent="0.25">
      <c r="A29" s="21">
        <v>18</v>
      </c>
      <c r="B29" s="2"/>
      <c r="C29" s="3"/>
      <c r="D29" s="4"/>
      <c r="E29" s="22"/>
      <c r="F29" s="23" t="str">
        <f t="shared" si="0"/>
        <v>Không XL</v>
      </c>
      <c r="G29" s="22"/>
      <c r="H29" s="23" t="str">
        <f t="shared" si="2"/>
        <v>Không XL</v>
      </c>
      <c r="I29" s="24"/>
    </row>
    <row r="30" spans="1:9" s="19" customFormat="1" x14ac:dyDescent="0.25">
      <c r="A30" s="21">
        <v>19</v>
      </c>
      <c r="B30" s="2"/>
      <c r="C30" s="3"/>
      <c r="D30" s="4"/>
      <c r="E30" s="22"/>
      <c r="F30" s="23" t="str">
        <f t="shared" si="0"/>
        <v>Không XL</v>
      </c>
      <c r="G30" s="22"/>
      <c r="H30" s="23" t="str">
        <f t="shared" si="2"/>
        <v>Không XL</v>
      </c>
      <c r="I30" s="24"/>
    </row>
    <row r="31" spans="1:9" s="19" customFormat="1" x14ac:dyDescent="0.25">
      <c r="A31" s="21">
        <v>20</v>
      </c>
      <c r="B31" s="2"/>
      <c r="C31" s="3"/>
      <c r="D31" s="4"/>
      <c r="E31" s="22"/>
      <c r="F31" s="23" t="str">
        <f t="shared" si="0"/>
        <v>Không XL</v>
      </c>
      <c r="G31" s="22"/>
      <c r="H31" s="23" t="str">
        <f t="shared" si="2"/>
        <v>Không XL</v>
      </c>
      <c r="I31" s="24"/>
    </row>
    <row r="32" spans="1:9" s="19" customFormat="1" x14ac:dyDescent="0.25">
      <c r="A32" s="21">
        <v>21</v>
      </c>
      <c r="B32" s="2"/>
      <c r="C32" s="3"/>
      <c r="D32" s="4"/>
      <c r="E32" s="22"/>
      <c r="F32" s="23" t="str">
        <f t="shared" si="0"/>
        <v>Không XL</v>
      </c>
      <c r="G32" s="22"/>
      <c r="H32" s="23" t="str">
        <f t="shared" si="2"/>
        <v>Không XL</v>
      </c>
      <c r="I32" s="24"/>
    </row>
    <row r="33" spans="1:9" s="19" customFormat="1" x14ac:dyDescent="0.25">
      <c r="A33" s="21">
        <v>22</v>
      </c>
      <c r="B33" s="2"/>
      <c r="C33" s="3"/>
      <c r="D33" s="4"/>
      <c r="E33" s="22"/>
      <c r="F33" s="23" t="str">
        <f t="shared" si="0"/>
        <v>Không XL</v>
      </c>
      <c r="G33" s="22"/>
      <c r="H33" s="23" t="str">
        <f t="shared" si="2"/>
        <v>Không XL</v>
      </c>
      <c r="I33" s="24"/>
    </row>
    <row r="34" spans="1:9" s="19" customFormat="1" x14ac:dyDescent="0.25">
      <c r="A34" s="21">
        <v>23</v>
      </c>
      <c r="B34" s="2"/>
      <c r="C34" s="3"/>
      <c r="D34" s="4"/>
      <c r="E34" s="22"/>
      <c r="F34" s="23" t="str">
        <f t="shared" si="0"/>
        <v>Không XL</v>
      </c>
      <c r="G34" s="22"/>
      <c r="H34" s="23" t="str">
        <f t="shared" si="2"/>
        <v>Không XL</v>
      </c>
      <c r="I34" s="24"/>
    </row>
    <row r="35" spans="1:9" s="19" customFormat="1" x14ac:dyDescent="0.25">
      <c r="A35" s="21">
        <v>24</v>
      </c>
      <c r="B35" s="2"/>
      <c r="C35" s="3"/>
      <c r="D35" s="4"/>
      <c r="E35" s="22"/>
      <c r="F35" s="23" t="str">
        <f t="shared" si="0"/>
        <v>Không XL</v>
      </c>
      <c r="G35" s="22"/>
      <c r="H35" s="23" t="str">
        <f t="shared" si="2"/>
        <v>Không XL</v>
      </c>
      <c r="I35" s="24"/>
    </row>
    <row r="36" spans="1:9" s="19" customFormat="1" x14ac:dyDescent="0.25">
      <c r="A36" s="21">
        <v>25</v>
      </c>
      <c r="B36" s="2"/>
      <c r="C36" s="3"/>
      <c r="D36" s="4"/>
      <c r="E36" s="22"/>
      <c r="F36" s="23" t="str">
        <f t="shared" si="0"/>
        <v>Không XL</v>
      </c>
      <c r="G36" s="22"/>
      <c r="H36" s="23" t="str">
        <f t="shared" si="2"/>
        <v>Không XL</v>
      </c>
      <c r="I36" s="24"/>
    </row>
    <row r="37" spans="1:9" s="19" customFormat="1" x14ac:dyDescent="0.25">
      <c r="A37" s="21">
        <v>26</v>
      </c>
      <c r="B37" s="2"/>
      <c r="C37" s="3"/>
      <c r="D37" s="4"/>
      <c r="E37" s="22"/>
      <c r="F37" s="23" t="str">
        <f t="shared" si="0"/>
        <v>Không XL</v>
      </c>
      <c r="G37" s="22"/>
      <c r="H37" s="23" t="str">
        <f t="shared" si="2"/>
        <v>Không XL</v>
      </c>
      <c r="I37" s="24"/>
    </row>
    <row r="38" spans="1:9" s="19" customFormat="1" x14ac:dyDescent="0.25">
      <c r="A38" s="21">
        <v>27</v>
      </c>
      <c r="B38" s="2"/>
      <c r="C38" s="3"/>
      <c r="D38" s="4"/>
      <c r="E38" s="22"/>
      <c r="F38" s="23" t="str">
        <f t="shared" si="0"/>
        <v>Không XL</v>
      </c>
      <c r="G38" s="22"/>
      <c r="H38" s="23" t="str">
        <f t="shared" si="2"/>
        <v>Không XL</v>
      </c>
      <c r="I38" s="24"/>
    </row>
    <row r="39" spans="1:9" s="19" customFormat="1" x14ac:dyDescent="0.25">
      <c r="A39" s="21">
        <v>28</v>
      </c>
      <c r="B39" s="2"/>
      <c r="C39" s="3"/>
      <c r="D39" s="4"/>
      <c r="E39" s="22"/>
      <c r="F39" s="23" t="str">
        <f t="shared" si="0"/>
        <v>Không XL</v>
      </c>
      <c r="G39" s="22"/>
      <c r="H39" s="23" t="str">
        <f t="shared" si="2"/>
        <v>Không XL</v>
      </c>
      <c r="I39" s="24"/>
    </row>
    <row r="40" spans="1:9" s="19" customFormat="1" x14ac:dyDescent="0.25">
      <c r="A40" s="21">
        <v>29</v>
      </c>
      <c r="B40" s="2"/>
      <c r="C40" s="3"/>
      <c r="D40" s="4"/>
      <c r="E40" s="22"/>
      <c r="F40" s="23" t="str">
        <f t="shared" si="0"/>
        <v>Không XL</v>
      </c>
      <c r="G40" s="22"/>
      <c r="H40" s="23" t="str">
        <f t="shared" si="2"/>
        <v>Không XL</v>
      </c>
      <c r="I40" s="24"/>
    </row>
    <row r="41" spans="1:9" s="19" customFormat="1" x14ac:dyDescent="0.25">
      <c r="A41" s="21">
        <v>30</v>
      </c>
      <c r="B41" s="2"/>
      <c r="C41" s="3"/>
      <c r="D41" s="4"/>
      <c r="E41" s="22"/>
      <c r="F41" s="23" t="str">
        <f t="shared" si="0"/>
        <v>Không XL</v>
      </c>
      <c r="G41" s="22"/>
      <c r="H41" s="23" t="str">
        <f t="shared" si="2"/>
        <v>Không XL</v>
      </c>
      <c r="I41" s="24"/>
    </row>
    <row r="42" spans="1:9" s="19" customFormat="1" x14ac:dyDescent="0.25">
      <c r="A42" s="21">
        <v>31</v>
      </c>
      <c r="B42" s="2"/>
      <c r="C42" s="3"/>
      <c r="D42" s="4"/>
      <c r="E42" s="22"/>
      <c r="F42" s="23" t="str">
        <f t="shared" si="0"/>
        <v>Không XL</v>
      </c>
      <c r="G42" s="22"/>
      <c r="H42" s="23" t="str">
        <f t="shared" si="2"/>
        <v>Không XL</v>
      </c>
      <c r="I42" s="24"/>
    </row>
    <row r="43" spans="1:9" s="19" customFormat="1" x14ac:dyDescent="0.25">
      <c r="A43" s="21">
        <v>32</v>
      </c>
      <c r="B43" s="2"/>
      <c r="C43" s="3"/>
      <c r="D43" s="4"/>
      <c r="E43" s="22"/>
      <c r="F43" s="23" t="str">
        <f t="shared" si="0"/>
        <v>Không XL</v>
      </c>
      <c r="G43" s="22"/>
      <c r="H43" s="23" t="str">
        <f t="shared" si="2"/>
        <v>Không XL</v>
      </c>
      <c r="I43" s="24"/>
    </row>
    <row r="44" spans="1:9" s="19" customFormat="1" x14ac:dyDescent="0.25">
      <c r="A44" s="21">
        <v>33</v>
      </c>
      <c r="B44" s="2"/>
      <c r="C44" s="3"/>
      <c r="D44" s="4"/>
      <c r="E44" s="22"/>
      <c r="F44" s="23" t="str">
        <f t="shared" si="0"/>
        <v>Không XL</v>
      </c>
      <c r="G44" s="22"/>
      <c r="H44" s="23" t="str">
        <f t="shared" si="2"/>
        <v>Không XL</v>
      </c>
      <c r="I44" s="24"/>
    </row>
    <row r="45" spans="1:9" s="19" customFormat="1" x14ac:dyDescent="0.25">
      <c r="A45" s="21">
        <v>34</v>
      </c>
      <c r="B45" s="2"/>
      <c r="C45" s="3"/>
      <c r="D45" s="4"/>
      <c r="E45" s="22"/>
      <c r="F45" s="23" t="str">
        <f t="shared" si="0"/>
        <v>Không XL</v>
      </c>
      <c r="G45" s="22"/>
      <c r="H45" s="23" t="str">
        <f t="shared" si="2"/>
        <v>Không XL</v>
      </c>
      <c r="I45" s="24"/>
    </row>
    <row r="46" spans="1:9" s="19" customFormat="1" x14ac:dyDescent="0.25">
      <c r="A46" s="21">
        <v>35</v>
      </c>
      <c r="B46" s="2"/>
      <c r="C46" s="3"/>
      <c r="D46" s="4"/>
      <c r="E46" s="22"/>
      <c r="F46" s="23" t="str">
        <f t="shared" si="0"/>
        <v>Không XL</v>
      </c>
      <c r="G46" s="22"/>
      <c r="H46" s="23" t="str">
        <f t="shared" si="2"/>
        <v>Không XL</v>
      </c>
      <c r="I46" s="24"/>
    </row>
    <row r="47" spans="1:9" s="19" customFormat="1" x14ac:dyDescent="0.25">
      <c r="A47" s="21">
        <v>36</v>
      </c>
      <c r="B47" s="2"/>
      <c r="C47" s="3"/>
      <c r="D47" s="4"/>
      <c r="E47" s="22"/>
      <c r="F47" s="23" t="str">
        <f t="shared" si="0"/>
        <v>Không XL</v>
      </c>
      <c r="G47" s="22"/>
      <c r="H47" s="23" t="str">
        <f t="shared" si="2"/>
        <v>Không XL</v>
      </c>
      <c r="I47" s="24"/>
    </row>
    <row r="48" spans="1:9" s="19" customFormat="1" x14ac:dyDescent="0.25">
      <c r="A48" s="21">
        <v>37</v>
      </c>
      <c r="B48" s="2"/>
      <c r="C48" s="3"/>
      <c r="D48" s="4"/>
      <c r="E48" s="22"/>
      <c r="F48" s="23" t="str">
        <f t="shared" si="0"/>
        <v>Không XL</v>
      </c>
      <c r="G48" s="22"/>
      <c r="H48" s="23" t="str">
        <f t="shared" si="2"/>
        <v>Không XL</v>
      </c>
      <c r="I48" s="24"/>
    </row>
    <row r="49" spans="1:9" s="19" customFormat="1" x14ac:dyDescent="0.25">
      <c r="A49" s="21">
        <v>38</v>
      </c>
      <c r="B49" s="2"/>
      <c r="C49" s="3"/>
      <c r="D49" s="4"/>
      <c r="E49" s="22"/>
      <c r="F49" s="23" t="str">
        <f t="shared" si="0"/>
        <v>Không XL</v>
      </c>
      <c r="G49" s="22"/>
      <c r="H49" s="23" t="str">
        <f t="shared" si="2"/>
        <v>Không XL</v>
      </c>
      <c r="I49" s="24"/>
    </row>
    <row r="50" spans="1:9" s="19" customFormat="1" x14ac:dyDescent="0.25">
      <c r="A50" s="21">
        <v>39</v>
      </c>
      <c r="B50" s="2"/>
      <c r="C50" s="3"/>
      <c r="D50" s="4"/>
      <c r="E50" s="22"/>
      <c r="F50" s="23" t="str">
        <f t="shared" si="0"/>
        <v>Không XL</v>
      </c>
      <c r="G50" s="22"/>
      <c r="H50" s="23" t="str">
        <f t="shared" si="2"/>
        <v>Không XL</v>
      </c>
      <c r="I50" s="24"/>
    </row>
    <row r="51" spans="1:9" s="19" customFormat="1" x14ac:dyDescent="0.25">
      <c r="A51" s="21">
        <v>40</v>
      </c>
      <c r="B51" s="2"/>
      <c r="C51" s="3"/>
      <c r="D51" s="4"/>
      <c r="E51" s="22"/>
      <c r="F51" s="23" t="str">
        <f t="shared" si="0"/>
        <v>Không XL</v>
      </c>
      <c r="G51" s="22"/>
      <c r="H51" s="23" t="str">
        <f t="shared" si="2"/>
        <v>Không XL</v>
      </c>
      <c r="I51" s="24"/>
    </row>
    <row r="52" spans="1:9" s="19" customFormat="1" x14ac:dyDescent="0.25">
      <c r="A52" s="21">
        <v>41</v>
      </c>
      <c r="B52" s="2"/>
      <c r="C52" s="3"/>
      <c r="D52" s="4"/>
      <c r="E52" s="22"/>
      <c r="F52" s="23" t="str">
        <f t="shared" si="0"/>
        <v>Không XL</v>
      </c>
      <c r="G52" s="22"/>
      <c r="H52" s="23" t="str">
        <f t="shared" si="2"/>
        <v>Không XL</v>
      </c>
      <c r="I52" s="24"/>
    </row>
    <row r="53" spans="1:9" s="19" customFormat="1" x14ac:dyDescent="0.25">
      <c r="A53" s="21">
        <v>42</v>
      </c>
      <c r="B53" s="2"/>
      <c r="C53" s="3"/>
      <c r="D53" s="4"/>
      <c r="E53" s="22"/>
      <c r="F53" s="23" t="str">
        <f t="shared" si="0"/>
        <v>Không XL</v>
      </c>
      <c r="G53" s="22"/>
      <c r="H53" s="23" t="str">
        <f t="shared" si="2"/>
        <v>Không XL</v>
      </c>
      <c r="I53" s="24"/>
    </row>
    <row r="54" spans="1:9" s="19" customFormat="1" x14ac:dyDescent="0.25">
      <c r="A54" s="21">
        <v>43</v>
      </c>
      <c r="B54" s="2"/>
      <c r="C54" s="3"/>
      <c r="D54" s="4"/>
      <c r="E54" s="22"/>
      <c r="F54" s="23" t="str">
        <f t="shared" si="0"/>
        <v>Không XL</v>
      </c>
      <c r="G54" s="22"/>
      <c r="H54" s="23" t="str">
        <f t="shared" si="2"/>
        <v>Không XL</v>
      </c>
      <c r="I54" s="24"/>
    </row>
    <row r="55" spans="1:9" ht="15.75" x14ac:dyDescent="0.25">
      <c r="A55" s="25"/>
      <c r="B55" s="25"/>
      <c r="C55" s="98" t="s">
        <v>91</v>
      </c>
      <c r="D55" s="98"/>
      <c r="E55" s="98"/>
      <c r="F55" s="98"/>
      <c r="G55" s="98"/>
      <c r="H55" s="98"/>
      <c r="I55" s="98"/>
    </row>
    <row r="56" spans="1:9" ht="15" x14ac:dyDescent="0.25">
      <c r="A56" s="26"/>
      <c r="B56" s="26"/>
      <c r="C56" s="99" t="s">
        <v>92</v>
      </c>
      <c r="D56" s="100"/>
      <c r="E56" s="103" t="s">
        <v>87</v>
      </c>
      <c r="F56" s="104"/>
      <c r="G56" s="103" t="s">
        <v>88</v>
      </c>
      <c r="H56" s="104"/>
      <c r="I56" s="105" t="s">
        <v>20</v>
      </c>
    </row>
    <row r="57" spans="1:9" s="19" customFormat="1" ht="15" x14ac:dyDescent="0.25">
      <c r="A57" s="27"/>
      <c r="B57" s="27"/>
      <c r="C57" s="101"/>
      <c r="D57" s="102"/>
      <c r="E57" s="20" t="s">
        <v>93</v>
      </c>
      <c r="F57" s="28" t="s">
        <v>94</v>
      </c>
      <c r="G57" s="20" t="s">
        <v>93</v>
      </c>
      <c r="H57" s="28" t="s">
        <v>94</v>
      </c>
      <c r="I57" s="106"/>
    </row>
    <row r="58" spans="1:9" x14ac:dyDescent="0.25">
      <c r="A58" s="26"/>
      <c r="B58" s="26"/>
      <c r="C58" s="83" t="s">
        <v>95</v>
      </c>
      <c r="D58" s="84"/>
      <c r="E58" s="21">
        <f>COUNTIF(F12:F54,"Xuất sắc")</f>
        <v>0</v>
      </c>
      <c r="F58" s="29">
        <f>E58*100/27</f>
        <v>0</v>
      </c>
      <c r="G58" s="21">
        <f>COUNTIF(H12:H54,"Xuất sắc")</f>
        <v>0</v>
      </c>
      <c r="H58" s="29">
        <f>G58*100/27</f>
        <v>0</v>
      </c>
      <c r="I58" s="30"/>
    </row>
    <row r="59" spans="1:9" x14ac:dyDescent="0.25">
      <c r="A59" s="26"/>
      <c r="B59" s="26"/>
      <c r="C59" s="83" t="s">
        <v>96</v>
      </c>
      <c r="D59" s="84"/>
      <c r="E59" s="21">
        <f>COUNTIF(F12:F54,"Tốt")</f>
        <v>0</v>
      </c>
      <c r="F59" s="29">
        <f t="shared" ref="F59:F63" si="3">E59*100/27</f>
        <v>0</v>
      </c>
      <c r="G59" s="21">
        <f>COUNTIF(H12:H54,"Tốt")</f>
        <v>0</v>
      </c>
      <c r="H59" s="29">
        <f t="shared" ref="H59:H63" si="4">G59*100/27</f>
        <v>0</v>
      </c>
      <c r="I59" s="30"/>
    </row>
    <row r="60" spans="1:9" x14ac:dyDescent="0.25">
      <c r="A60" s="26"/>
      <c r="B60" s="26"/>
      <c r="C60" s="83" t="s">
        <v>97</v>
      </c>
      <c r="D60" s="84"/>
      <c r="E60" s="21">
        <f>COUNTIF(F12:F54,"Khá")</f>
        <v>0</v>
      </c>
      <c r="F60" s="29">
        <f t="shared" si="3"/>
        <v>0</v>
      </c>
      <c r="G60" s="21">
        <f>COUNTIF(H12:H54,"Khá")</f>
        <v>0</v>
      </c>
      <c r="H60" s="29">
        <f t="shared" si="4"/>
        <v>0</v>
      </c>
      <c r="I60" s="30"/>
    </row>
    <row r="61" spans="1:9" x14ac:dyDescent="0.25">
      <c r="A61" s="26"/>
      <c r="B61" s="26"/>
      <c r="C61" s="83" t="s">
        <v>98</v>
      </c>
      <c r="D61" s="84"/>
      <c r="E61" s="21">
        <f>COUNTIF(F12:F54,"TB")</f>
        <v>0</v>
      </c>
      <c r="F61" s="29">
        <f t="shared" si="3"/>
        <v>0</v>
      </c>
      <c r="G61" s="21">
        <f>COUNTIF(H12:H54,"TB")</f>
        <v>0</v>
      </c>
      <c r="H61" s="29">
        <f t="shared" si="4"/>
        <v>0</v>
      </c>
      <c r="I61" s="30"/>
    </row>
    <row r="62" spans="1:9" x14ac:dyDescent="0.25">
      <c r="A62" s="26"/>
      <c r="B62" s="26"/>
      <c r="C62" s="83" t="s">
        <v>99</v>
      </c>
      <c r="D62" s="84"/>
      <c r="E62" s="21">
        <f>COUNTIF(F12:F54,"Yếu")</f>
        <v>0</v>
      </c>
      <c r="F62" s="29">
        <f t="shared" si="3"/>
        <v>0</v>
      </c>
      <c r="G62" s="21">
        <f>COUNTIF(H12:H54,"Yếu")</f>
        <v>0</v>
      </c>
      <c r="H62" s="29">
        <f t="shared" si="4"/>
        <v>0</v>
      </c>
      <c r="I62" s="30"/>
    </row>
    <row r="63" spans="1:9" ht="17.25" thickBot="1" x14ac:dyDescent="0.3">
      <c r="A63" s="26"/>
      <c r="B63" s="26"/>
      <c r="C63" s="107" t="s">
        <v>100</v>
      </c>
      <c r="D63" s="108"/>
      <c r="E63" s="21">
        <f>COUNTIF(F14:F56,"TB")</f>
        <v>0</v>
      </c>
      <c r="F63" s="29">
        <f t="shared" si="3"/>
        <v>0</v>
      </c>
      <c r="G63" s="21">
        <f>COUNTIF(H14:H56,"TB")</f>
        <v>0</v>
      </c>
      <c r="H63" s="29">
        <f t="shared" si="4"/>
        <v>0</v>
      </c>
      <c r="I63" s="31"/>
    </row>
    <row r="64" spans="1:9" x14ac:dyDescent="0.25">
      <c r="C64" s="32"/>
      <c r="D64" s="33"/>
      <c r="F64" s="34"/>
    </row>
    <row r="65" spans="1:10" ht="15.75" x14ac:dyDescent="0.25">
      <c r="E65" s="109" t="s">
        <v>103</v>
      </c>
      <c r="F65" s="109"/>
      <c r="G65" s="109"/>
      <c r="H65" s="109"/>
      <c r="I65" s="109"/>
    </row>
    <row r="66" spans="1:10" ht="16.5" customHeight="1" x14ac:dyDescent="0.25">
      <c r="A66" s="82" t="s">
        <v>101</v>
      </c>
      <c r="B66" s="82"/>
      <c r="C66" s="82"/>
      <c r="D66" s="82"/>
      <c r="E66" s="82" t="s">
        <v>102</v>
      </c>
      <c r="F66" s="82"/>
      <c r="G66" s="82"/>
      <c r="H66" s="82"/>
      <c r="I66" s="82"/>
      <c r="J66" s="37"/>
    </row>
  </sheetData>
  <sortState ref="A12:T54">
    <sortCondition ref="D12:D54"/>
    <sortCondition ref="C12:C54"/>
  </sortState>
  <mergeCells count="30">
    <mergeCell ref="A66:D66"/>
    <mergeCell ref="E66:I66"/>
    <mergeCell ref="C59:D59"/>
    <mergeCell ref="C60:D60"/>
    <mergeCell ref="C61:D61"/>
    <mergeCell ref="C62:D62"/>
    <mergeCell ref="C63:D63"/>
    <mergeCell ref="E65:I65"/>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2:D2"/>
    <mergeCell ref="E2:I2"/>
    <mergeCell ref="A3:D3"/>
    <mergeCell ref="E3:I3"/>
    <mergeCell ref="A4:D4"/>
    <mergeCell ref="E4:I4"/>
  </mergeCells>
  <conditionalFormatting sqref="H13:H54 F12:F53">
    <cfRule type="cellIs" dxfId="5" priority="5" stopIfTrue="1" operator="equal">
      <formula>"SVG"</formula>
    </cfRule>
    <cfRule type="cellIs" dxfId="4" priority="6" stopIfTrue="1" operator="equal">
      <formula>"SVXS"</formula>
    </cfRule>
  </conditionalFormatting>
  <conditionalFormatting sqref="F54">
    <cfRule type="cellIs" dxfId="3" priority="3" stopIfTrue="1" operator="equal">
      <formula>"SVG"</formula>
    </cfRule>
    <cfRule type="cellIs" dxfId="2" priority="4" stopIfTrue="1" operator="equal">
      <formula>"SVXS"</formula>
    </cfRule>
  </conditionalFormatting>
  <conditionalFormatting sqref="H12">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BIEN BAN REN LUYEN</vt:lpstr>
      <vt:lpstr>BANG TONG</vt:lpstr>
      <vt:lpstr>'BIEN BAN REN LUYEN'!Print_Titles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Dung-PC</cp:lastModifiedBy>
  <cp:lastPrinted>2024-01-05T00:33:54Z</cp:lastPrinted>
  <dcterms:created xsi:type="dcterms:W3CDTF">2023-12-01T01:41:38Z</dcterms:created>
  <dcterms:modified xsi:type="dcterms:W3CDTF">2024-05-06T07:41:00Z</dcterms:modified>
</cp:coreProperties>
</file>