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NGOC ANH\KHOA NGOAI NGU\CHUONG TRINH DAO TAO\"/>
    </mc:Choice>
  </mc:AlternateContent>
  <bookViews>
    <workbookView xWindow="0" yWindow="0" windowWidth="28800" windowHeight="12030" activeTab="1"/>
  </bookViews>
  <sheets>
    <sheet name="T.ANH-C1" sheetId="1" r:id="rId1"/>
    <sheet name="T. ANH-T4" sheetId="2" r:id="rId2"/>
  </sheets>
  <definedNames>
    <definedName name="_Hlk43211407" localSheetId="0">'T.ANH-C1'!#REF!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5" i="2" l="1"/>
  <c r="F63" i="1"/>
  <c r="H62" i="1"/>
  <c r="F62" i="1"/>
  <c r="I59" i="1"/>
  <c r="I45" i="2"/>
  <c r="H50" i="2"/>
  <c r="G50" i="2"/>
  <c r="D21" i="2"/>
  <c r="D14" i="2"/>
  <c r="D5" i="2"/>
  <c r="F38" i="2"/>
  <c r="G38" i="2"/>
  <c r="H38" i="2"/>
  <c r="E38" i="2"/>
  <c r="F22" i="2"/>
  <c r="G22" i="2"/>
  <c r="H22" i="2"/>
  <c r="E22" i="2"/>
  <c r="F15" i="2"/>
  <c r="G15" i="2"/>
  <c r="H15" i="2"/>
  <c r="E15" i="2"/>
  <c r="D72" i="1"/>
  <c r="D73" i="1"/>
  <c r="D74" i="1"/>
  <c r="D78" i="1"/>
  <c r="D79" i="1"/>
  <c r="D80" i="1"/>
  <c r="D81" i="1"/>
  <c r="D82" i="1"/>
  <c r="D83" i="1"/>
  <c r="D84" i="1"/>
  <c r="D85" i="1"/>
  <c r="D86" i="1"/>
  <c r="D87" i="1"/>
  <c r="D88" i="1"/>
  <c r="D90" i="1"/>
  <c r="D91" i="1"/>
  <c r="D92" i="1"/>
  <c r="D95" i="1"/>
  <c r="D96" i="1"/>
  <c r="D97" i="1"/>
  <c r="D98" i="1"/>
  <c r="D99" i="1"/>
  <c r="D100" i="1"/>
  <c r="D101" i="1"/>
  <c r="D102" i="1"/>
  <c r="D103" i="1"/>
  <c r="D104" i="1"/>
  <c r="D106" i="1"/>
  <c r="D107" i="1"/>
  <c r="D108" i="1"/>
  <c r="D109" i="1"/>
  <c r="D112" i="1"/>
  <c r="D113" i="1"/>
  <c r="D114" i="1"/>
  <c r="D115" i="1"/>
  <c r="D116" i="1"/>
  <c r="D117" i="1"/>
  <c r="D118" i="1"/>
  <c r="D120" i="1"/>
  <c r="D121" i="1"/>
  <c r="D122" i="1"/>
  <c r="D71" i="1"/>
  <c r="O43" i="1"/>
  <c r="O42" i="1"/>
  <c r="J59" i="1"/>
  <c r="D22" i="1"/>
  <c r="D16" i="1"/>
  <c r="F46" i="1"/>
  <c r="G46" i="1"/>
  <c r="H46" i="1"/>
  <c r="E46" i="1"/>
  <c r="F22" i="1"/>
  <c r="F14" i="1" s="1"/>
  <c r="F59" i="1" s="1"/>
  <c r="G22" i="1"/>
  <c r="G14" i="1" s="1"/>
  <c r="G59" i="1" s="1"/>
  <c r="H22" i="1"/>
  <c r="E22" i="1"/>
  <c r="F16" i="1"/>
  <c r="G16" i="1"/>
  <c r="H16" i="1"/>
  <c r="E16" i="1"/>
  <c r="E13" i="2" l="1"/>
  <c r="E47" i="2" s="1"/>
  <c r="D13" i="2"/>
  <c r="D47" i="2" s="1"/>
  <c r="H13" i="2"/>
  <c r="H47" i="2" s="1"/>
  <c r="G13" i="2"/>
  <c r="G47" i="2" s="1"/>
  <c r="F51" i="2" s="1"/>
  <c r="F13" i="2"/>
  <c r="F47" i="2" s="1"/>
  <c r="F50" i="2" s="1"/>
  <c r="E14" i="1"/>
  <c r="E59" i="1" s="1"/>
  <c r="H63" i="1" s="1"/>
  <c r="H14" i="1"/>
  <c r="H59" i="1" s="1"/>
  <c r="D14" i="1"/>
  <c r="D59" i="1" s="1"/>
  <c r="G51" i="2" l="1"/>
  <c r="I50" i="2"/>
</calcChain>
</file>

<file path=xl/sharedStrings.xml><?xml version="1.0" encoding="utf-8"?>
<sst xmlns="http://schemas.openxmlformats.org/spreadsheetml/2006/main" count="561" uniqueCount="190">
  <si>
    <t>Mã      môn học</t>
  </si>
  <si>
    <t>Số tín chỉ</t>
  </si>
  <si>
    <t>Thời gian học tập (giờ)</t>
  </si>
  <si>
    <t>Tổng số</t>
  </si>
  <si>
    <t>Trong đó</t>
  </si>
  <si>
    <t>Lý thuyết</t>
  </si>
  <si>
    <t>Thực hành / thực tập/ thí nghiệm/ thảo luận</t>
  </si>
  <si>
    <t>Thi/</t>
  </si>
  <si>
    <t>Kiểm tra</t>
  </si>
  <si>
    <t>I</t>
  </si>
  <si>
    <t>Các môn học chung/ đại cương</t>
  </si>
  <si>
    <t>MHCT.C1.09</t>
  </si>
  <si>
    <t>Giáo dục Chính trị</t>
  </si>
  <si>
    <t>5(5,0,10)</t>
  </si>
  <si>
    <t>MHCT.C1.10</t>
  </si>
  <si>
    <t>Pháp luật</t>
  </si>
  <si>
    <t>2(2,0,4)</t>
  </si>
  <si>
    <t>MHCB.C1.06</t>
  </si>
  <si>
    <t>Giáo dục thể chất (*)</t>
  </si>
  <si>
    <t>2(0,2,1)</t>
  </si>
  <si>
    <t>MHCB.C1.08</t>
  </si>
  <si>
    <t>Giáo dục quốc phòng và An ninh (*)</t>
  </si>
  <si>
    <t>3(1,2,3)</t>
  </si>
  <si>
    <t>MHTT.C1.801</t>
  </si>
  <si>
    <t>Tin học</t>
  </si>
  <si>
    <t>MHNN.C1.204</t>
  </si>
  <si>
    <t>Ngoại ngữ 1</t>
  </si>
  <si>
    <t>MHNN.C1.205</t>
  </si>
  <si>
    <t>Ngoại ngữ 2</t>
  </si>
  <si>
    <t>II</t>
  </si>
  <si>
    <t>Các môn học chuyên môn ngành, nghề</t>
  </si>
  <si>
    <t>II.1</t>
  </si>
  <si>
    <t>Môn học cơ sở ngành, nghề</t>
  </si>
  <si>
    <t>MHKT.C1.01</t>
  </si>
  <si>
    <t>Kỹ năng mềm (*)</t>
  </si>
  <si>
    <t>4(4,0,8)</t>
  </si>
  <si>
    <t>MHNN.C1.01</t>
  </si>
  <si>
    <t>Ngữ pháp Tiếng Anh 1</t>
  </si>
  <si>
    <t>2(1,1,3)</t>
  </si>
  <si>
    <t>MHNN.C1.02</t>
  </si>
  <si>
    <t>Ngữ pháp Tiếng Anh 2</t>
  </si>
  <si>
    <t>MHNN.C1.03</t>
  </si>
  <si>
    <t>Phát âm</t>
  </si>
  <si>
    <t>3(3,0,6)</t>
  </si>
  <si>
    <t>II.2</t>
  </si>
  <si>
    <t>Môn học chuyên môn ngành, nghề</t>
  </si>
  <si>
    <t>MHNN.C1.04</t>
  </si>
  <si>
    <t>Nghe 1</t>
  </si>
  <si>
    <t>MHNN.C1.07</t>
  </si>
  <si>
    <t>Nói 1</t>
  </si>
  <si>
    <t>MHNN.C1.10</t>
  </si>
  <si>
    <t>Đọc 1</t>
  </si>
  <si>
    <t>MHNN.C1.13</t>
  </si>
  <si>
    <t>Viết 1</t>
  </si>
  <si>
    <t>MHNN.C1.05</t>
  </si>
  <si>
    <t>Nghe 2</t>
  </si>
  <si>
    <t>MHNN.C1.08</t>
  </si>
  <si>
    <t>Nói 2</t>
  </si>
  <si>
    <t>MHNN.C1.11</t>
  </si>
  <si>
    <t>Đọc 2</t>
  </si>
  <si>
    <t>MHNN.C1.14</t>
  </si>
  <si>
    <t>Viết 2</t>
  </si>
  <si>
    <t>MHNN.C1.06</t>
  </si>
  <si>
    <t>Nghe 3</t>
  </si>
  <si>
    <t>MHNN.C1.09</t>
  </si>
  <si>
    <t>Nói 3</t>
  </si>
  <si>
    <t>MHNN.C1.12</t>
  </si>
  <si>
    <t>Đọc 3</t>
  </si>
  <si>
    <t>MHNN.C1.15</t>
  </si>
  <si>
    <t>Viết 3</t>
  </si>
  <si>
    <t>MHNN.C1.16</t>
  </si>
  <si>
    <t>Biên dịch Anh - Việt</t>
  </si>
  <si>
    <t>MHNN.C1.17</t>
  </si>
  <si>
    <t xml:space="preserve">Phương pháp giảng dạy tiếng Anh </t>
  </si>
  <si>
    <t>MHNN.C1.18</t>
  </si>
  <si>
    <t>Tiếng Anh Thương mại</t>
  </si>
  <si>
    <t>MHNN.C1.19</t>
  </si>
  <si>
    <t>Tiếng Anh Du lịch &amp; Khách sạn</t>
  </si>
  <si>
    <t>MHNN.C1.20</t>
  </si>
  <si>
    <t>Giao tiếp Kinh doanh liên văn hóa</t>
  </si>
  <si>
    <t>MHNN.C1.21</t>
  </si>
  <si>
    <t>Đồ án môn học 1</t>
  </si>
  <si>
    <t>1(0,1,0)</t>
  </si>
  <si>
    <t>MHNN.C1.22</t>
  </si>
  <si>
    <t>Đồ án môn học 2</t>
  </si>
  <si>
    <t>MHNN.C1.34</t>
  </si>
  <si>
    <t>Trải nghiệm doanh nghiệp</t>
  </si>
  <si>
    <t>3(2,1,5)</t>
  </si>
  <si>
    <t>MHNN.C1.23</t>
  </si>
  <si>
    <t>Thực tập tốt nghiệp (**)</t>
  </si>
  <si>
    <t>6(0,6,0)</t>
  </si>
  <si>
    <t>II.3</t>
  </si>
  <si>
    <t>Môn học tự chọn</t>
  </si>
  <si>
    <t>Môn học tự chọn (chọn 4 trong 10 môn học)</t>
  </si>
  <si>
    <t>MHNN.C1.24</t>
  </si>
  <si>
    <t>Tiếng Anh Logistics</t>
  </si>
  <si>
    <t>MHNN.C1.25</t>
  </si>
  <si>
    <t>Tiếng Anh Marketing</t>
  </si>
  <si>
    <t>MHNN.C1.26</t>
  </si>
  <si>
    <t xml:space="preserve">Tiếng Anh Đàm phán </t>
  </si>
  <si>
    <t>MHNN.C1.27</t>
  </si>
  <si>
    <t>Tiếng Anh Thuyết trình</t>
  </si>
  <si>
    <t>MHNN.C1.28</t>
  </si>
  <si>
    <t>Tiếng Anh Thư điện tử</t>
  </si>
  <si>
    <t>MHNN.C1.29</t>
  </si>
  <si>
    <t>Tiếng Anh Nhà hàng</t>
  </si>
  <si>
    <t>MHNN.C1.30</t>
  </si>
  <si>
    <t>Tiếng Anh Kỹ thuật</t>
  </si>
  <si>
    <t>MHNN.C1.31</t>
  </si>
  <si>
    <t>Tiếng Anh Điện thoại</t>
  </si>
  <si>
    <t>MHNN.C1.32</t>
  </si>
  <si>
    <t>Tiếng Anh Khoa học Sức khỏe</t>
  </si>
  <si>
    <t>MHNN.C1.33</t>
  </si>
  <si>
    <t>Tiếng Anh Hội họp</t>
  </si>
  <si>
    <t>Tổng cộng</t>
  </si>
  <si>
    <t/>
  </si>
  <si>
    <t>LÝ THUYẾT</t>
  </si>
  <si>
    <t>THỰC HÀNH</t>
  </si>
  <si>
    <t>6(1,5,0)</t>
  </si>
  <si>
    <t>Mã</t>
  </si>
  <si>
    <t>môn học</t>
  </si>
  <si>
    <t>Tên môn học</t>
  </si>
  <si>
    <t>Mã môn học:</t>
  </si>
  <si>
    <t>Học trước (a)</t>
  </si>
  <si>
    <t>Song hành (b)</t>
  </si>
  <si>
    <t>Ghi chú</t>
  </si>
  <si>
    <t>Học kỳ 1</t>
  </si>
  <si>
    <t>Học online</t>
  </si>
  <si>
    <t>Học kỳ 2</t>
  </si>
  <si>
    <t>Tiếng Anh Đàm phán</t>
  </si>
  <si>
    <t>Học kỳ 3</t>
  </si>
  <si>
    <t>Học kỳ 4</t>
  </si>
  <si>
    <t>6 tuần</t>
  </si>
  <si>
    <t>Mã môn học</t>
  </si>
  <si>
    <t>MHCT.T4.11</t>
  </si>
  <si>
    <t>MHCT.T4.12</t>
  </si>
  <si>
    <t>1(1,0,2)</t>
  </si>
  <si>
    <t>MHCB.T4.25</t>
  </si>
  <si>
    <t>1(0,1,1)</t>
  </si>
  <si>
    <t>MHCB.T4.18</t>
  </si>
  <si>
    <t>Giáo dục Quốc phòng và An ninh (*)</t>
  </si>
  <si>
    <t>MHTT.T4.401</t>
  </si>
  <si>
    <t>MHNN.T4.208</t>
  </si>
  <si>
    <t>3(0,3,2)</t>
  </si>
  <si>
    <t>MHKT.T4.01</t>
  </si>
  <si>
    <t>MHNN.T4.207</t>
  </si>
  <si>
    <t>Tiếng Việt Thực hành</t>
  </si>
  <si>
    <t>MHNN.T4.163</t>
  </si>
  <si>
    <t>MHNN.T4.161</t>
  </si>
  <si>
    <t>MHNN.T4.162</t>
  </si>
  <si>
    <t>MHNN.T4.164</t>
  </si>
  <si>
    <t>MHNN.T4.166</t>
  </si>
  <si>
    <t>MHNN.T4.168</t>
  </si>
  <si>
    <t>MHNN.T4.170</t>
  </si>
  <si>
    <t>MHNN.T4.165</t>
  </si>
  <si>
    <t>MHNN.T4.167</t>
  </si>
  <si>
    <t>MHNN.T4.169</t>
  </si>
  <si>
    <t>MHNN.T4.171</t>
  </si>
  <si>
    <t>MHNN.T4.172</t>
  </si>
  <si>
    <t>MHNN.T4.173</t>
  </si>
  <si>
    <t>MHNN.T4.174</t>
  </si>
  <si>
    <t>Đồ án môn học</t>
  </si>
  <si>
    <t>MHNN.T3.182</t>
  </si>
  <si>
    <t>MHNN.T4.175</t>
  </si>
  <si>
    <t>Môn học tự chọn (Chọn 2 trong 6 môn học)</t>
  </si>
  <si>
    <t>MHNN.T4.176</t>
  </si>
  <si>
    <t>MHNN.T4.177</t>
  </si>
  <si>
    <t>MHNN.T4.178</t>
  </si>
  <si>
    <t>MHNN.T4.179</t>
  </si>
  <si>
    <t>MHNN.T4.180</t>
  </si>
  <si>
    <t>MHNN.T4.181</t>
  </si>
  <si>
    <t>Tiếng Anh Nhân sự</t>
  </si>
  <si>
    <t>MHCB.T4.78</t>
  </si>
  <si>
    <t xml:space="preserve">Toán </t>
  </si>
  <si>
    <t>MHCB.T4.81</t>
  </si>
  <si>
    <t>Ngữ văn</t>
  </si>
  <si>
    <t>MHCB.T4.82</t>
  </si>
  <si>
    <t xml:space="preserve">Lịch sử </t>
  </si>
  <si>
    <t>MHCB.T4.80</t>
  </si>
  <si>
    <t>Địa lý</t>
  </si>
  <si>
    <t>LT</t>
  </si>
  <si>
    <t>TH</t>
  </si>
  <si>
    <t>75 tiết</t>
  </si>
  <si>
    <t>45 tiết</t>
  </si>
  <si>
    <t>72 tiết</t>
  </si>
  <si>
    <t>48 tiết</t>
  </si>
  <si>
    <t>Học kỳ 5</t>
  </si>
  <si>
    <t>Học môn văn hóa</t>
  </si>
  <si>
    <t>7(7,0,14)</t>
  </si>
  <si>
    <t>105 tiết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</si>
</sst>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.5"/>
      <color rgb="FF0000FF"/>
      <name val="Times New Roman"/>
      <family val="1"/>
    </font>
    <font>
      <b/>
      <i/>
      <sz val="13"/>
      <color theme="1"/>
      <name val="Times New Roman"/>
      <family val="1"/>
    </font>
    <font>
      <b/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i/>
      <sz val="12.5"/>
      <color rgb="FF000000"/>
      <name val="Times New Roman"/>
      <family val="1"/>
    </font>
    <font>
      <i/>
      <sz val="13"/>
      <color theme="1"/>
      <name val="Times New Roman"/>
      <family val="1"/>
    </font>
    <font>
      <sz val="12.5"/>
      <color rgb="FF000000"/>
      <name val="Times New Roman"/>
      <family val="1"/>
    </font>
    <font>
      <b/>
      <sz val="12.5"/>
      <color rgb="FF000000"/>
      <name val="Times New Roman"/>
      <family val="1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.5"/>
      <color theme="1"/>
      <name val="Times New Roman"/>
      <family val="1"/>
    </font>
    <font>
      <i/>
      <sz val="10"/>
      <color theme="1"/>
      <name val="Times New Roman"/>
      <family val="1"/>
    </font>
    <font>
      <i/>
      <sz val="12.5"/>
      <color theme="1"/>
      <name val="Times New Roman"/>
      <family val="1"/>
    </font>
    <font>
      <b/>
      <sz val="10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7" xfId="0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1" fillId="0" borderId="7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vertical="center" wrapText="1"/>
    </xf>
    <xf numFmtId="0" fontId="10" fillId="2" borderId="7" xfId="0" applyFont="1" applyFill="1" applyBorder="1" applyAlignment="1">
      <alignment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5" fillId="6" borderId="7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4" fillId="0" borderId="0" xfId="0" applyFont="1"/>
    <xf numFmtId="0" fontId="11" fillId="0" borderId="6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10" fillId="0" borderId="11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top" wrapText="1"/>
    </xf>
    <xf numFmtId="0" fontId="3" fillId="0" borderId="7" xfId="0" applyFont="1" applyBorder="1" applyAlignment="1">
      <alignment vertical="top" wrapText="1"/>
    </xf>
    <xf numFmtId="0" fontId="10" fillId="0" borderId="8" xfId="0" applyFont="1" applyBorder="1" applyAlignment="1">
      <alignment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11" fillId="7" borderId="7" xfId="0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8" borderId="3" xfId="0" applyFont="1" applyFill="1" applyBorder="1" applyAlignment="1">
      <alignment horizontal="center" vertical="center" wrapText="1"/>
    </xf>
    <xf numFmtId="0" fontId="15" fillId="8" borderId="7" xfId="0" applyFont="1" applyFill="1" applyBorder="1" applyAlignment="1">
      <alignment vertical="center" wrapText="1"/>
    </xf>
    <xf numFmtId="0" fontId="15" fillId="8" borderId="7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7" xfId="0" applyFont="1" applyBorder="1" applyAlignment="1">
      <alignment vertical="center" wrapText="1"/>
    </xf>
    <xf numFmtId="0" fontId="8" fillId="8" borderId="3" xfId="0" applyFont="1" applyFill="1" applyBorder="1" applyAlignment="1">
      <alignment horizontal="center" vertical="center" wrapText="1"/>
    </xf>
    <xf numFmtId="0" fontId="8" fillId="8" borderId="7" xfId="0" applyFont="1" applyFill="1" applyBorder="1" applyAlignment="1">
      <alignment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7" xfId="0" applyFont="1" applyBorder="1" applyAlignment="1">
      <alignment vertical="center" wrapText="1"/>
    </xf>
    <xf numFmtId="0" fontId="7" fillId="8" borderId="3" xfId="0" applyFont="1" applyFill="1" applyBorder="1" applyAlignment="1">
      <alignment horizontal="center" vertical="center" wrapText="1"/>
    </xf>
    <xf numFmtId="0" fontId="7" fillId="8" borderId="7" xfId="0" applyFont="1" applyFill="1" applyBorder="1" applyAlignment="1">
      <alignment vertical="center" wrapText="1"/>
    </xf>
    <xf numFmtId="0" fontId="7" fillId="8" borderId="7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vertical="center" wrapText="1"/>
    </xf>
    <xf numFmtId="0" fontId="16" fillId="0" borderId="7" xfId="0" applyFont="1" applyBorder="1" applyAlignment="1">
      <alignment horizontal="center" vertical="center" wrapText="1"/>
    </xf>
    <xf numFmtId="0" fontId="8" fillId="8" borderId="7" xfId="0" applyFont="1" applyFill="1" applyBorder="1" applyAlignment="1">
      <alignment horizontal="center" vertical="center" wrapText="1"/>
    </xf>
    <xf numFmtId="0" fontId="8" fillId="8" borderId="3" xfId="0" applyFont="1" applyFill="1" applyBorder="1" applyAlignment="1">
      <alignment vertical="center" wrapText="1"/>
    </xf>
    <xf numFmtId="0" fontId="11" fillId="8" borderId="7" xfId="0" applyFont="1" applyFill="1" applyBorder="1" applyAlignment="1">
      <alignment vertical="center" wrapText="1"/>
    </xf>
    <xf numFmtId="0" fontId="15" fillId="0" borderId="10" xfId="0" applyFont="1" applyBorder="1" applyAlignment="1">
      <alignment horizontal="center" vertical="center" wrapText="1"/>
    </xf>
    <xf numFmtId="0" fontId="7" fillId="8" borderId="10" xfId="0" applyFont="1" applyFill="1" applyBorder="1" applyAlignment="1">
      <alignment horizontal="center" vertical="center" wrapText="1"/>
    </xf>
    <xf numFmtId="0" fontId="7" fillId="8" borderId="9" xfId="0" applyFont="1" applyFill="1" applyBorder="1" applyAlignment="1">
      <alignment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15" fillId="5" borderId="7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7" xfId="0" applyFont="1" applyFill="1" applyBorder="1" applyAlignment="1">
      <alignment vertical="center" wrapText="1"/>
    </xf>
    <xf numFmtId="0" fontId="13" fillId="5" borderId="0" xfId="0" applyFont="1" applyFill="1" applyAlignment="1">
      <alignment horizontal="center" vertical="center"/>
    </xf>
    <xf numFmtId="0" fontId="15" fillId="0" borderId="12" xfId="0" applyFont="1" applyBorder="1" applyAlignment="1">
      <alignment horizontal="center" vertical="center" wrapText="1"/>
    </xf>
    <xf numFmtId="0" fontId="8" fillId="0" borderId="7" xfId="0" applyNumberFormat="1" applyFont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8" borderId="6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16" fillId="7" borderId="7" xfId="0" applyFont="1" applyFill="1" applyBorder="1" applyAlignment="1">
      <alignment horizontal="center" vertical="center" wrapText="1"/>
    </xf>
    <xf numFmtId="0" fontId="8" fillId="7" borderId="7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5" fillId="0" borderId="1" xfId="0" applyFont="1" applyBorder="1" applyAlignment="1">
      <alignment vertical="center" wrapText="1"/>
    </xf>
    <xf numFmtId="0" fontId="15" fillId="0" borderId="11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5" fillId="0" borderId="14" xfId="0" applyFont="1" applyBorder="1" applyAlignment="1">
      <alignment vertical="center" wrapText="1"/>
    </xf>
    <xf numFmtId="0" fontId="15" fillId="0" borderId="2" xfId="0" applyFont="1" applyBorder="1" applyAlignment="1">
      <alignment vertical="center" wrapText="1"/>
    </xf>
    <xf numFmtId="0" fontId="15" fillId="0" borderId="13" xfId="0" applyFont="1" applyBorder="1" applyAlignment="1">
      <alignment vertical="center" wrapText="1"/>
    </xf>
    <xf numFmtId="0" fontId="17" fillId="8" borderId="11" xfId="0" applyFont="1" applyFill="1" applyBorder="1" applyAlignment="1">
      <alignment vertical="center" wrapText="1"/>
    </xf>
    <xf numFmtId="0" fontId="17" fillId="8" borderId="14" xfId="0" applyFont="1" applyFill="1" applyBorder="1" applyAlignment="1">
      <alignment vertical="center" wrapText="1"/>
    </xf>
    <xf numFmtId="0" fontId="15" fillId="0" borderId="3" xfId="0" applyFont="1" applyBorder="1" applyAlignment="1">
      <alignment vertical="center" wrapText="1"/>
    </xf>
    <xf numFmtId="0" fontId="17" fillId="0" borderId="8" xfId="0" applyFont="1" applyBorder="1" applyAlignment="1">
      <alignment vertical="center" wrapText="1"/>
    </xf>
    <xf numFmtId="0" fontId="17" fillId="0" borderId="4" xfId="0" applyFont="1" applyBorder="1" applyAlignment="1">
      <alignment vertical="center" wrapText="1"/>
    </xf>
    <xf numFmtId="0" fontId="15" fillId="0" borderId="4" xfId="0" applyFont="1" applyBorder="1" applyAlignment="1">
      <alignment vertical="center" wrapText="1"/>
    </xf>
    <xf numFmtId="0" fontId="15" fillId="0" borderId="9" xfId="0" applyFont="1" applyBorder="1" applyAlignment="1">
      <alignment vertical="center" wrapText="1"/>
    </xf>
  </cellXfs>
  <cellStyles count="1">
    <cellStyle name="Normal" xfId="0" builtinId="0"/>
  </cellStyles>
  <dxfs count="1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3"/>
  <sheetViews>
    <sheetView topLeftCell="A63" workbookViewId="0">
      <selection activeCell="F64" sqref="F64"/>
    </sheetView>
  </sheetViews>
  <sheetFormatPr defaultRowHeight="15" x14ac:dyDescent="0.25"/>
  <cols>
    <col min="1" max="1" width="18.7109375" customWidth="1"/>
    <col min="2" max="2" width="41.7109375" bestFit="1" customWidth="1"/>
    <col min="3" max="4" width="19.28515625" customWidth="1"/>
  </cols>
  <sheetData>
    <row r="1" spans="1:10" ht="17.25" customHeight="1" thickBot="1" x14ac:dyDescent="0.3">
      <c r="A1" s="52"/>
      <c r="B1" s="52" t="s">
        <v>0</v>
      </c>
      <c r="C1" s="52" t="s">
        <v>1</v>
      </c>
      <c r="D1" s="22"/>
      <c r="E1" s="53" t="s">
        <v>2</v>
      </c>
      <c r="F1" s="54"/>
      <c r="G1" s="54"/>
      <c r="H1" s="55"/>
    </row>
    <row r="2" spans="1:10" ht="17.25" customHeight="1" thickBot="1" x14ac:dyDescent="0.3">
      <c r="A2" s="56"/>
      <c r="B2" s="56"/>
      <c r="C2" s="56"/>
      <c r="D2" s="23"/>
      <c r="E2" s="52" t="s">
        <v>3</v>
      </c>
      <c r="F2" s="53" t="s">
        <v>4</v>
      </c>
      <c r="G2" s="54"/>
      <c r="H2" s="55"/>
    </row>
    <row r="3" spans="1:10" ht="81.75" customHeight="1" x14ac:dyDescent="0.25">
      <c r="A3" s="56"/>
      <c r="B3" s="56"/>
      <c r="C3" s="56"/>
      <c r="D3" s="23"/>
      <c r="E3" s="56"/>
      <c r="F3" s="52" t="s">
        <v>5</v>
      </c>
      <c r="G3" s="52" t="s">
        <v>6</v>
      </c>
      <c r="H3" s="2" t="s">
        <v>7</v>
      </c>
    </row>
    <row r="4" spans="1:10" ht="33.75" thickBot="1" x14ac:dyDescent="0.3">
      <c r="A4" s="57"/>
      <c r="B4" s="57"/>
      <c r="C4" s="57"/>
      <c r="D4" s="5"/>
      <c r="E4" s="57"/>
      <c r="F4" s="57"/>
      <c r="G4" s="57"/>
      <c r="H4" s="4" t="s">
        <v>8</v>
      </c>
    </row>
    <row r="5" spans="1:10" ht="40.5" customHeight="1" thickBot="1" x14ac:dyDescent="0.3">
      <c r="A5" s="34" t="s">
        <v>9</v>
      </c>
      <c r="B5" s="35" t="s">
        <v>10</v>
      </c>
      <c r="C5" s="36">
        <v>19</v>
      </c>
      <c r="D5" s="36">
        <v>19</v>
      </c>
      <c r="E5" s="36">
        <v>435</v>
      </c>
      <c r="F5" s="36">
        <v>127</v>
      </c>
      <c r="G5" s="36">
        <v>294</v>
      </c>
      <c r="H5" s="36">
        <v>14</v>
      </c>
    </row>
    <row r="6" spans="1:10" ht="23.25" customHeight="1" thickBot="1" x14ac:dyDescent="0.3">
      <c r="A6" s="8" t="s">
        <v>11</v>
      </c>
      <c r="B6" s="9" t="s">
        <v>12</v>
      </c>
      <c r="C6" s="10" t="s">
        <v>13</v>
      </c>
      <c r="D6" s="10"/>
      <c r="E6" s="10">
        <v>75</v>
      </c>
      <c r="F6" s="10">
        <v>73</v>
      </c>
      <c r="G6" s="10"/>
      <c r="H6" s="10">
        <v>2</v>
      </c>
      <c r="I6" s="44">
        <v>2</v>
      </c>
    </row>
    <row r="7" spans="1:10" ht="23.25" customHeight="1" thickBot="1" x14ac:dyDescent="0.3">
      <c r="A7" s="8" t="s">
        <v>14</v>
      </c>
      <c r="B7" s="9" t="s">
        <v>15</v>
      </c>
      <c r="C7" s="10" t="s">
        <v>16</v>
      </c>
      <c r="D7" s="10"/>
      <c r="E7" s="10">
        <v>30</v>
      </c>
      <c r="F7" s="10">
        <v>28</v>
      </c>
      <c r="G7" s="10"/>
      <c r="H7" s="10">
        <v>2</v>
      </c>
      <c r="I7" s="44">
        <v>2</v>
      </c>
    </row>
    <row r="8" spans="1:10" ht="23.25" customHeight="1" thickBot="1" x14ac:dyDescent="0.3">
      <c r="A8" s="8" t="s">
        <v>17</v>
      </c>
      <c r="B8" s="9" t="s">
        <v>18</v>
      </c>
      <c r="C8" s="10" t="s">
        <v>19</v>
      </c>
      <c r="D8" s="10"/>
      <c r="E8" s="10">
        <v>60</v>
      </c>
      <c r="F8" s="10"/>
      <c r="G8" s="10">
        <v>58</v>
      </c>
      <c r="H8" s="10">
        <v>2</v>
      </c>
      <c r="J8" s="45">
        <v>2</v>
      </c>
    </row>
    <row r="9" spans="1:10" ht="23.25" customHeight="1" thickBot="1" x14ac:dyDescent="0.3">
      <c r="A9" s="8" t="s">
        <v>20</v>
      </c>
      <c r="B9" s="9" t="s">
        <v>21</v>
      </c>
      <c r="C9" s="10" t="s">
        <v>22</v>
      </c>
      <c r="D9" s="10"/>
      <c r="E9" s="10">
        <v>75</v>
      </c>
      <c r="F9" s="10">
        <v>13</v>
      </c>
      <c r="G9" s="10">
        <v>60</v>
      </c>
      <c r="H9" s="10">
        <v>2</v>
      </c>
      <c r="I9" s="44">
        <v>2</v>
      </c>
    </row>
    <row r="10" spans="1:10" ht="23.25" customHeight="1" thickBot="1" x14ac:dyDescent="0.3">
      <c r="A10" s="8" t="s">
        <v>23</v>
      </c>
      <c r="B10" s="9" t="s">
        <v>24</v>
      </c>
      <c r="C10" s="10" t="s">
        <v>22</v>
      </c>
      <c r="D10" s="10"/>
      <c r="E10" s="10">
        <v>75</v>
      </c>
      <c r="F10" s="10">
        <v>13</v>
      </c>
      <c r="G10" s="10">
        <v>60</v>
      </c>
      <c r="H10" s="10">
        <v>2</v>
      </c>
      <c r="I10" s="45">
        <v>2</v>
      </c>
    </row>
    <row r="11" spans="1:10" ht="23.25" customHeight="1" thickBot="1" x14ac:dyDescent="0.3">
      <c r="A11" s="8" t="s">
        <v>25</v>
      </c>
      <c r="B11" s="9" t="s">
        <v>26</v>
      </c>
      <c r="C11" s="10" t="s">
        <v>19</v>
      </c>
      <c r="D11" s="10"/>
      <c r="E11" s="10">
        <v>60</v>
      </c>
      <c r="F11" s="10"/>
      <c r="G11" s="10">
        <v>58</v>
      </c>
      <c r="H11" s="10">
        <v>2</v>
      </c>
      <c r="I11" s="45"/>
      <c r="J11" s="45">
        <v>2</v>
      </c>
    </row>
    <row r="12" spans="1:10" ht="23.25" customHeight="1" thickBot="1" x14ac:dyDescent="0.3">
      <c r="A12" s="8" t="s">
        <v>27</v>
      </c>
      <c r="B12" s="9" t="s">
        <v>28</v>
      </c>
      <c r="C12" s="10" t="s">
        <v>19</v>
      </c>
      <c r="D12" s="10"/>
      <c r="E12" s="10">
        <v>60</v>
      </c>
      <c r="F12" s="10"/>
      <c r="G12" s="10">
        <v>58</v>
      </c>
      <c r="H12" s="10">
        <v>2</v>
      </c>
      <c r="J12" s="45">
        <v>2</v>
      </c>
    </row>
    <row r="13" spans="1:10" ht="31.5" customHeight="1" thickBot="1" x14ac:dyDescent="0.3">
      <c r="A13" s="34" t="s">
        <v>29</v>
      </c>
      <c r="B13" s="35" t="s">
        <v>30</v>
      </c>
      <c r="C13" s="37">
        <v>61</v>
      </c>
      <c r="D13" s="37"/>
      <c r="E13" s="37">
        <v>1530</v>
      </c>
      <c r="F13" s="37">
        <v>457</v>
      </c>
      <c r="G13" s="37">
        <v>1008</v>
      </c>
      <c r="H13" s="37">
        <v>65</v>
      </c>
    </row>
    <row r="14" spans="1:10" ht="23.25" customHeight="1" thickBot="1" x14ac:dyDescent="0.3">
      <c r="A14" s="24"/>
      <c r="B14" s="25"/>
      <c r="C14" s="26"/>
      <c r="D14" s="26">
        <f>D16+D22+D46</f>
        <v>67</v>
      </c>
      <c r="E14" s="26">
        <f>E16+E22+E46</f>
        <v>1635</v>
      </c>
      <c r="F14" s="26">
        <f t="shared" ref="F14:H14" si="0">F16+F22+F46</f>
        <v>442</v>
      </c>
      <c r="G14" s="26">
        <f t="shared" si="0"/>
        <v>1128</v>
      </c>
      <c r="H14" s="26">
        <f t="shared" si="0"/>
        <v>61</v>
      </c>
    </row>
    <row r="15" spans="1:10" ht="23.25" customHeight="1" thickBot="1" x14ac:dyDescent="0.3">
      <c r="A15" s="12" t="s">
        <v>31</v>
      </c>
      <c r="B15" s="13" t="s">
        <v>32</v>
      </c>
      <c r="C15" s="14">
        <v>11</v>
      </c>
      <c r="D15" s="14"/>
      <c r="E15" s="14">
        <v>195</v>
      </c>
      <c r="F15" s="14">
        <v>124</v>
      </c>
      <c r="G15" s="14">
        <v>60</v>
      </c>
      <c r="H15" s="14">
        <v>11</v>
      </c>
    </row>
    <row r="16" spans="1:10" ht="23.25" customHeight="1" thickBot="1" x14ac:dyDescent="0.3">
      <c r="A16" s="27"/>
      <c r="B16" s="28"/>
      <c r="C16" s="29"/>
      <c r="D16" s="29">
        <f>SUM(D17:D20)</f>
        <v>11</v>
      </c>
      <c r="E16" s="29">
        <f>SUM(E17:E20)</f>
        <v>195</v>
      </c>
      <c r="F16" s="29">
        <f t="shared" ref="F16:H16" si="1">SUM(F17:F20)</f>
        <v>124</v>
      </c>
      <c r="G16" s="29">
        <f t="shared" si="1"/>
        <v>60</v>
      </c>
      <c r="H16" s="29">
        <f t="shared" si="1"/>
        <v>11</v>
      </c>
    </row>
    <row r="17" spans="1:9" ht="23.25" customHeight="1" thickBot="1" x14ac:dyDescent="0.3">
      <c r="A17" s="8" t="s">
        <v>33</v>
      </c>
      <c r="B17" s="9" t="s">
        <v>34</v>
      </c>
      <c r="C17" s="10" t="s">
        <v>35</v>
      </c>
      <c r="D17" s="40">
        <v>4</v>
      </c>
      <c r="E17" s="10">
        <v>60</v>
      </c>
      <c r="F17" s="10">
        <v>55</v>
      </c>
      <c r="G17" s="10"/>
      <c r="H17" s="10">
        <v>5</v>
      </c>
      <c r="I17" s="44">
        <v>5</v>
      </c>
    </row>
    <row r="18" spans="1:9" ht="23.25" customHeight="1" thickBot="1" x14ac:dyDescent="0.3">
      <c r="A18" s="8" t="s">
        <v>36</v>
      </c>
      <c r="B18" s="9" t="s">
        <v>37</v>
      </c>
      <c r="C18" s="10" t="s">
        <v>38</v>
      </c>
      <c r="D18" s="40">
        <v>2</v>
      </c>
      <c r="E18" s="10">
        <v>45</v>
      </c>
      <c r="F18" s="10">
        <v>13</v>
      </c>
      <c r="G18" s="10">
        <v>30</v>
      </c>
      <c r="H18" s="10">
        <v>2</v>
      </c>
      <c r="I18" s="44">
        <v>2</v>
      </c>
    </row>
    <row r="19" spans="1:9" ht="23.25" customHeight="1" thickBot="1" x14ac:dyDescent="0.3">
      <c r="A19" s="8" t="s">
        <v>39</v>
      </c>
      <c r="B19" s="9" t="s">
        <v>40</v>
      </c>
      <c r="C19" s="10" t="s">
        <v>38</v>
      </c>
      <c r="D19" s="40">
        <v>2</v>
      </c>
      <c r="E19" s="10">
        <v>45</v>
      </c>
      <c r="F19" s="10">
        <v>13</v>
      </c>
      <c r="G19" s="10">
        <v>30</v>
      </c>
      <c r="H19" s="10">
        <v>2</v>
      </c>
      <c r="I19" s="44">
        <v>2</v>
      </c>
    </row>
    <row r="20" spans="1:9" ht="23.25" customHeight="1" thickBot="1" x14ac:dyDescent="0.3">
      <c r="A20" s="8" t="s">
        <v>41</v>
      </c>
      <c r="B20" s="9" t="s">
        <v>42</v>
      </c>
      <c r="C20" s="15" t="s">
        <v>43</v>
      </c>
      <c r="D20" s="40">
        <v>3</v>
      </c>
      <c r="E20" s="15">
        <v>45</v>
      </c>
      <c r="F20" s="15">
        <v>43</v>
      </c>
      <c r="G20" s="10"/>
      <c r="H20" s="15">
        <v>2</v>
      </c>
      <c r="I20" s="45">
        <v>2</v>
      </c>
    </row>
    <row r="21" spans="1:9" ht="23.25" customHeight="1" thickBot="1" x14ac:dyDescent="0.3">
      <c r="A21" s="12" t="s">
        <v>44</v>
      </c>
      <c r="B21" s="13" t="s">
        <v>45</v>
      </c>
      <c r="C21" s="41">
        <v>42</v>
      </c>
      <c r="D21" s="10"/>
      <c r="E21" s="16">
        <v>1155</v>
      </c>
      <c r="F21" s="16">
        <v>281</v>
      </c>
      <c r="G21" s="16">
        <v>828</v>
      </c>
      <c r="H21" s="16">
        <v>46</v>
      </c>
    </row>
    <row r="22" spans="1:9" ht="23.25" customHeight="1" thickBot="1" x14ac:dyDescent="0.3">
      <c r="A22" s="27"/>
      <c r="B22" s="28"/>
      <c r="C22" s="30"/>
      <c r="D22" s="33">
        <f>SUM(D23:D43)</f>
        <v>48</v>
      </c>
      <c r="E22" s="30">
        <f>SUM(E23:E43)</f>
        <v>1260</v>
      </c>
      <c r="F22" s="30">
        <f t="shared" ref="F22:H22" si="2">SUM(F23:F43)</f>
        <v>266</v>
      </c>
      <c r="G22" s="30">
        <f t="shared" si="2"/>
        <v>948</v>
      </c>
      <c r="H22" s="30">
        <f t="shared" si="2"/>
        <v>42</v>
      </c>
      <c r="I22" s="45"/>
    </row>
    <row r="23" spans="1:9" ht="23.25" customHeight="1" thickBot="1" x14ac:dyDescent="0.3">
      <c r="A23" s="8" t="s">
        <v>46</v>
      </c>
      <c r="B23" s="9" t="s">
        <v>47</v>
      </c>
      <c r="C23" s="10" t="s">
        <v>16</v>
      </c>
      <c r="D23" s="40">
        <v>2</v>
      </c>
      <c r="E23" s="10">
        <v>30</v>
      </c>
      <c r="F23" s="10">
        <v>28</v>
      </c>
      <c r="G23" s="10"/>
      <c r="H23" s="10">
        <v>2</v>
      </c>
      <c r="I23" s="45">
        <v>2</v>
      </c>
    </row>
    <row r="24" spans="1:9" ht="23.25" customHeight="1" thickBot="1" x14ac:dyDescent="0.3">
      <c r="A24" s="8" t="s">
        <v>48</v>
      </c>
      <c r="B24" s="9" t="s">
        <v>49</v>
      </c>
      <c r="C24" s="10" t="s">
        <v>16</v>
      </c>
      <c r="D24" s="40">
        <v>2</v>
      </c>
      <c r="E24" s="10">
        <v>30</v>
      </c>
      <c r="F24" s="10">
        <v>28</v>
      </c>
      <c r="G24" s="10"/>
      <c r="H24" s="10">
        <v>2</v>
      </c>
      <c r="I24" s="45">
        <v>2</v>
      </c>
    </row>
    <row r="25" spans="1:9" ht="23.25" customHeight="1" thickBot="1" x14ac:dyDescent="0.3">
      <c r="A25" s="8" t="s">
        <v>50</v>
      </c>
      <c r="B25" s="9" t="s">
        <v>51</v>
      </c>
      <c r="C25" s="10" t="s">
        <v>16</v>
      </c>
      <c r="D25" s="40">
        <v>2</v>
      </c>
      <c r="E25" s="10">
        <v>30</v>
      </c>
      <c r="F25" s="10">
        <v>28</v>
      </c>
      <c r="G25" s="10"/>
      <c r="H25" s="10">
        <v>2</v>
      </c>
      <c r="I25" s="45">
        <v>2</v>
      </c>
    </row>
    <row r="26" spans="1:9" ht="23.25" customHeight="1" thickBot="1" x14ac:dyDescent="0.3">
      <c r="A26" s="8" t="s">
        <v>52</v>
      </c>
      <c r="B26" s="9" t="s">
        <v>53</v>
      </c>
      <c r="C26" s="10" t="s">
        <v>16</v>
      </c>
      <c r="D26" s="40">
        <v>2</v>
      </c>
      <c r="E26" s="10">
        <v>30</v>
      </c>
      <c r="F26" s="10">
        <v>28</v>
      </c>
      <c r="G26" s="10"/>
      <c r="H26" s="10">
        <v>2</v>
      </c>
      <c r="I26" s="45">
        <v>2</v>
      </c>
    </row>
    <row r="27" spans="1:9" ht="23.25" customHeight="1" thickBot="1" x14ac:dyDescent="0.3">
      <c r="A27" s="8" t="s">
        <v>54</v>
      </c>
      <c r="B27" s="9" t="s">
        <v>55</v>
      </c>
      <c r="C27" s="10" t="s">
        <v>38</v>
      </c>
      <c r="D27" s="40">
        <v>2</v>
      </c>
      <c r="E27" s="10">
        <v>45</v>
      </c>
      <c r="F27" s="10">
        <v>13</v>
      </c>
      <c r="G27" s="10">
        <v>30</v>
      </c>
      <c r="H27" s="10">
        <v>2</v>
      </c>
      <c r="I27" s="45">
        <v>2</v>
      </c>
    </row>
    <row r="28" spans="1:9" ht="23.25" customHeight="1" thickBot="1" x14ac:dyDescent="0.3">
      <c r="A28" s="8" t="s">
        <v>56</v>
      </c>
      <c r="B28" s="9" t="s">
        <v>57</v>
      </c>
      <c r="C28" s="10" t="s">
        <v>38</v>
      </c>
      <c r="D28" s="40">
        <v>2</v>
      </c>
      <c r="E28" s="10">
        <v>45</v>
      </c>
      <c r="F28" s="10">
        <v>13</v>
      </c>
      <c r="G28" s="10">
        <v>30</v>
      </c>
      <c r="H28" s="10">
        <v>2</v>
      </c>
      <c r="I28" s="45">
        <v>2</v>
      </c>
    </row>
    <row r="29" spans="1:9" ht="23.25" customHeight="1" thickBot="1" x14ac:dyDescent="0.3">
      <c r="A29" s="8" t="s">
        <v>58</v>
      </c>
      <c r="B29" s="9" t="s">
        <v>59</v>
      </c>
      <c r="C29" s="10" t="s">
        <v>38</v>
      </c>
      <c r="D29" s="40">
        <v>2</v>
      </c>
      <c r="E29" s="10">
        <v>45</v>
      </c>
      <c r="F29" s="10">
        <v>13</v>
      </c>
      <c r="G29" s="10">
        <v>30</v>
      </c>
      <c r="H29" s="10">
        <v>2</v>
      </c>
      <c r="I29" s="45">
        <v>2</v>
      </c>
    </row>
    <row r="30" spans="1:9" ht="23.25" customHeight="1" thickBot="1" x14ac:dyDescent="0.3">
      <c r="A30" s="8" t="s">
        <v>60</v>
      </c>
      <c r="B30" s="9" t="s">
        <v>61</v>
      </c>
      <c r="C30" s="10" t="s">
        <v>38</v>
      </c>
      <c r="D30" s="40">
        <v>2</v>
      </c>
      <c r="E30" s="10">
        <v>45</v>
      </c>
      <c r="F30" s="10">
        <v>13</v>
      </c>
      <c r="G30" s="10">
        <v>30</v>
      </c>
      <c r="H30" s="10">
        <v>2</v>
      </c>
      <c r="I30" s="45">
        <v>2</v>
      </c>
    </row>
    <row r="31" spans="1:9" ht="23.25" customHeight="1" thickBot="1" x14ac:dyDescent="0.3">
      <c r="A31" s="8" t="s">
        <v>62</v>
      </c>
      <c r="B31" s="9" t="s">
        <v>63</v>
      </c>
      <c r="C31" s="10" t="s">
        <v>38</v>
      </c>
      <c r="D31" s="40">
        <v>2</v>
      </c>
      <c r="E31" s="10">
        <v>45</v>
      </c>
      <c r="F31" s="10">
        <v>13</v>
      </c>
      <c r="G31" s="10">
        <v>30</v>
      </c>
      <c r="H31" s="10">
        <v>2</v>
      </c>
      <c r="I31" s="45">
        <v>2</v>
      </c>
    </row>
    <row r="32" spans="1:9" ht="23.25" customHeight="1" thickBot="1" x14ac:dyDescent="0.3">
      <c r="A32" s="8" t="s">
        <v>64</v>
      </c>
      <c r="B32" s="9" t="s">
        <v>65</v>
      </c>
      <c r="C32" s="10" t="s">
        <v>38</v>
      </c>
      <c r="D32" s="40">
        <v>2</v>
      </c>
      <c r="E32" s="10">
        <v>45</v>
      </c>
      <c r="F32" s="10">
        <v>13</v>
      </c>
      <c r="G32" s="10">
        <v>30</v>
      </c>
      <c r="H32" s="10">
        <v>2</v>
      </c>
      <c r="I32" s="45">
        <v>2</v>
      </c>
    </row>
    <row r="33" spans="1:15" ht="23.25" customHeight="1" thickBot="1" x14ac:dyDescent="0.3">
      <c r="A33" s="8" t="s">
        <v>66</v>
      </c>
      <c r="B33" s="9" t="s">
        <v>67</v>
      </c>
      <c r="C33" s="10" t="s">
        <v>38</v>
      </c>
      <c r="D33" s="40">
        <v>2</v>
      </c>
      <c r="E33" s="10">
        <v>45</v>
      </c>
      <c r="F33" s="10">
        <v>13</v>
      </c>
      <c r="G33" s="10">
        <v>30</v>
      </c>
      <c r="H33" s="10">
        <v>2</v>
      </c>
      <c r="I33" s="45">
        <v>2</v>
      </c>
    </row>
    <row r="34" spans="1:15" ht="23.25" customHeight="1" thickBot="1" x14ac:dyDescent="0.3">
      <c r="A34" s="8" t="s">
        <v>68</v>
      </c>
      <c r="B34" s="9" t="s">
        <v>69</v>
      </c>
      <c r="C34" s="10" t="s">
        <v>38</v>
      </c>
      <c r="D34" s="40">
        <v>2</v>
      </c>
      <c r="E34" s="10">
        <v>45</v>
      </c>
      <c r="F34" s="10">
        <v>13</v>
      </c>
      <c r="G34" s="10">
        <v>30</v>
      </c>
      <c r="H34" s="10">
        <v>2</v>
      </c>
      <c r="I34" s="45">
        <v>2</v>
      </c>
    </row>
    <row r="35" spans="1:15" ht="23.25" customHeight="1" thickBot="1" x14ac:dyDescent="0.3">
      <c r="A35" s="8" t="s">
        <v>70</v>
      </c>
      <c r="B35" s="9" t="s">
        <v>71</v>
      </c>
      <c r="C35" s="10" t="s">
        <v>38</v>
      </c>
      <c r="D35" s="40">
        <v>2</v>
      </c>
      <c r="E35" s="10">
        <v>45</v>
      </c>
      <c r="F35" s="10">
        <v>13</v>
      </c>
      <c r="G35" s="10">
        <v>30</v>
      </c>
      <c r="H35" s="10">
        <v>2</v>
      </c>
      <c r="I35" s="45">
        <v>2</v>
      </c>
    </row>
    <row r="36" spans="1:15" ht="23.25" customHeight="1" thickBot="1" x14ac:dyDescent="0.3">
      <c r="A36" s="8" t="s">
        <v>72</v>
      </c>
      <c r="B36" s="9" t="s">
        <v>73</v>
      </c>
      <c r="C36" s="10" t="s">
        <v>38</v>
      </c>
      <c r="D36" s="40">
        <v>2</v>
      </c>
      <c r="E36" s="10">
        <v>45</v>
      </c>
      <c r="F36" s="10">
        <v>13</v>
      </c>
      <c r="G36" s="10">
        <v>30</v>
      </c>
      <c r="H36" s="10">
        <v>2</v>
      </c>
      <c r="I36" s="45">
        <v>2</v>
      </c>
    </row>
    <row r="37" spans="1:15" ht="23.25" customHeight="1" thickBot="1" x14ac:dyDescent="0.3">
      <c r="A37" s="8" t="s">
        <v>74</v>
      </c>
      <c r="B37" s="9" t="s">
        <v>75</v>
      </c>
      <c r="C37" s="10" t="s">
        <v>19</v>
      </c>
      <c r="D37" s="40">
        <v>2</v>
      </c>
      <c r="E37" s="10">
        <v>60</v>
      </c>
      <c r="F37" s="10"/>
      <c r="G37" s="10">
        <v>58</v>
      </c>
      <c r="H37" s="10">
        <v>2</v>
      </c>
      <c r="J37" s="45">
        <v>2</v>
      </c>
    </row>
    <row r="38" spans="1:15" ht="23.25" customHeight="1" thickBot="1" x14ac:dyDescent="0.3">
      <c r="A38" s="8" t="s">
        <v>76</v>
      </c>
      <c r="B38" s="9" t="s">
        <v>77</v>
      </c>
      <c r="C38" s="10" t="s">
        <v>19</v>
      </c>
      <c r="D38" s="40">
        <v>2</v>
      </c>
      <c r="E38" s="10">
        <v>60</v>
      </c>
      <c r="F38" s="10"/>
      <c r="G38" s="10">
        <v>58</v>
      </c>
      <c r="H38" s="10">
        <v>2</v>
      </c>
      <c r="J38" s="45">
        <v>2</v>
      </c>
    </row>
    <row r="39" spans="1:15" ht="23.25" customHeight="1" thickBot="1" x14ac:dyDescent="0.3">
      <c r="A39" s="8" t="s">
        <v>78</v>
      </c>
      <c r="B39" s="9" t="s">
        <v>79</v>
      </c>
      <c r="C39" s="15" t="s">
        <v>38</v>
      </c>
      <c r="D39" s="40">
        <v>2</v>
      </c>
      <c r="E39" s="15">
        <v>45</v>
      </c>
      <c r="F39" s="15">
        <v>13</v>
      </c>
      <c r="G39" s="15">
        <v>30</v>
      </c>
      <c r="H39" s="15">
        <v>2</v>
      </c>
      <c r="I39" s="45">
        <v>2</v>
      </c>
    </row>
    <row r="40" spans="1:15" ht="23.25" customHeight="1" thickBot="1" x14ac:dyDescent="0.3">
      <c r="A40" s="8" t="s">
        <v>80</v>
      </c>
      <c r="B40" s="9" t="s">
        <v>81</v>
      </c>
      <c r="C40" s="10" t="s">
        <v>82</v>
      </c>
      <c r="D40" s="40">
        <v>1</v>
      </c>
      <c r="E40" s="10">
        <v>45</v>
      </c>
      <c r="F40" s="10"/>
      <c r="G40" s="10">
        <v>43</v>
      </c>
      <c r="H40" s="10">
        <v>2</v>
      </c>
      <c r="I40" s="45"/>
      <c r="J40" s="45">
        <v>2</v>
      </c>
    </row>
    <row r="41" spans="1:15" ht="23.25" customHeight="1" thickBot="1" x14ac:dyDescent="0.3">
      <c r="A41" s="8" t="s">
        <v>83</v>
      </c>
      <c r="B41" s="9" t="s">
        <v>84</v>
      </c>
      <c r="C41" s="10" t="s">
        <v>82</v>
      </c>
      <c r="D41" s="40">
        <v>1</v>
      </c>
      <c r="E41" s="10">
        <v>45</v>
      </c>
      <c r="F41" s="10"/>
      <c r="G41" s="10">
        <v>43</v>
      </c>
      <c r="H41" s="10">
        <v>2</v>
      </c>
      <c r="J41" s="45">
        <v>2</v>
      </c>
    </row>
    <row r="42" spans="1:15" ht="23.25" customHeight="1" thickBot="1" x14ac:dyDescent="0.3">
      <c r="A42" s="8" t="s">
        <v>85</v>
      </c>
      <c r="B42" s="49" t="s">
        <v>86</v>
      </c>
      <c r="C42" s="17" t="s">
        <v>118</v>
      </c>
      <c r="D42" s="40">
        <v>6</v>
      </c>
      <c r="E42" s="50">
        <v>165</v>
      </c>
      <c r="F42" s="17">
        <v>11</v>
      </c>
      <c r="G42" s="17">
        <v>150</v>
      </c>
      <c r="H42" s="10">
        <v>4</v>
      </c>
      <c r="I42" s="47">
        <v>4</v>
      </c>
      <c r="J42" s="45"/>
      <c r="M42">
        <v>1</v>
      </c>
      <c r="N42">
        <v>15</v>
      </c>
      <c r="O42">
        <f>M42*N42</f>
        <v>15</v>
      </c>
    </row>
    <row r="43" spans="1:15" ht="23.25" customHeight="1" thickBot="1" x14ac:dyDescent="0.3">
      <c r="A43" s="8" t="s">
        <v>88</v>
      </c>
      <c r="B43" s="49" t="s">
        <v>89</v>
      </c>
      <c r="C43" s="10" t="s">
        <v>90</v>
      </c>
      <c r="D43" s="40">
        <v>6</v>
      </c>
      <c r="E43" s="51">
        <v>270</v>
      </c>
      <c r="F43" s="10"/>
      <c r="G43" s="10">
        <v>266</v>
      </c>
      <c r="H43" s="48"/>
      <c r="M43">
        <v>5</v>
      </c>
      <c r="N43">
        <v>30</v>
      </c>
      <c r="O43">
        <f>M43*N43</f>
        <v>150</v>
      </c>
    </row>
    <row r="44" spans="1:15" ht="23.25" customHeight="1" thickBot="1" x14ac:dyDescent="0.3">
      <c r="A44" s="12" t="s">
        <v>91</v>
      </c>
      <c r="B44" s="13" t="s">
        <v>92</v>
      </c>
      <c r="C44" s="18">
        <v>8</v>
      </c>
      <c r="D44" s="10"/>
      <c r="E44" s="18">
        <v>180</v>
      </c>
      <c r="F44" s="18">
        <v>52</v>
      </c>
      <c r="G44" s="18">
        <v>120</v>
      </c>
      <c r="H44" s="18">
        <v>8</v>
      </c>
    </row>
    <row r="45" spans="1:15" ht="23.25" customHeight="1" thickBot="1" x14ac:dyDescent="0.3">
      <c r="A45" s="58" t="s">
        <v>93</v>
      </c>
      <c r="B45" s="59"/>
      <c r="C45" s="10"/>
      <c r="D45" s="10" t="s">
        <v>115</v>
      </c>
      <c r="E45" s="10"/>
      <c r="F45" s="10"/>
      <c r="G45" s="10"/>
      <c r="H45" s="10"/>
    </row>
    <row r="46" spans="1:15" ht="23.25" customHeight="1" thickBot="1" x14ac:dyDescent="0.3">
      <c r="A46" s="31"/>
      <c r="B46" s="32"/>
      <c r="C46" s="33"/>
      <c r="D46" s="33">
        <v>8</v>
      </c>
      <c r="E46" s="33">
        <f>SUM(E47:E50)</f>
        <v>180</v>
      </c>
      <c r="F46" s="33">
        <f t="shared" ref="F46:H46" si="3">SUM(F47:F50)</f>
        <v>52</v>
      </c>
      <c r="G46" s="33">
        <f t="shared" si="3"/>
        <v>120</v>
      </c>
      <c r="H46" s="33">
        <f t="shared" si="3"/>
        <v>8</v>
      </c>
    </row>
    <row r="47" spans="1:15" ht="23.25" customHeight="1" thickBot="1" x14ac:dyDescent="0.3">
      <c r="A47" s="8" t="s">
        <v>94</v>
      </c>
      <c r="B47" s="9" t="s">
        <v>95</v>
      </c>
      <c r="C47" s="10" t="s">
        <v>38</v>
      </c>
      <c r="D47" s="40">
        <v>2</v>
      </c>
      <c r="E47" s="10">
        <v>45</v>
      </c>
      <c r="F47" s="10">
        <v>13</v>
      </c>
      <c r="G47" s="10">
        <v>30</v>
      </c>
      <c r="H47" s="10">
        <v>2</v>
      </c>
      <c r="I47" s="44">
        <v>2</v>
      </c>
    </row>
    <row r="48" spans="1:15" ht="23.25" customHeight="1" thickBot="1" x14ac:dyDescent="0.3">
      <c r="A48" s="8" t="s">
        <v>96</v>
      </c>
      <c r="B48" s="9" t="s">
        <v>97</v>
      </c>
      <c r="C48" s="10" t="s">
        <v>38</v>
      </c>
      <c r="D48" s="40">
        <v>2</v>
      </c>
      <c r="E48" s="10">
        <v>45</v>
      </c>
      <c r="F48" s="10">
        <v>13</v>
      </c>
      <c r="G48" s="10">
        <v>30</v>
      </c>
      <c r="H48" s="10">
        <v>2</v>
      </c>
      <c r="I48" s="44">
        <v>2</v>
      </c>
    </row>
    <row r="49" spans="1:10" ht="23.25" customHeight="1" thickBot="1" x14ac:dyDescent="0.3">
      <c r="A49" s="8" t="s">
        <v>98</v>
      </c>
      <c r="B49" s="9" t="s">
        <v>129</v>
      </c>
      <c r="C49" s="10" t="s">
        <v>38</v>
      </c>
      <c r="D49" s="40">
        <v>2</v>
      </c>
      <c r="E49" s="10">
        <v>45</v>
      </c>
      <c r="F49" s="10">
        <v>13</v>
      </c>
      <c r="G49" s="10">
        <v>30</v>
      </c>
      <c r="H49" s="10">
        <v>2</v>
      </c>
      <c r="I49" s="44">
        <v>2</v>
      </c>
    </row>
    <row r="50" spans="1:10" ht="23.25" customHeight="1" thickBot="1" x14ac:dyDescent="0.3">
      <c r="A50" s="8" t="s">
        <v>100</v>
      </c>
      <c r="B50" s="9" t="s">
        <v>101</v>
      </c>
      <c r="C50" s="10" t="s">
        <v>38</v>
      </c>
      <c r="D50" s="40">
        <v>2</v>
      </c>
      <c r="E50" s="10">
        <v>45</v>
      </c>
      <c r="F50" s="10">
        <v>13</v>
      </c>
      <c r="G50" s="10">
        <v>30</v>
      </c>
      <c r="H50" s="10">
        <v>2</v>
      </c>
      <c r="I50" s="44">
        <v>2</v>
      </c>
    </row>
    <row r="51" spans="1:10" ht="23.25" customHeight="1" thickBot="1" x14ac:dyDescent="0.3">
      <c r="A51" s="8" t="s">
        <v>102</v>
      </c>
      <c r="B51" s="9" t="s">
        <v>103</v>
      </c>
      <c r="C51" s="10" t="s">
        <v>38</v>
      </c>
      <c r="D51" s="10"/>
      <c r="E51" s="10">
        <v>45</v>
      </c>
      <c r="F51" s="10">
        <v>13</v>
      </c>
      <c r="G51" s="10">
        <v>30</v>
      </c>
      <c r="H51" s="10">
        <v>2</v>
      </c>
    </row>
    <row r="52" spans="1:10" ht="23.25" customHeight="1" thickBot="1" x14ac:dyDescent="0.3">
      <c r="A52" s="8" t="s">
        <v>104</v>
      </c>
      <c r="B52" s="19" t="s">
        <v>105</v>
      </c>
      <c r="C52" s="10" t="s">
        <v>38</v>
      </c>
      <c r="D52" s="10"/>
      <c r="E52" s="10">
        <v>45</v>
      </c>
      <c r="F52" s="10">
        <v>13</v>
      </c>
      <c r="G52" s="10">
        <v>30</v>
      </c>
      <c r="H52" s="10">
        <v>2</v>
      </c>
    </row>
    <row r="53" spans="1:10" ht="23.25" customHeight="1" thickBot="1" x14ac:dyDescent="0.3">
      <c r="A53" s="8" t="s">
        <v>106</v>
      </c>
      <c r="B53" s="19" t="s">
        <v>107</v>
      </c>
      <c r="C53" s="10" t="s">
        <v>38</v>
      </c>
      <c r="D53" s="10"/>
      <c r="E53" s="10">
        <v>45</v>
      </c>
      <c r="F53" s="10">
        <v>13</v>
      </c>
      <c r="G53" s="10">
        <v>30</v>
      </c>
      <c r="H53" s="10">
        <v>2</v>
      </c>
    </row>
    <row r="54" spans="1:10" ht="23.25" customHeight="1" thickBot="1" x14ac:dyDescent="0.3">
      <c r="A54" s="8" t="s">
        <v>108</v>
      </c>
      <c r="B54" s="19" t="s">
        <v>109</v>
      </c>
      <c r="C54" s="10" t="s">
        <v>38</v>
      </c>
      <c r="D54" s="10"/>
      <c r="E54" s="10">
        <v>45</v>
      </c>
      <c r="F54" s="10">
        <v>13</v>
      </c>
      <c r="G54" s="10">
        <v>30</v>
      </c>
      <c r="H54" s="10">
        <v>2</v>
      </c>
    </row>
    <row r="55" spans="1:10" ht="23.25" customHeight="1" thickBot="1" x14ac:dyDescent="0.3">
      <c r="A55" s="8" t="s">
        <v>110</v>
      </c>
      <c r="B55" s="19" t="s">
        <v>111</v>
      </c>
      <c r="C55" s="10" t="s">
        <v>38</v>
      </c>
      <c r="D55" s="10"/>
      <c r="E55" s="10">
        <v>45</v>
      </c>
      <c r="F55" s="10">
        <v>13</v>
      </c>
      <c r="G55" s="10">
        <v>30</v>
      </c>
      <c r="H55" s="10">
        <v>2</v>
      </c>
    </row>
    <row r="56" spans="1:10" ht="23.25" customHeight="1" thickBot="1" x14ac:dyDescent="0.3">
      <c r="A56" s="8" t="s">
        <v>112</v>
      </c>
      <c r="B56" s="19" t="s">
        <v>113</v>
      </c>
      <c r="C56" s="10" t="s">
        <v>38</v>
      </c>
      <c r="D56" s="10"/>
      <c r="E56" s="10">
        <v>45</v>
      </c>
      <c r="F56" s="10">
        <v>13</v>
      </c>
      <c r="G56" s="10">
        <v>30</v>
      </c>
      <c r="H56" s="10">
        <v>2</v>
      </c>
    </row>
    <row r="57" spans="1:10" ht="17.25" thickBot="1" x14ac:dyDescent="0.3">
      <c r="A57" s="20"/>
      <c r="B57" s="7" t="s">
        <v>114</v>
      </c>
      <c r="C57" s="43">
        <v>80</v>
      </c>
      <c r="D57" s="11"/>
      <c r="E57" s="21">
        <v>1965</v>
      </c>
      <c r="F57" s="21">
        <v>584</v>
      </c>
      <c r="G57" s="21">
        <v>1302</v>
      </c>
      <c r="H57" s="21">
        <v>79</v>
      </c>
    </row>
    <row r="59" spans="1:10" ht="21" x14ac:dyDescent="0.35">
      <c r="D59" s="42">
        <f>D14+D5</f>
        <v>86</v>
      </c>
      <c r="E59" s="39">
        <f>E5+E14</f>
        <v>2070</v>
      </c>
      <c r="F59" s="39">
        <f t="shared" ref="F59:H59" si="4">F5+F14</f>
        <v>569</v>
      </c>
      <c r="G59" s="39">
        <f t="shared" si="4"/>
        <v>1422</v>
      </c>
      <c r="H59" s="39">
        <f t="shared" si="4"/>
        <v>75</v>
      </c>
      <c r="I59" s="46">
        <f>SUM(I5:I57)</f>
        <v>61</v>
      </c>
      <c r="J59" s="46">
        <f>SUM(J5:J57)</f>
        <v>14</v>
      </c>
    </row>
    <row r="62" spans="1:10" x14ac:dyDescent="0.25">
      <c r="D62" t="s">
        <v>116</v>
      </c>
      <c r="F62">
        <f>F59+I59</f>
        <v>630</v>
      </c>
      <c r="H62">
        <f>F63/E59</f>
        <v>0.69371980676328504</v>
      </c>
    </row>
    <row r="63" spans="1:10" x14ac:dyDescent="0.25">
      <c r="D63" t="s">
        <v>117</v>
      </c>
      <c r="F63">
        <f>G59+J59</f>
        <v>1436</v>
      </c>
      <c r="H63">
        <f>(E42+E43)/E59</f>
        <v>0.21014492753623187</v>
      </c>
    </row>
    <row r="65" spans="1:5" ht="15.75" thickBot="1" x14ac:dyDescent="0.3"/>
    <row r="66" spans="1:5" ht="33" x14ac:dyDescent="0.25">
      <c r="A66" s="1" t="s">
        <v>119</v>
      </c>
      <c r="B66" s="52" t="s">
        <v>121</v>
      </c>
      <c r="C66" s="52" t="s">
        <v>1</v>
      </c>
      <c r="D66" s="1" t="s">
        <v>122</v>
      </c>
      <c r="E66" s="52" t="s">
        <v>125</v>
      </c>
    </row>
    <row r="67" spans="1:5" ht="16.5" x14ac:dyDescent="0.25">
      <c r="A67" s="2" t="s">
        <v>120</v>
      </c>
      <c r="B67" s="56"/>
      <c r="C67" s="56"/>
      <c r="D67" s="2" t="s">
        <v>123</v>
      </c>
      <c r="E67" s="56"/>
    </row>
    <row r="68" spans="1:5" ht="17.25" thickBot="1" x14ac:dyDescent="0.3">
      <c r="A68" s="6"/>
      <c r="B68" s="57"/>
      <c r="C68" s="57"/>
      <c r="D68" s="4" t="s">
        <v>124</v>
      </c>
      <c r="E68" s="57"/>
    </row>
    <row r="69" spans="1:5" ht="17.25" thickBot="1" x14ac:dyDescent="0.3">
      <c r="A69" s="3"/>
      <c r="B69" s="7" t="s">
        <v>126</v>
      </c>
      <c r="C69" s="4">
        <v>15</v>
      </c>
      <c r="D69" s="4"/>
      <c r="E69" s="4"/>
    </row>
    <row r="70" spans="1:5" ht="17.25" customHeight="1" thickBot="1" x14ac:dyDescent="0.3">
      <c r="A70" s="63"/>
      <c r="B70" s="59"/>
      <c r="C70" s="60"/>
      <c r="D70" s="60"/>
      <c r="E70" s="60"/>
    </row>
    <row r="71" spans="1:5" ht="17.25" thickBot="1" x14ac:dyDescent="0.3">
      <c r="A71" s="10" t="s">
        <v>33</v>
      </c>
      <c r="B71" s="9" t="s">
        <v>34</v>
      </c>
      <c r="C71" s="10" t="s">
        <v>35</v>
      </c>
      <c r="D71" s="10" t="str">
        <f>INDEX($C$6:$C$56,MATCH(B71,$B$6:$B$56,0))</f>
        <v>4(4,0,8)</v>
      </c>
      <c r="E71" s="10"/>
    </row>
    <row r="72" spans="1:5" ht="17.25" thickBot="1" x14ac:dyDescent="0.3">
      <c r="A72" s="10" t="s">
        <v>20</v>
      </c>
      <c r="B72" s="9" t="s">
        <v>21</v>
      </c>
      <c r="C72" s="10" t="s">
        <v>22</v>
      </c>
      <c r="D72" s="10" t="str">
        <f t="shared" ref="D72:D122" si="5">INDEX($C$6:$C$56,MATCH(B72,$B$6:$B$56,0))</f>
        <v>3(1,2,3)</v>
      </c>
      <c r="E72" s="10"/>
    </row>
    <row r="73" spans="1:5" ht="17.25" thickBot="1" x14ac:dyDescent="0.3">
      <c r="A73" s="10" t="s">
        <v>11</v>
      </c>
      <c r="B73" s="9" t="s">
        <v>12</v>
      </c>
      <c r="C73" s="10" t="s">
        <v>13</v>
      </c>
      <c r="D73" s="10" t="str">
        <f t="shared" si="5"/>
        <v>5(5,0,10)</v>
      </c>
      <c r="E73" s="10"/>
    </row>
    <row r="74" spans="1:5" ht="33.75" thickBot="1" x14ac:dyDescent="0.3">
      <c r="A74" s="10" t="s">
        <v>41</v>
      </c>
      <c r="B74" s="9" t="s">
        <v>42</v>
      </c>
      <c r="C74" s="15" t="s">
        <v>43</v>
      </c>
      <c r="D74" s="10" t="str">
        <f t="shared" si="5"/>
        <v>3(3,0,6)</v>
      </c>
      <c r="E74" s="10" t="s">
        <v>127</v>
      </c>
    </row>
    <row r="75" spans="1:5" ht="17.25" thickBot="1" x14ac:dyDescent="0.3">
      <c r="A75" s="63"/>
      <c r="B75" s="59"/>
      <c r="C75" s="60">
        <v>0</v>
      </c>
      <c r="D75" s="10"/>
      <c r="E75" s="60"/>
    </row>
    <row r="76" spans="1:5" ht="17.25" thickBot="1" x14ac:dyDescent="0.3">
      <c r="A76" s="3"/>
      <c r="B76" s="7" t="s">
        <v>128</v>
      </c>
      <c r="C76" s="4">
        <v>24</v>
      </c>
      <c r="D76" s="10"/>
      <c r="E76" s="4"/>
    </row>
    <row r="77" spans="1:5" ht="17.25" customHeight="1" thickBot="1" x14ac:dyDescent="0.3">
      <c r="A77" s="63"/>
      <c r="B77" s="59"/>
      <c r="C77" s="4"/>
      <c r="D77" s="10"/>
      <c r="E77" s="4"/>
    </row>
    <row r="78" spans="1:5" ht="17.25" thickBot="1" x14ac:dyDescent="0.3">
      <c r="A78" s="10" t="s">
        <v>23</v>
      </c>
      <c r="B78" s="9" t="s">
        <v>24</v>
      </c>
      <c r="C78" s="10" t="s">
        <v>22</v>
      </c>
      <c r="D78" s="10" t="str">
        <f t="shared" si="5"/>
        <v>3(1,2,3)</v>
      </c>
      <c r="E78" s="10"/>
    </row>
    <row r="79" spans="1:5" ht="17.25" thickBot="1" x14ac:dyDescent="0.3">
      <c r="A79" s="10" t="s">
        <v>17</v>
      </c>
      <c r="B79" s="9" t="s">
        <v>18</v>
      </c>
      <c r="C79" s="10" t="s">
        <v>19</v>
      </c>
      <c r="D79" s="10" t="str">
        <f t="shared" si="5"/>
        <v>2(0,2,1)</v>
      </c>
      <c r="E79" s="10"/>
    </row>
    <row r="80" spans="1:5" ht="17.25" thickBot="1" x14ac:dyDescent="0.3">
      <c r="A80" s="10" t="s">
        <v>14</v>
      </c>
      <c r="B80" s="9" t="s">
        <v>15</v>
      </c>
      <c r="C80" s="10" t="s">
        <v>16</v>
      </c>
      <c r="D80" s="10" t="str">
        <f t="shared" si="5"/>
        <v>2(2,0,4)</v>
      </c>
      <c r="E80" s="10"/>
    </row>
    <row r="81" spans="1:5" ht="17.25" thickBot="1" x14ac:dyDescent="0.3">
      <c r="A81" s="10" t="s">
        <v>36</v>
      </c>
      <c r="B81" s="9" t="s">
        <v>37</v>
      </c>
      <c r="C81" s="10" t="s">
        <v>38</v>
      </c>
      <c r="D81" s="10" t="str">
        <f t="shared" si="5"/>
        <v>2(1,1,3)</v>
      </c>
      <c r="E81" s="10"/>
    </row>
    <row r="82" spans="1:5" ht="17.25" thickBot="1" x14ac:dyDescent="0.3">
      <c r="A82" s="10" t="s">
        <v>46</v>
      </c>
      <c r="B82" s="9" t="s">
        <v>47</v>
      </c>
      <c r="C82" s="10" t="s">
        <v>16</v>
      </c>
      <c r="D82" s="10" t="str">
        <f t="shared" si="5"/>
        <v>2(2,0,4)</v>
      </c>
      <c r="E82" s="10"/>
    </row>
    <row r="83" spans="1:5" ht="17.25" thickBot="1" x14ac:dyDescent="0.3">
      <c r="A83" s="10" t="s">
        <v>48</v>
      </c>
      <c r="B83" s="9" t="s">
        <v>49</v>
      </c>
      <c r="C83" s="10" t="s">
        <v>16</v>
      </c>
      <c r="D83" s="10" t="str">
        <f t="shared" si="5"/>
        <v>2(2,0,4)</v>
      </c>
      <c r="E83" s="10"/>
    </row>
    <row r="84" spans="1:5" ht="17.25" thickBot="1" x14ac:dyDescent="0.3">
      <c r="A84" s="10" t="s">
        <v>50</v>
      </c>
      <c r="B84" s="9" t="s">
        <v>51</v>
      </c>
      <c r="C84" s="10" t="s">
        <v>16</v>
      </c>
      <c r="D84" s="10" t="str">
        <f t="shared" si="5"/>
        <v>2(2,0,4)</v>
      </c>
      <c r="E84" s="10"/>
    </row>
    <row r="85" spans="1:5" ht="17.25" thickBot="1" x14ac:dyDescent="0.3">
      <c r="A85" s="10" t="s">
        <v>52</v>
      </c>
      <c r="B85" s="9" t="s">
        <v>53</v>
      </c>
      <c r="C85" s="10" t="s">
        <v>16</v>
      </c>
      <c r="D85" s="10" t="str">
        <f t="shared" si="5"/>
        <v>2(2,0,4)</v>
      </c>
      <c r="E85" s="10"/>
    </row>
    <row r="86" spans="1:5" ht="17.25" thickBot="1" x14ac:dyDescent="0.3">
      <c r="A86" s="10" t="s">
        <v>74</v>
      </c>
      <c r="B86" s="9" t="s">
        <v>75</v>
      </c>
      <c r="C86" s="61" t="s">
        <v>19</v>
      </c>
      <c r="D86" s="10" t="str">
        <f t="shared" si="5"/>
        <v>2(0,2,1)</v>
      </c>
      <c r="E86" s="10"/>
    </row>
    <row r="87" spans="1:5" ht="17.25" thickBot="1" x14ac:dyDescent="0.3">
      <c r="A87" s="10" t="s">
        <v>76</v>
      </c>
      <c r="B87" s="9" t="s">
        <v>77</v>
      </c>
      <c r="C87" s="61" t="s">
        <v>19</v>
      </c>
      <c r="D87" s="10" t="str">
        <f t="shared" si="5"/>
        <v>2(0,2,1)</v>
      </c>
      <c r="E87" s="10"/>
    </row>
    <row r="88" spans="1:5" ht="17.25" thickBot="1" x14ac:dyDescent="0.3">
      <c r="A88" s="10" t="s">
        <v>80</v>
      </c>
      <c r="B88" s="9" t="s">
        <v>81</v>
      </c>
      <c r="C88" s="10" t="s">
        <v>82</v>
      </c>
      <c r="D88" s="10" t="str">
        <f t="shared" si="5"/>
        <v>1(0,1,0)</v>
      </c>
      <c r="E88" s="10"/>
    </row>
    <row r="89" spans="1:5" ht="17.25" customHeight="1" thickBot="1" x14ac:dyDescent="0.3">
      <c r="A89" s="63"/>
      <c r="B89" s="59"/>
      <c r="C89" s="60">
        <v>2</v>
      </c>
      <c r="D89" s="10"/>
      <c r="E89" s="4"/>
    </row>
    <row r="90" spans="1:5" ht="17.25" thickBot="1" x14ac:dyDescent="0.3">
      <c r="A90" s="10" t="s">
        <v>98</v>
      </c>
      <c r="B90" s="9" t="s">
        <v>129</v>
      </c>
      <c r="C90" s="10" t="s">
        <v>38</v>
      </c>
      <c r="D90" s="10" t="str">
        <f t="shared" si="5"/>
        <v>2(1,1,3)</v>
      </c>
      <c r="E90" s="10"/>
    </row>
    <row r="91" spans="1:5" ht="17.25" thickBot="1" x14ac:dyDescent="0.3">
      <c r="A91" s="10" t="s">
        <v>102</v>
      </c>
      <c r="B91" s="9" t="s">
        <v>103</v>
      </c>
      <c r="C91" s="10" t="s">
        <v>38</v>
      </c>
      <c r="D91" s="10" t="str">
        <f t="shared" si="5"/>
        <v>2(1,1,3)</v>
      </c>
      <c r="E91" s="10"/>
    </row>
    <row r="92" spans="1:5" ht="17.25" thickBot="1" x14ac:dyDescent="0.3">
      <c r="A92" s="10" t="s">
        <v>104</v>
      </c>
      <c r="B92" s="9" t="s">
        <v>105</v>
      </c>
      <c r="C92" s="10" t="s">
        <v>38</v>
      </c>
      <c r="D92" s="10" t="str">
        <f t="shared" si="5"/>
        <v>2(1,1,3)</v>
      </c>
      <c r="E92" s="10"/>
    </row>
    <row r="93" spans="1:5" ht="17.25" thickBot="1" x14ac:dyDescent="0.3">
      <c r="A93" s="3"/>
      <c r="B93" s="7" t="s">
        <v>130</v>
      </c>
      <c r="C93" s="4">
        <v>23</v>
      </c>
      <c r="D93" s="10"/>
      <c r="E93" s="4"/>
    </row>
    <row r="94" spans="1:5" ht="17.25" customHeight="1" thickBot="1" x14ac:dyDescent="0.3">
      <c r="A94" s="63"/>
      <c r="B94" s="59"/>
      <c r="C94" s="60"/>
      <c r="D94" s="10"/>
      <c r="E94" s="60"/>
    </row>
    <row r="95" spans="1:5" ht="17.25" thickBot="1" x14ac:dyDescent="0.3">
      <c r="A95" s="10" t="s">
        <v>25</v>
      </c>
      <c r="B95" s="62" t="s">
        <v>26</v>
      </c>
      <c r="C95" s="10" t="s">
        <v>19</v>
      </c>
      <c r="D95" s="10" t="str">
        <f t="shared" si="5"/>
        <v>2(0,2,1)</v>
      </c>
      <c r="E95" s="10"/>
    </row>
    <row r="96" spans="1:5" ht="17.25" thickBot="1" x14ac:dyDescent="0.3">
      <c r="A96" s="10" t="s">
        <v>39</v>
      </c>
      <c r="B96" s="9" t="s">
        <v>40</v>
      </c>
      <c r="C96" s="10" t="s">
        <v>38</v>
      </c>
      <c r="D96" s="10" t="str">
        <f t="shared" si="5"/>
        <v>2(1,1,3)</v>
      </c>
      <c r="E96" s="10"/>
    </row>
    <row r="97" spans="1:5" ht="17.25" thickBot="1" x14ac:dyDescent="0.3">
      <c r="A97" s="10" t="s">
        <v>54</v>
      </c>
      <c r="B97" s="9" t="s">
        <v>55</v>
      </c>
      <c r="C97" s="10" t="s">
        <v>38</v>
      </c>
      <c r="D97" s="10" t="str">
        <f t="shared" si="5"/>
        <v>2(1,1,3)</v>
      </c>
      <c r="E97" s="10"/>
    </row>
    <row r="98" spans="1:5" ht="17.25" thickBot="1" x14ac:dyDescent="0.3">
      <c r="A98" s="10" t="s">
        <v>56</v>
      </c>
      <c r="B98" s="9" t="s">
        <v>57</v>
      </c>
      <c r="C98" s="10" t="s">
        <v>38</v>
      </c>
      <c r="D98" s="10" t="str">
        <f t="shared" si="5"/>
        <v>2(1,1,3)</v>
      </c>
      <c r="E98" s="10"/>
    </row>
    <row r="99" spans="1:5" ht="17.25" thickBot="1" x14ac:dyDescent="0.3">
      <c r="A99" s="10" t="s">
        <v>58</v>
      </c>
      <c r="B99" s="9" t="s">
        <v>59</v>
      </c>
      <c r="C99" s="10" t="s">
        <v>38</v>
      </c>
      <c r="D99" s="10" t="str">
        <f t="shared" si="5"/>
        <v>2(1,1,3)</v>
      </c>
      <c r="E99" s="10"/>
    </row>
    <row r="100" spans="1:5" ht="17.25" thickBot="1" x14ac:dyDescent="0.3">
      <c r="A100" s="10" t="s">
        <v>60</v>
      </c>
      <c r="B100" s="9" t="s">
        <v>61</v>
      </c>
      <c r="C100" s="10" t="s">
        <v>38</v>
      </c>
      <c r="D100" s="10" t="str">
        <f t="shared" si="5"/>
        <v>2(1,1,3)</v>
      </c>
      <c r="E100" s="10"/>
    </row>
    <row r="101" spans="1:5" ht="17.25" thickBot="1" x14ac:dyDescent="0.3">
      <c r="A101" s="10" t="s">
        <v>70</v>
      </c>
      <c r="B101" s="9" t="s">
        <v>71</v>
      </c>
      <c r="C101" s="10" t="s">
        <v>38</v>
      </c>
      <c r="D101" s="10" t="str">
        <f t="shared" si="5"/>
        <v>2(1,1,3)</v>
      </c>
      <c r="E101" s="10"/>
    </row>
    <row r="102" spans="1:5" ht="17.25" thickBot="1" x14ac:dyDescent="0.3">
      <c r="A102" s="10" t="s">
        <v>72</v>
      </c>
      <c r="B102" s="9" t="s">
        <v>73</v>
      </c>
      <c r="C102" s="10" t="s">
        <v>38</v>
      </c>
      <c r="D102" s="10" t="str">
        <f t="shared" si="5"/>
        <v>2(1,1,3)</v>
      </c>
      <c r="E102" s="10"/>
    </row>
    <row r="103" spans="1:5" ht="17.25" thickBot="1" x14ac:dyDescent="0.3">
      <c r="A103" s="10" t="s">
        <v>78</v>
      </c>
      <c r="B103" s="9" t="s">
        <v>79</v>
      </c>
      <c r="C103" s="15" t="s">
        <v>38</v>
      </c>
      <c r="D103" s="10" t="str">
        <f t="shared" si="5"/>
        <v>2(1,1,3)</v>
      </c>
      <c r="E103" s="10"/>
    </row>
    <row r="104" spans="1:5" ht="17.25" thickBot="1" x14ac:dyDescent="0.3">
      <c r="A104" s="10" t="s">
        <v>83</v>
      </c>
      <c r="B104" s="9" t="s">
        <v>84</v>
      </c>
      <c r="C104" s="10" t="s">
        <v>82</v>
      </c>
      <c r="D104" s="10" t="str">
        <f t="shared" si="5"/>
        <v>1(0,1,0)</v>
      </c>
      <c r="E104" s="10"/>
    </row>
    <row r="105" spans="1:5" ht="17.25" customHeight="1" thickBot="1" x14ac:dyDescent="0.3">
      <c r="A105" s="63"/>
      <c r="B105" s="59"/>
      <c r="C105" s="60">
        <v>4</v>
      </c>
      <c r="D105" s="10"/>
      <c r="E105" s="60"/>
    </row>
    <row r="106" spans="1:5" ht="17.25" thickBot="1" x14ac:dyDescent="0.3">
      <c r="A106" s="10" t="s">
        <v>96</v>
      </c>
      <c r="B106" s="9" t="s">
        <v>97</v>
      </c>
      <c r="C106" s="10" t="s">
        <v>38</v>
      </c>
      <c r="D106" s="10" t="str">
        <f t="shared" si="5"/>
        <v>2(1,1,3)</v>
      </c>
      <c r="E106" s="10"/>
    </row>
    <row r="107" spans="1:5" ht="17.25" thickBot="1" x14ac:dyDescent="0.3">
      <c r="A107" s="10" t="s">
        <v>100</v>
      </c>
      <c r="B107" s="9" t="s">
        <v>101</v>
      </c>
      <c r="C107" s="10" t="s">
        <v>38</v>
      </c>
      <c r="D107" s="10" t="str">
        <f t="shared" si="5"/>
        <v>2(1,1,3)</v>
      </c>
      <c r="E107" s="10"/>
    </row>
    <row r="108" spans="1:5" ht="17.25" thickBot="1" x14ac:dyDescent="0.3">
      <c r="A108" s="10" t="s">
        <v>106</v>
      </c>
      <c r="B108" s="9" t="s">
        <v>107</v>
      </c>
      <c r="C108" s="10" t="s">
        <v>38</v>
      </c>
      <c r="D108" s="10" t="str">
        <f t="shared" si="5"/>
        <v>2(1,1,3)</v>
      </c>
      <c r="E108" s="10"/>
    </row>
    <row r="109" spans="1:5" ht="17.25" thickBot="1" x14ac:dyDescent="0.3">
      <c r="A109" s="10" t="s">
        <v>108</v>
      </c>
      <c r="B109" s="9" t="s">
        <v>109</v>
      </c>
      <c r="C109" s="10" t="s">
        <v>38</v>
      </c>
      <c r="D109" s="10" t="str">
        <f t="shared" si="5"/>
        <v>2(1,1,3)</v>
      </c>
      <c r="E109" s="10"/>
    </row>
    <row r="110" spans="1:5" ht="17.25" thickBot="1" x14ac:dyDescent="0.3">
      <c r="A110" s="3"/>
      <c r="B110" s="7" t="s">
        <v>131</v>
      </c>
      <c r="C110" s="4">
        <v>18</v>
      </c>
      <c r="D110" s="10"/>
      <c r="E110" s="4"/>
    </row>
    <row r="111" spans="1:5" ht="17.25" customHeight="1" thickBot="1" x14ac:dyDescent="0.3">
      <c r="A111" s="63"/>
      <c r="B111" s="59"/>
      <c r="C111" s="60"/>
      <c r="D111" s="10"/>
      <c r="E111" s="60"/>
    </row>
    <row r="112" spans="1:5" ht="17.25" thickBot="1" x14ac:dyDescent="0.3">
      <c r="A112" s="10" t="s">
        <v>27</v>
      </c>
      <c r="B112" s="62" t="s">
        <v>28</v>
      </c>
      <c r="C112" s="10" t="s">
        <v>19</v>
      </c>
      <c r="D112" s="10" t="str">
        <f t="shared" si="5"/>
        <v>2(0,2,1)</v>
      </c>
      <c r="E112" s="60"/>
    </row>
    <row r="113" spans="1:5" ht="17.25" thickBot="1" x14ac:dyDescent="0.3">
      <c r="A113" s="10" t="s">
        <v>62</v>
      </c>
      <c r="B113" s="9" t="s">
        <v>63</v>
      </c>
      <c r="C113" s="10" t="s">
        <v>38</v>
      </c>
      <c r="D113" s="10" t="str">
        <f t="shared" si="5"/>
        <v>2(1,1,3)</v>
      </c>
      <c r="E113" s="10"/>
    </row>
    <row r="114" spans="1:5" ht="17.25" thickBot="1" x14ac:dyDescent="0.3">
      <c r="A114" s="10" t="s">
        <v>64</v>
      </c>
      <c r="B114" s="9" t="s">
        <v>65</v>
      </c>
      <c r="C114" s="10" t="s">
        <v>38</v>
      </c>
      <c r="D114" s="10" t="str">
        <f t="shared" si="5"/>
        <v>2(1,1,3)</v>
      </c>
      <c r="E114" s="10"/>
    </row>
    <row r="115" spans="1:5" ht="17.25" thickBot="1" x14ac:dyDescent="0.3">
      <c r="A115" s="10" t="s">
        <v>66</v>
      </c>
      <c r="B115" s="9" t="s">
        <v>67</v>
      </c>
      <c r="C115" s="10" t="s">
        <v>38</v>
      </c>
      <c r="D115" s="10" t="str">
        <f t="shared" si="5"/>
        <v>2(1,1,3)</v>
      </c>
      <c r="E115" s="10"/>
    </row>
    <row r="116" spans="1:5" ht="17.25" thickBot="1" x14ac:dyDescent="0.3">
      <c r="A116" s="10" t="s">
        <v>68</v>
      </c>
      <c r="B116" s="9" t="s">
        <v>69</v>
      </c>
      <c r="C116" s="10" t="s">
        <v>38</v>
      </c>
      <c r="D116" s="10" t="str">
        <f t="shared" si="5"/>
        <v>2(1,1,3)</v>
      </c>
      <c r="E116" s="10"/>
    </row>
    <row r="117" spans="1:5" ht="17.25" thickBot="1" x14ac:dyDescent="0.3">
      <c r="A117" s="10" t="s">
        <v>88</v>
      </c>
      <c r="B117" s="9" t="s">
        <v>89</v>
      </c>
      <c r="C117" s="10" t="s">
        <v>90</v>
      </c>
      <c r="D117" s="10" t="str">
        <f t="shared" si="5"/>
        <v>6(0,6,0)</v>
      </c>
      <c r="E117" s="60" t="s">
        <v>132</v>
      </c>
    </row>
    <row r="118" spans="1:5" ht="17.25" thickBot="1" x14ac:dyDescent="0.3">
      <c r="A118" s="10" t="s">
        <v>85</v>
      </c>
      <c r="B118" s="9" t="s">
        <v>86</v>
      </c>
      <c r="C118" s="64" t="s">
        <v>118</v>
      </c>
      <c r="D118" s="10" t="str">
        <f t="shared" si="5"/>
        <v>6(1,5,0)</v>
      </c>
      <c r="E118" s="60"/>
    </row>
    <row r="119" spans="1:5" ht="17.25" customHeight="1" thickBot="1" x14ac:dyDescent="0.3">
      <c r="A119" s="63"/>
      <c r="B119" s="59"/>
      <c r="C119" s="60">
        <v>2</v>
      </c>
      <c r="D119" s="10"/>
      <c r="E119" s="60"/>
    </row>
    <row r="120" spans="1:5" ht="17.25" thickBot="1" x14ac:dyDescent="0.3">
      <c r="A120" s="10" t="s">
        <v>94</v>
      </c>
      <c r="B120" s="9" t="s">
        <v>95</v>
      </c>
      <c r="C120" s="10" t="s">
        <v>38</v>
      </c>
      <c r="D120" s="10" t="str">
        <f t="shared" si="5"/>
        <v>2(1,1,3)</v>
      </c>
      <c r="E120" s="10"/>
    </row>
    <row r="121" spans="1:5" ht="17.25" thickBot="1" x14ac:dyDescent="0.3">
      <c r="A121" s="10" t="s">
        <v>110</v>
      </c>
      <c r="B121" s="9" t="s">
        <v>111</v>
      </c>
      <c r="C121" s="10" t="s">
        <v>38</v>
      </c>
      <c r="D121" s="10" t="str">
        <f t="shared" si="5"/>
        <v>2(1,1,3)</v>
      </c>
      <c r="E121" s="10"/>
    </row>
    <row r="122" spans="1:5" ht="17.25" thickBot="1" x14ac:dyDescent="0.3">
      <c r="A122" s="10" t="s">
        <v>112</v>
      </c>
      <c r="B122" s="9" t="s">
        <v>113</v>
      </c>
      <c r="C122" s="10" t="s">
        <v>38</v>
      </c>
      <c r="D122" s="10" t="str">
        <f t="shared" si="5"/>
        <v>2(1,1,3)</v>
      </c>
      <c r="E122" s="10"/>
    </row>
    <row r="123" spans="1:5" ht="17.25" thickBot="1" x14ac:dyDescent="0.3">
      <c r="A123" s="54"/>
      <c r="B123" s="55"/>
      <c r="C123" s="4">
        <v>80</v>
      </c>
      <c r="D123" s="4"/>
      <c r="E123" s="4"/>
    </row>
  </sheetData>
  <conditionalFormatting sqref="A5:A56">
    <cfRule type="duplicateValues" dxfId="15" priority="6"/>
  </conditionalFormatting>
  <conditionalFormatting sqref="B6:B56">
    <cfRule type="duplicateValues" dxfId="14" priority="5"/>
  </conditionalFormatting>
  <conditionalFormatting sqref="A66:A123">
    <cfRule type="duplicateValues" dxfId="13" priority="4"/>
  </conditionalFormatting>
  <conditionalFormatting sqref="B66:B123">
    <cfRule type="duplicateValues" dxfId="12" priority="3"/>
  </conditionalFormatting>
  <conditionalFormatting sqref="A1:A1048576">
    <cfRule type="duplicateValues" dxfId="11" priority="2"/>
  </conditionalFormatting>
  <conditionalFormatting sqref="B1:B1048576">
    <cfRule type="duplicateValues" dxfId="10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5"/>
  <sheetViews>
    <sheetView tabSelected="1" topLeftCell="A61" workbookViewId="0">
      <selection activeCell="M35" sqref="M35"/>
    </sheetView>
  </sheetViews>
  <sheetFormatPr defaultRowHeight="15" x14ac:dyDescent="0.25"/>
  <cols>
    <col min="1" max="1" width="28.42578125" customWidth="1"/>
    <col min="2" max="2" width="30.28515625" customWidth="1"/>
    <col min="3" max="4" width="15.85546875" customWidth="1"/>
  </cols>
  <sheetData>
    <row r="1" spans="1:10" ht="30.75" customHeight="1" thickBot="1" x14ac:dyDescent="0.3">
      <c r="A1" s="112" t="s">
        <v>133</v>
      </c>
      <c r="B1" s="112" t="s">
        <v>121</v>
      </c>
      <c r="C1" s="112" t="s">
        <v>1</v>
      </c>
      <c r="D1" s="100"/>
      <c r="E1" s="113" t="s">
        <v>2</v>
      </c>
      <c r="F1" s="114"/>
      <c r="G1" s="114"/>
      <c r="H1" s="115"/>
    </row>
    <row r="2" spans="1:10" ht="30.75" customHeight="1" thickBot="1" x14ac:dyDescent="0.3">
      <c r="A2" s="116"/>
      <c r="B2" s="116"/>
      <c r="C2" s="116"/>
      <c r="D2" s="90"/>
      <c r="E2" s="112" t="s">
        <v>3</v>
      </c>
      <c r="F2" s="113" t="s">
        <v>4</v>
      </c>
      <c r="G2" s="114"/>
      <c r="H2" s="115"/>
    </row>
    <row r="3" spans="1:10" ht="30.75" customHeight="1" x14ac:dyDescent="0.25">
      <c r="A3" s="116"/>
      <c r="B3" s="116"/>
      <c r="C3" s="116"/>
      <c r="D3" s="90"/>
      <c r="E3" s="116"/>
      <c r="F3" s="112" t="s">
        <v>5</v>
      </c>
      <c r="G3" s="112" t="s">
        <v>6</v>
      </c>
      <c r="H3" s="67" t="s">
        <v>7</v>
      </c>
    </row>
    <row r="4" spans="1:10" ht="30.75" customHeight="1" thickBot="1" x14ac:dyDescent="0.3">
      <c r="A4" s="117"/>
      <c r="B4" s="117"/>
      <c r="C4" s="117"/>
      <c r="D4" s="91"/>
      <c r="E4" s="117"/>
      <c r="F4" s="117"/>
      <c r="G4" s="117"/>
      <c r="H4" s="69" t="s">
        <v>8</v>
      </c>
    </row>
    <row r="5" spans="1:10" ht="30.75" customHeight="1" thickBot="1" x14ac:dyDescent="0.3">
      <c r="A5" s="70" t="s">
        <v>9</v>
      </c>
      <c r="B5" s="71" t="s">
        <v>10</v>
      </c>
      <c r="C5" s="72">
        <v>11</v>
      </c>
      <c r="D5" s="72">
        <f>SUM(D6:D11)</f>
        <v>11</v>
      </c>
      <c r="E5" s="72">
        <v>255</v>
      </c>
      <c r="F5" s="72">
        <v>67</v>
      </c>
      <c r="G5" s="72">
        <v>176</v>
      </c>
      <c r="H5" s="72">
        <v>12</v>
      </c>
      <c r="I5" t="s">
        <v>180</v>
      </c>
      <c r="J5" t="s">
        <v>181</v>
      </c>
    </row>
    <row r="6" spans="1:10" ht="30.75" customHeight="1" thickBot="1" x14ac:dyDescent="0.3">
      <c r="A6" s="73" t="s">
        <v>134</v>
      </c>
      <c r="B6" s="74" t="s">
        <v>12</v>
      </c>
      <c r="C6" s="15" t="s">
        <v>16</v>
      </c>
      <c r="D6" s="101">
        <v>2</v>
      </c>
      <c r="E6" s="15">
        <v>30</v>
      </c>
      <c r="F6" s="15">
        <v>28</v>
      </c>
      <c r="G6" s="15"/>
      <c r="H6" s="15">
        <v>2</v>
      </c>
      <c r="I6" s="102">
        <v>2</v>
      </c>
    </row>
    <row r="7" spans="1:10" ht="30.75" customHeight="1" thickBot="1" x14ac:dyDescent="0.3">
      <c r="A7" s="73" t="s">
        <v>135</v>
      </c>
      <c r="B7" s="74" t="s">
        <v>15</v>
      </c>
      <c r="C7" s="15" t="s">
        <v>136</v>
      </c>
      <c r="D7" s="101">
        <v>1</v>
      </c>
      <c r="E7" s="15">
        <v>15</v>
      </c>
      <c r="F7" s="15">
        <v>13</v>
      </c>
      <c r="G7" s="15"/>
      <c r="H7" s="15">
        <v>2</v>
      </c>
      <c r="I7" s="102">
        <v>2</v>
      </c>
    </row>
    <row r="8" spans="1:10" ht="30.75" customHeight="1" thickBot="1" x14ac:dyDescent="0.3">
      <c r="A8" s="73" t="s">
        <v>137</v>
      </c>
      <c r="B8" s="74" t="s">
        <v>18</v>
      </c>
      <c r="C8" s="15" t="s">
        <v>138</v>
      </c>
      <c r="D8" s="101">
        <v>1</v>
      </c>
      <c r="E8" s="15">
        <v>30</v>
      </c>
      <c r="F8" s="15"/>
      <c r="G8" s="15">
        <v>28</v>
      </c>
      <c r="H8" s="15">
        <v>2</v>
      </c>
      <c r="J8" s="103">
        <v>2</v>
      </c>
    </row>
    <row r="9" spans="1:10" ht="33" customHeight="1" thickBot="1" x14ac:dyDescent="0.3">
      <c r="A9" s="73" t="s">
        <v>139</v>
      </c>
      <c r="B9" s="74" t="s">
        <v>140</v>
      </c>
      <c r="C9" s="15" t="s">
        <v>38</v>
      </c>
      <c r="D9" s="101">
        <v>2</v>
      </c>
      <c r="E9" s="15">
        <v>45</v>
      </c>
      <c r="F9" s="15">
        <v>13</v>
      </c>
      <c r="G9" s="15">
        <v>30</v>
      </c>
      <c r="H9" s="15">
        <v>2</v>
      </c>
      <c r="I9" s="102">
        <v>2</v>
      </c>
    </row>
    <row r="10" spans="1:10" ht="30.75" customHeight="1" thickBot="1" x14ac:dyDescent="0.3">
      <c r="A10" s="73" t="s">
        <v>141</v>
      </c>
      <c r="B10" s="74" t="s">
        <v>24</v>
      </c>
      <c r="C10" s="15" t="s">
        <v>38</v>
      </c>
      <c r="D10" s="101">
        <v>2</v>
      </c>
      <c r="E10" s="15">
        <v>45</v>
      </c>
      <c r="F10" s="15">
        <v>13</v>
      </c>
      <c r="G10" s="15">
        <v>30</v>
      </c>
      <c r="H10" s="15">
        <v>2</v>
      </c>
      <c r="I10" s="103">
        <v>2</v>
      </c>
    </row>
    <row r="11" spans="1:10" ht="30.75" customHeight="1" thickBot="1" x14ac:dyDescent="0.3">
      <c r="A11" s="75" t="s">
        <v>142</v>
      </c>
      <c r="B11" s="76" t="s">
        <v>26</v>
      </c>
      <c r="C11" s="15" t="s">
        <v>143</v>
      </c>
      <c r="D11" s="101">
        <v>3</v>
      </c>
      <c r="E11" s="15">
        <v>90</v>
      </c>
      <c r="F11" s="15"/>
      <c r="G11" s="15">
        <v>88</v>
      </c>
      <c r="H11" s="15">
        <v>2</v>
      </c>
      <c r="J11" s="103">
        <v>2</v>
      </c>
    </row>
    <row r="12" spans="1:10" ht="30.75" customHeight="1" thickBot="1" x14ac:dyDescent="0.3">
      <c r="A12" s="77" t="s">
        <v>29</v>
      </c>
      <c r="B12" s="78" t="s">
        <v>30</v>
      </c>
      <c r="C12" s="69">
        <v>49</v>
      </c>
      <c r="D12" s="15"/>
      <c r="E12" s="69">
        <v>1245</v>
      </c>
      <c r="F12" s="69">
        <v>379</v>
      </c>
      <c r="G12" s="69">
        <v>819</v>
      </c>
      <c r="H12" s="69">
        <v>47</v>
      </c>
    </row>
    <row r="13" spans="1:10" ht="30.75" customHeight="1" thickBot="1" x14ac:dyDescent="0.3">
      <c r="A13" s="97"/>
      <c r="B13" s="98"/>
      <c r="C13" s="95"/>
      <c r="D13" s="15">
        <f>D14+D21+D38</f>
        <v>52</v>
      </c>
      <c r="E13" s="95">
        <f>E15+E22+E38</f>
        <v>1485</v>
      </c>
      <c r="F13" s="95">
        <f t="shared" ref="F13:H13" si="0">F15+F22+F38</f>
        <v>353</v>
      </c>
      <c r="G13" s="95">
        <f t="shared" si="0"/>
        <v>1089</v>
      </c>
      <c r="H13" s="95">
        <f t="shared" si="0"/>
        <v>43</v>
      </c>
    </row>
    <row r="14" spans="1:10" ht="30.75" customHeight="1" thickBot="1" x14ac:dyDescent="0.3">
      <c r="A14" s="79" t="s">
        <v>31</v>
      </c>
      <c r="B14" s="80" t="s">
        <v>32</v>
      </c>
      <c r="C14" s="81">
        <v>16</v>
      </c>
      <c r="D14" s="15">
        <f>SUM(D16:D20)</f>
        <v>16</v>
      </c>
      <c r="E14" s="72">
        <v>300</v>
      </c>
      <c r="F14" s="72">
        <v>167</v>
      </c>
      <c r="G14" s="72">
        <v>120</v>
      </c>
      <c r="H14" s="72">
        <v>13</v>
      </c>
    </row>
    <row r="15" spans="1:10" ht="30.75" customHeight="1" thickBot="1" x14ac:dyDescent="0.3">
      <c r="A15" s="92"/>
      <c r="B15" s="93"/>
      <c r="C15" s="94"/>
      <c r="D15" s="15" t="s">
        <v>115</v>
      </c>
      <c r="E15" s="95">
        <f>SUM(E16:E20)</f>
        <v>300</v>
      </c>
      <c r="F15" s="95">
        <f t="shared" ref="F15:H15" si="1">SUM(F16:F20)</f>
        <v>167</v>
      </c>
      <c r="G15" s="95">
        <f t="shared" si="1"/>
        <v>120</v>
      </c>
      <c r="H15" s="95">
        <f t="shared" si="1"/>
        <v>13</v>
      </c>
    </row>
    <row r="16" spans="1:10" ht="30.75" customHeight="1" thickBot="1" x14ac:dyDescent="0.3">
      <c r="A16" s="73" t="s">
        <v>144</v>
      </c>
      <c r="B16" s="74" t="s">
        <v>34</v>
      </c>
      <c r="C16" s="15" t="s">
        <v>35</v>
      </c>
      <c r="D16" s="101">
        <v>4</v>
      </c>
      <c r="E16" s="15">
        <v>60</v>
      </c>
      <c r="F16" s="15">
        <v>55</v>
      </c>
      <c r="G16" s="15"/>
      <c r="H16" s="15">
        <v>5</v>
      </c>
      <c r="I16" s="102">
        <v>5</v>
      </c>
    </row>
    <row r="17" spans="1:9" ht="30.75" customHeight="1" thickBot="1" x14ac:dyDescent="0.3">
      <c r="A17" s="73" t="s">
        <v>145</v>
      </c>
      <c r="B17" s="74" t="s">
        <v>146</v>
      </c>
      <c r="C17" s="15" t="s">
        <v>87</v>
      </c>
      <c r="D17" s="101">
        <v>3</v>
      </c>
      <c r="E17" s="15">
        <v>60</v>
      </c>
      <c r="F17" s="15">
        <v>28</v>
      </c>
      <c r="G17" s="15">
        <v>30</v>
      </c>
      <c r="H17" s="15">
        <v>2</v>
      </c>
      <c r="I17" s="102">
        <v>2</v>
      </c>
    </row>
    <row r="18" spans="1:9" ht="30.75" customHeight="1" thickBot="1" x14ac:dyDescent="0.3">
      <c r="A18" s="82" t="s">
        <v>147</v>
      </c>
      <c r="B18" s="74" t="s">
        <v>42</v>
      </c>
      <c r="C18" s="15" t="s">
        <v>87</v>
      </c>
      <c r="D18" s="101">
        <v>3</v>
      </c>
      <c r="E18" s="15">
        <v>60</v>
      </c>
      <c r="F18" s="15">
        <v>28</v>
      </c>
      <c r="G18" s="15">
        <v>30</v>
      </c>
      <c r="H18" s="15">
        <v>2</v>
      </c>
      <c r="I18" s="102">
        <v>2</v>
      </c>
    </row>
    <row r="19" spans="1:9" ht="30.75" customHeight="1" thickBot="1" x14ac:dyDescent="0.3">
      <c r="A19" s="82" t="s">
        <v>148</v>
      </c>
      <c r="B19" s="74" t="s">
        <v>37</v>
      </c>
      <c r="C19" s="15" t="s">
        <v>87</v>
      </c>
      <c r="D19" s="101">
        <v>3</v>
      </c>
      <c r="E19" s="15">
        <v>60</v>
      </c>
      <c r="F19" s="15">
        <v>28</v>
      </c>
      <c r="G19" s="15">
        <v>30</v>
      </c>
      <c r="H19" s="15">
        <v>2</v>
      </c>
      <c r="I19" s="102">
        <v>2</v>
      </c>
    </row>
    <row r="20" spans="1:9" ht="30.75" customHeight="1" thickBot="1" x14ac:dyDescent="0.3">
      <c r="A20" s="82" t="s">
        <v>149</v>
      </c>
      <c r="B20" s="74" t="s">
        <v>40</v>
      </c>
      <c r="C20" s="15" t="s">
        <v>87</v>
      </c>
      <c r="D20" s="101">
        <v>3</v>
      </c>
      <c r="E20" s="15">
        <v>60</v>
      </c>
      <c r="F20" s="15">
        <v>28</v>
      </c>
      <c r="G20" s="15">
        <v>30</v>
      </c>
      <c r="H20" s="15">
        <v>2</v>
      </c>
      <c r="I20" s="102">
        <v>2</v>
      </c>
    </row>
    <row r="21" spans="1:9" ht="30.75" customHeight="1" thickBot="1" x14ac:dyDescent="0.3">
      <c r="A21" s="79" t="s">
        <v>44</v>
      </c>
      <c r="B21" s="80" t="s">
        <v>45</v>
      </c>
      <c r="C21" s="81">
        <v>29</v>
      </c>
      <c r="D21" s="15">
        <f>SUM(D23:D35)</f>
        <v>32</v>
      </c>
      <c r="E21" s="72">
        <v>855</v>
      </c>
      <c r="F21" s="72">
        <v>186</v>
      </c>
      <c r="G21" s="72">
        <v>639</v>
      </c>
      <c r="H21" s="72">
        <v>30</v>
      </c>
    </row>
    <row r="22" spans="1:9" ht="30.75" customHeight="1" thickBot="1" x14ac:dyDescent="0.3">
      <c r="A22" s="92"/>
      <c r="B22" s="93"/>
      <c r="C22" s="94"/>
      <c r="D22" s="15" t="s">
        <v>115</v>
      </c>
      <c r="E22" s="95">
        <f>SUM(E23:E35)</f>
        <v>1095</v>
      </c>
      <c r="F22" s="95">
        <f t="shared" ref="F22:H22" si="2">SUM(F23:F35)</f>
        <v>160</v>
      </c>
      <c r="G22" s="95">
        <f t="shared" si="2"/>
        <v>909</v>
      </c>
      <c r="H22" s="95">
        <f t="shared" si="2"/>
        <v>26</v>
      </c>
    </row>
    <row r="23" spans="1:9" ht="30.75" customHeight="1" thickBot="1" x14ac:dyDescent="0.3">
      <c r="A23" s="82" t="s">
        <v>150</v>
      </c>
      <c r="B23" s="74" t="s">
        <v>47</v>
      </c>
      <c r="C23" s="15" t="s">
        <v>38</v>
      </c>
      <c r="D23" s="101">
        <v>2</v>
      </c>
      <c r="E23" s="15">
        <v>45</v>
      </c>
      <c r="F23" s="15">
        <v>13</v>
      </c>
      <c r="G23" s="15">
        <v>30</v>
      </c>
      <c r="H23" s="15">
        <v>2</v>
      </c>
      <c r="I23" s="103">
        <v>2</v>
      </c>
    </row>
    <row r="24" spans="1:9" ht="30.75" customHeight="1" thickBot="1" x14ac:dyDescent="0.3">
      <c r="A24" s="82" t="s">
        <v>151</v>
      </c>
      <c r="B24" s="74" t="s">
        <v>49</v>
      </c>
      <c r="C24" s="15" t="s">
        <v>38</v>
      </c>
      <c r="D24" s="101">
        <v>2</v>
      </c>
      <c r="E24" s="15">
        <v>45</v>
      </c>
      <c r="F24" s="15">
        <v>13</v>
      </c>
      <c r="G24" s="15">
        <v>30</v>
      </c>
      <c r="H24" s="15">
        <v>2</v>
      </c>
      <c r="I24" s="103">
        <v>2</v>
      </c>
    </row>
    <row r="25" spans="1:9" ht="30.75" customHeight="1" thickBot="1" x14ac:dyDescent="0.3">
      <c r="A25" s="82" t="s">
        <v>152</v>
      </c>
      <c r="B25" s="74" t="s">
        <v>51</v>
      </c>
      <c r="C25" s="15" t="s">
        <v>38</v>
      </c>
      <c r="D25" s="101">
        <v>2</v>
      </c>
      <c r="E25" s="15">
        <v>45</v>
      </c>
      <c r="F25" s="15">
        <v>13</v>
      </c>
      <c r="G25" s="15">
        <v>30</v>
      </c>
      <c r="H25" s="15">
        <v>2</v>
      </c>
      <c r="I25" s="103">
        <v>2</v>
      </c>
    </row>
    <row r="26" spans="1:9" ht="30.75" customHeight="1" thickBot="1" x14ac:dyDescent="0.3">
      <c r="A26" s="82" t="s">
        <v>153</v>
      </c>
      <c r="B26" s="74" t="s">
        <v>53</v>
      </c>
      <c r="C26" s="15" t="s">
        <v>38</v>
      </c>
      <c r="D26" s="101">
        <v>2</v>
      </c>
      <c r="E26" s="15">
        <v>45</v>
      </c>
      <c r="F26" s="15">
        <v>13</v>
      </c>
      <c r="G26" s="15">
        <v>30</v>
      </c>
      <c r="H26" s="15">
        <v>2</v>
      </c>
      <c r="I26" s="103">
        <v>2</v>
      </c>
    </row>
    <row r="27" spans="1:9" ht="30.75" customHeight="1" thickBot="1" x14ac:dyDescent="0.3">
      <c r="A27" s="82" t="s">
        <v>154</v>
      </c>
      <c r="B27" s="74" t="s">
        <v>55</v>
      </c>
      <c r="C27" s="15" t="s">
        <v>38</v>
      </c>
      <c r="D27" s="101">
        <v>2</v>
      </c>
      <c r="E27" s="15">
        <v>45</v>
      </c>
      <c r="F27" s="15">
        <v>13</v>
      </c>
      <c r="G27" s="15">
        <v>30</v>
      </c>
      <c r="H27" s="15">
        <v>2</v>
      </c>
      <c r="I27" s="103">
        <v>2</v>
      </c>
    </row>
    <row r="28" spans="1:9" ht="30.75" customHeight="1" thickBot="1" x14ac:dyDescent="0.3">
      <c r="A28" s="82" t="s">
        <v>155</v>
      </c>
      <c r="B28" s="74" t="s">
        <v>57</v>
      </c>
      <c r="C28" s="15" t="s">
        <v>38</v>
      </c>
      <c r="D28" s="101">
        <v>2</v>
      </c>
      <c r="E28" s="15">
        <v>45</v>
      </c>
      <c r="F28" s="15">
        <v>13</v>
      </c>
      <c r="G28" s="15">
        <v>30</v>
      </c>
      <c r="H28" s="15">
        <v>2</v>
      </c>
      <c r="I28" s="103">
        <v>2</v>
      </c>
    </row>
    <row r="29" spans="1:9" ht="30.75" customHeight="1" thickBot="1" x14ac:dyDescent="0.3">
      <c r="A29" s="82" t="s">
        <v>156</v>
      </c>
      <c r="B29" s="74" t="s">
        <v>59</v>
      </c>
      <c r="C29" s="15" t="s">
        <v>38</v>
      </c>
      <c r="D29" s="101">
        <v>2</v>
      </c>
      <c r="E29" s="15">
        <v>45</v>
      </c>
      <c r="F29" s="15">
        <v>13</v>
      </c>
      <c r="G29" s="15">
        <v>30</v>
      </c>
      <c r="H29" s="15">
        <v>2</v>
      </c>
      <c r="I29" s="103">
        <v>2</v>
      </c>
    </row>
    <row r="30" spans="1:9" ht="30.75" customHeight="1" thickBot="1" x14ac:dyDescent="0.3">
      <c r="A30" s="82" t="s">
        <v>157</v>
      </c>
      <c r="B30" s="74" t="s">
        <v>61</v>
      </c>
      <c r="C30" s="15" t="s">
        <v>38</v>
      </c>
      <c r="D30" s="101">
        <v>2</v>
      </c>
      <c r="E30" s="15">
        <v>45</v>
      </c>
      <c r="F30" s="15">
        <v>13</v>
      </c>
      <c r="G30" s="15">
        <v>30</v>
      </c>
      <c r="H30" s="15">
        <v>2</v>
      </c>
      <c r="I30" s="103">
        <v>2</v>
      </c>
    </row>
    <row r="31" spans="1:9" ht="30.75" customHeight="1" thickBot="1" x14ac:dyDescent="0.3">
      <c r="A31" s="82" t="s">
        <v>158</v>
      </c>
      <c r="B31" s="74" t="s">
        <v>75</v>
      </c>
      <c r="C31" s="15" t="s">
        <v>87</v>
      </c>
      <c r="D31" s="101">
        <v>3</v>
      </c>
      <c r="E31" s="15">
        <v>60</v>
      </c>
      <c r="F31" s="15">
        <v>28</v>
      </c>
      <c r="G31" s="15">
        <v>30</v>
      </c>
      <c r="H31" s="15">
        <v>2</v>
      </c>
      <c r="I31" s="103">
        <v>2</v>
      </c>
    </row>
    <row r="32" spans="1:9" ht="30.75" customHeight="1" thickBot="1" x14ac:dyDescent="0.3">
      <c r="A32" s="82" t="s">
        <v>159</v>
      </c>
      <c r="B32" s="74" t="s">
        <v>77</v>
      </c>
      <c r="C32" s="15" t="s">
        <v>87</v>
      </c>
      <c r="D32" s="101">
        <v>3</v>
      </c>
      <c r="E32" s="15">
        <v>60</v>
      </c>
      <c r="F32" s="15">
        <v>28</v>
      </c>
      <c r="G32" s="15">
        <v>30</v>
      </c>
      <c r="H32" s="15">
        <v>2</v>
      </c>
      <c r="I32" s="103">
        <v>2</v>
      </c>
    </row>
    <row r="33" spans="1:10" ht="30.75" customHeight="1" thickBot="1" x14ac:dyDescent="0.3">
      <c r="A33" s="82" t="s">
        <v>160</v>
      </c>
      <c r="B33" s="74" t="s">
        <v>161</v>
      </c>
      <c r="C33" s="15" t="s">
        <v>82</v>
      </c>
      <c r="D33" s="101">
        <v>1</v>
      </c>
      <c r="E33" s="15">
        <v>45</v>
      </c>
      <c r="F33" s="15"/>
      <c r="G33" s="15">
        <v>43</v>
      </c>
      <c r="H33" s="15">
        <v>2</v>
      </c>
      <c r="J33" s="103">
        <v>2</v>
      </c>
    </row>
    <row r="34" spans="1:10" ht="30.75" customHeight="1" thickBot="1" x14ac:dyDescent="0.3">
      <c r="A34" s="82" t="s">
        <v>162</v>
      </c>
      <c r="B34" s="9" t="s">
        <v>86</v>
      </c>
      <c r="C34" s="65" t="s">
        <v>90</v>
      </c>
      <c r="D34" s="101">
        <v>3</v>
      </c>
      <c r="E34" s="17">
        <v>300</v>
      </c>
      <c r="F34" s="17">
        <v>0</v>
      </c>
      <c r="G34" s="17">
        <v>300</v>
      </c>
      <c r="H34" s="10">
        <v>4</v>
      </c>
      <c r="I34" s="103"/>
      <c r="J34" s="108">
        <v>4</v>
      </c>
    </row>
    <row r="35" spans="1:10" ht="30.75" customHeight="1" thickBot="1" x14ac:dyDescent="0.3">
      <c r="A35" s="82" t="s">
        <v>163</v>
      </c>
      <c r="B35" s="74" t="s">
        <v>89</v>
      </c>
      <c r="C35" s="15" t="s">
        <v>90</v>
      </c>
      <c r="D35" s="101">
        <v>6</v>
      </c>
      <c r="E35" s="15">
        <v>270</v>
      </c>
      <c r="F35" s="15"/>
      <c r="G35" s="15">
        <v>266</v>
      </c>
      <c r="H35" s="106"/>
      <c r="J35" s="103"/>
    </row>
    <row r="36" spans="1:10" ht="30.75" customHeight="1" thickBot="1" x14ac:dyDescent="0.3">
      <c r="A36" s="79" t="s">
        <v>91</v>
      </c>
      <c r="B36" s="80" t="s">
        <v>92</v>
      </c>
      <c r="C36" s="81">
        <v>4</v>
      </c>
      <c r="D36" s="15"/>
      <c r="E36" s="81">
        <v>90</v>
      </c>
      <c r="F36" s="81">
        <v>26</v>
      </c>
      <c r="G36" s="81">
        <v>60</v>
      </c>
      <c r="H36" s="81">
        <v>4</v>
      </c>
    </row>
    <row r="37" spans="1:10" ht="30.75" customHeight="1" thickBot="1" x14ac:dyDescent="0.3">
      <c r="A37" s="88"/>
      <c r="B37" s="89"/>
      <c r="C37" s="81"/>
      <c r="D37" s="15"/>
      <c r="E37" s="81"/>
      <c r="F37" s="81"/>
      <c r="G37" s="81"/>
      <c r="H37" s="81"/>
    </row>
    <row r="38" spans="1:10" ht="30.75" customHeight="1" thickBot="1" x14ac:dyDescent="0.3">
      <c r="A38" s="118" t="s">
        <v>164</v>
      </c>
      <c r="B38" s="119"/>
      <c r="C38" s="84"/>
      <c r="D38" s="107">
        <v>4</v>
      </c>
      <c r="E38" s="96">
        <f>SUM(E39:E40)</f>
        <v>90</v>
      </c>
      <c r="F38" s="96">
        <f t="shared" ref="F38:H38" si="3">SUM(F39:F40)</f>
        <v>26</v>
      </c>
      <c r="G38" s="96">
        <f t="shared" si="3"/>
        <v>60</v>
      </c>
      <c r="H38" s="96">
        <f t="shared" si="3"/>
        <v>4</v>
      </c>
    </row>
    <row r="39" spans="1:10" ht="30.75" customHeight="1" thickBot="1" x14ac:dyDescent="0.3">
      <c r="A39" s="85" t="s">
        <v>165</v>
      </c>
      <c r="B39" s="76" t="s">
        <v>99</v>
      </c>
      <c r="C39" s="84" t="s">
        <v>38</v>
      </c>
      <c r="D39" s="101">
        <v>2</v>
      </c>
      <c r="E39" s="84">
        <v>45</v>
      </c>
      <c r="F39" s="84">
        <v>13</v>
      </c>
      <c r="G39" s="84">
        <v>30</v>
      </c>
      <c r="H39" s="84">
        <v>2</v>
      </c>
      <c r="I39" s="104">
        <v>2</v>
      </c>
    </row>
    <row r="40" spans="1:10" ht="30.75" customHeight="1" thickBot="1" x14ac:dyDescent="0.3">
      <c r="A40" s="85" t="s">
        <v>166</v>
      </c>
      <c r="B40" s="76" t="s">
        <v>101</v>
      </c>
      <c r="C40" s="84" t="s">
        <v>38</v>
      </c>
      <c r="D40" s="101">
        <v>2</v>
      </c>
      <c r="E40" s="84">
        <v>45</v>
      </c>
      <c r="F40" s="84">
        <v>13</v>
      </c>
      <c r="G40" s="84">
        <v>30</v>
      </c>
      <c r="H40" s="84">
        <v>2</v>
      </c>
      <c r="I40" s="104">
        <v>2</v>
      </c>
    </row>
    <row r="41" spans="1:10" ht="30.75" customHeight="1" thickBot="1" x14ac:dyDescent="0.3">
      <c r="A41" s="85" t="s">
        <v>167</v>
      </c>
      <c r="B41" s="76" t="s">
        <v>103</v>
      </c>
      <c r="C41" s="84" t="s">
        <v>38</v>
      </c>
      <c r="D41" s="101">
        <v>2</v>
      </c>
      <c r="E41" s="84">
        <v>45</v>
      </c>
      <c r="F41" s="84">
        <v>13</v>
      </c>
      <c r="G41" s="84">
        <v>30</v>
      </c>
      <c r="H41" s="84">
        <v>2</v>
      </c>
    </row>
    <row r="42" spans="1:10" ht="30.75" customHeight="1" thickBot="1" x14ac:dyDescent="0.3">
      <c r="A42" s="85" t="s">
        <v>168</v>
      </c>
      <c r="B42" s="86" t="s">
        <v>105</v>
      </c>
      <c r="C42" s="84" t="s">
        <v>38</v>
      </c>
      <c r="D42" s="101">
        <v>2</v>
      </c>
      <c r="E42" s="84">
        <v>45</v>
      </c>
      <c r="F42" s="84">
        <v>13</v>
      </c>
      <c r="G42" s="84">
        <v>30</v>
      </c>
      <c r="H42" s="84">
        <v>2</v>
      </c>
    </row>
    <row r="43" spans="1:10" ht="30.75" customHeight="1" thickBot="1" x14ac:dyDescent="0.3">
      <c r="A43" s="85" t="s">
        <v>169</v>
      </c>
      <c r="B43" s="86" t="s">
        <v>109</v>
      </c>
      <c r="C43" s="84" t="s">
        <v>38</v>
      </c>
      <c r="D43" s="101">
        <v>2</v>
      </c>
      <c r="E43" s="84">
        <v>45</v>
      </c>
      <c r="F43" s="84">
        <v>13</v>
      </c>
      <c r="G43" s="84">
        <v>30</v>
      </c>
      <c r="H43" s="84">
        <v>2</v>
      </c>
    </row>
    <row r="44" spans="1:10" ht="30.75" customHeight="1" thickBot="1" x14ac:dyDescent="0.3">
      <c r="A44" s="85" t="s">
        <v>170</v>
      </c>
      <c r="B44" s="86" t="s">
        <v>171</v>
      </c>
      <c r="C44" s="84" t="s">
        <v>38</v>
      </c>
      <c r="D44" s="101">
        <v>2</v>
      </c>
      <c r="E44" s="84">
        <v>45</v>
      </c>
      <c r="F44" s="84">
        <v>13</v>
      </c>
      <c r="G44" s="84">
        <v>30</v>
      </c>
      <c r="H44" s="84">
        <v>2</v>
      </c>
    </row>
    <row r="45" spans="1:10" ht="17.25" thickBot="1" x14ac:dyDescent="0.3">
      <c r="A45" s="87"/>
      <c r="B45" s="78" t="s">
        <v>114</v>
      </c>
      <c r="C45" s="69">
        <v>116</v>
      </c>
      <c r="D45" s="69"/>
      <c r="E45" s="69">
        <v>2340</v>
      </c>
      <c r="F45" s="69">
        <v>1274</v>
      </c>
      <c r="G45" s="69">
        <v>995</v>
      </c>
      <c r="H45" s="69">
        <v>71</v>
      </c>
      <c r="I45" s="105">
        <f>SUM(I6:I44)</f>
        <v>45</v>
      </c>
      <c r="J45" s="105">
        <f>SUM(J6:J44)</f>
        <v>10</v>
      </c>
    </row>
    <row r="47" spans="1:10" ht="18.75" x14ac:dyDescent="0.25">
      <c r="D47" s="38">
        <f>D5+D13</f>
        <v>63</v>
      </c>
      <c r="E47" s="99">
        <f>E5+E13</f>
        <v>1740</v>
      </c>
      <c r="F47" s="99">
        <f t="shared" ref="F47:H47" si="4">F5+F13</f>
        <v>420</v>
      </c>
      <c r="G47" s="99">
        <f t="shared" si="4"/>
        <v>1265</v>
      </c>
      <c r="H47" s="99">
        <f t="shared" si="4"/>
        <v>55</v>
      </c>
    </row>
    <row r="50" spans="1:9" x14ac:dyDescent="0.25">
      <c r="E50" t="s">
        <v>116</v>
      </c>
      <c r="F50">
        <f>F47+I45</f>
        <v>465</v>
      </c>
      <c r="G50">
        <f>G56</f>
        <v>0</v>
      </c>
      <c r="H50">
        <f>SUM(E34:E35)</f>
        <v>570</v>
      </c>
      <c r="I50">
        <f>H50/E47</f>
        <v>0.32758620689655171</v>
      </c>
    </row>
    <row r="51" spans="1:9" x14ac:dyDescent="0.25">
      <c r="E51" t="s">
        <v>117</v>
      </c>
      <c r="F51">
        <f>G47+J45</f>
        <v>1275</v>
      </c>
      <c r="G51">
        <f>F51/E47</f>
        <v>0.73275862068965514</v>
      </c>
    </row>
    <row r="55" spans="1:9" ht="15.75" thickBot="1" x14ac:dyDescent="0.3"/>
    <row r="56" spans="1:9" ht="33" x14ac:dyDescent="0.25">
      <c r="A56" s="66" t="s">
        <v>119</v>
      </c>
      <c r="B56" s="112" t="s">
        <v>121</v>
      </c>
      <c r="C56" s="112" t="s">
        <v>1</v>
      </c>
      <c r="D56" s="66" t="s">
        <v>122</v>
      </c>
      <c r="E56" s="112" t="s">
        <v>125</v>
      </c>
    </row>
    <row r="57" spans="1:9" ht="16.5" x14ac:dyDescent="0.25">
      <c r="A57" s="67" t="s">
        <v>120</v>
      </c>
      <c r="B57" s="116"/>
      <c r="C57" s="116"/>
      <c r="D57" s="67" t="s">
        <v>123</v>
      </c>
      <c r="E57" s="116"/>
    </row>
    <row r="58" spans="1:9" ht="17.25" thickBot="1" x14ac:dyDescent="0.3">
      <c r="A58" s="6"/>
      <c r="B58" s="120"/>
      <c r="C58" s="120"/>
      <c r="D58" s="69" t="s">
        <v>124</v>
      </c>
      <c r="E58" s="120"/>
    </row>
    <row r="59" spans="1:9" ht="17.25" thickBot="1" x14ac:dyDescent="0.3">
      <c r="A59" s="68"/>
      <c r="B59" s="78" t="s">
        <v>126</v>
      </c>
      <c r="C59" s="69">
        <v>22</v>
      </c>
      <c r="D59" s="109"/>
      <c r="E59" s="69"/>
    </row>
    <row r="60" spans="1:9" ht="17.25" thickBot="1" x14ac:dyDescent="0.3">
      <c r="A60" s="121"/>
      <c r="B60" s="122"/>
      <c r="C60" s="110">
        <v>22</v>
      </c>
      <c r="D60" s="83"/>
      <c r="E60" s="110"/>
    </row>
    <row r="61" spans="1:9" ht="17.25" thickBot="1" x14ac:dyDescent="0.3">
      <c r="A61" s="74" t="s">
        <v>144</v>
      </c>
      <c r="B61" s="74" t="s">
        <v>34</v>
      </c>
      <c r="C61" s="15" t="s">
        <v>35</v>
      </c>
      <c r="D61" s="111"/>
      <c r="E61" s="15"/>
    </row>
    <row r="62" spans="1:9" ht="17.25" thickBot="1" x14ac:dyDescent="0.3">
      <c r="A62" s="19" t="s">
        <v>141</v>
      </c>
      <c r="B62" s="19" t="s">
        <v>24</v>
      </c>
      <c r="C62" s="17" t="s">
        <v>38</v>
      </c>
      <c r="D62" s="111"/>
      <c r="E62" s="15"/>
    </row>
    <row r="63" spans="1:9" ht="33.75" thickBot="1" x14ac:dyDescent="0.3">
      <c r="A63" s="19" t="s">
        <v>137</v>
      </c>
      <c r="B63" s="19" t="s">
        <v>18</v>
      </c>
      <c r="C63" s="17" t="s">
        <v>138</v>
      </c>
      <c r="D63" s="111"/>
      <c r="E63" s="15"/>
    </row>
    <row r="64" spans="1:9" ht="33.75" thickBot="1" x14ac:dyDescent="0.3">
      <c r="A64" s="19" t="s">
        <v>145</v>
      </c>
      <c r="B64" s="19" t="s">
        <v>146</v>
      </c>
      <c r="C64" s="17" t="s">
        <v>87</v>
      </c>
      <c r="D64" s="111"/>
      <c r="E64" s="15" t="s">
        <v>127</v>
      </c>
    </row>
    <row r="65" spans="1:5" ht="17.25" thickBot="1" x14ac:dyDescent="0.3">
      <c r="A65" s="19" t="s">
        <v>147</v>
      </c>
      <c r="B65" s="19" t="s">
        <v>42</v>
      </c>
      <c r="C65" s="17" t="s">
        <v>87</v>
      </c>
      <c r="D65" s="111"/>
      <c r="E65" s="15"/>
    </row>
    <row r="66" spans="1:5" ht="33.75" thickBot="1" x14ac:dyDescent="0.3">
      <c r="A66" s="19" t="s">
        <v>148</v>
      </c>
      <c r="B66" s="19" t="s">
        <v>37</v>
      </c>
      <c r="C66" s="17" t="s">
        <v>87</v>
      </c>
      <c r="D66" s="111"/>
      <c r="E66" s="15"/>
    </row>
    <row r="67" spans="1:5" ht="17.25" thickBot="1" x14ac:dyDescent="0.3">
      <c r="A67" s="19" t="s">
        <v>150</v>
      </c>
      <c r="B67" s="19" t="s">
        <v>47</v>
      </c>
      <c r="C67" s="17" t="s">
        <v>38</v>
      </c>
      <c r="D67" s="111"/>
      <c r="E67" s="15"/>
    </row>
    <row r="68" spans="1:5" ht="17.25" thickBot="1" x14ac:dyDescent="0.3">
      <c r="A68" s="19" t="s">
        <v>151</v>
      </c>
      <c r="B68" s="19" t="s">
        <v>49</v>
      </c>
      <c r="C68" s="17" t="s">
        <v>38</v>
      </c>
      <c r="D68" s="111"/>
      <c r="E68" s="15"/>
    </row>
    <row r="69" spans="1:5" ht="17.25" thickBot="1" x14ac:dyDescent="0.3">
      <c r="A69" s="19" t="s">
        <v>152</v>
      </c>
      <c r="B69" s="19" t="s">
        <v>51</v>
      </c>
      <c r="C69" s="17" t="s">
        <v>38</v>
      </c>
      <c r="D69" s="111"/>
      <c r="E69" s="15"/>
    </row>
    <row r="70" spans="1:5" ht="17.25" thickBot="1" x14ac:dyDescent="0.3">
      <c r="A70" s="121"/>
      <c r="B70" s="122"/>
      <c r="C70" s="110">
        <v>0</v>
      </c>
      <c r="D70" s="83"/>
      <c r="E70" s="110"/>
    </row>
    <row r="71" spans="1:5" ht="17.25" thickBot="1" x14ac:dyDescent="0.3">
      <c r="A71" s="124"/>
      <c r="B71" s="78" t="s">
        <v>128</v>
      </c>
      <c r="C71" s="69">
        <v>22</v>
      </c>
      <c r="D71" s="109"/>
      <c r="E71" s="69"/>
    </row>
    <row r="72" spans="1:5" ht="17.25" thickBot="1" x14ac:dyDescent="0.3">
      <c r="A72" s="121"/>
      <c r="B72" s="122"/>
      <c r="C72" s="110">
        <v>20</v>
      </c>
      <c r="D72" s="109"/>
      <c r="E72" s="69"/>
    </row>
    <row r="73" spans="1:5" ht="50.25" thickBot="1" x14ac:dyDescent="0.3">
      <c r="A73" s="19" t="s">
        <v>139</v>
      </c>
      <c r="B73" s="19" t="s">
        <v>140</v>
      </c>
      <c r="C73" s="17" t="s">
        <v>38</v>
      </c>
      <c r="D73" s="111"/>
      <c r="E73" s="15"/>
    </row>
    <row r="74" spans="1:5" ht="17.25" thickBot="1" x14ac:dyDescent="0.3">
      <c r="A74" s="19" t="s">
        <v>134</v>
      </c>
      <c r="B74" s="19" t="s">
        <v>12</v>
      </c>
      <c r="C74" s="17" t="s">
        <v>16</v>
      </c>
      <c r="D74" s="111"/>
      <c r="E74" s="15"/>
    </row>
    <row r="75" spans="1:5" ht="17.25" thickBot="1" x14ac:dyDescent="0.3">
      <c r="A75" s="19" t="s">
        <v>135</v>
      </c>
      <c r="B75" s="19" t="s">
        <v>15</v>
      </c>
      <c r="C75" s="17" t="s">
        <v>136</v>
      </c>
      <c r="D75" s="111"/>
      <c r="E75" s="15"/>
    </row>
    <row r="76" spans="1:5" ht="33.75" thickBot="1" x14ac:dyDescent="0.3">
      <c r="A76" s="19" t="s">
        <v>149</v>
      </c>
      <c r="B76" s="19" t="s">
        <v>40</v>
      </c>
      <c r="C76" s="17" t="s">
        <v>87</v>
      </c>
      <c r="D76" s="111"/>
      <c r="E76" s="15"/>
    </row>
    <row r="77" spans="1:5" ht="17.25" thickBot="1" x14ac:dyDescent="0.3">
      <c r="A77" s="19" t="s">
        <v>153</v>
      </c>
      <c r="B77" s="19" t="s">
        <v>53</v>
      </c>
      <c r="C77" s="17" t="s">
        <v>38</v>
      </c>
      <c r="D77" s="111"/>
      <c r="E77" s="15"/>
    </row>
    <row r="78" spans="1:5" ht="17.25" thickBot="1" x14ac:dyDescent="0.3">
      <c r="A78" s="19" t="s">
        <v>154</v>
      </c>
      <c r="B78" s="19" t="s">
        <v>55</v>
      </c>
      <c r="C78" s="17" t="s">
        <v>38</v>
      </c>
      <c r="D78" s="111"/>
      <c r="E78" s="15"/>
    </row>
    <row r="79" spans="1:5" ht="17.25" thickBot="1" x14ac:dyDescent="0.3">
      <c r="A79" s="19" t="s">
        <v>155</v>
      </c>
      <c r="B79" s="19" t="s">
        <v>57</v>
      </c>
      <c r="C79" s="17" t="s">
        <v>38</v>
      </c>
      <c r="D79" s="111"/>
      <c r="E79" s="15"/>
    </row>
    <row r="80" spans="1:5" ht="17.25" thickBot="1" x14ac:dyDescent="0.3">
      <c r="A80" s="19" t="s">
        <v>156</v>
      </c>
      <c r="B80" s="19" t="s">
        <v>59</v>
      </c>
      <c r="C80" s="17" t="s">
        <v>38</v>
      </c>
      <c r="D80" s="111"/>
      <c r="E80" s="15"/>
    </row>
    <row r="81" spans="1:5" ht="33.75" thickBot="1" x14ac:dyDescent="0.3">
      <c r="A81" s="19" t="s">
        <v>159</v>
      </c>
      <c r="B81" s="19" t="s">
        <v>77</v>
      </c>
      <c r="C81" s="17" t="s">
        <v>87</v>
      </c>
      <c r="D81" s="111"/>
      <c r="E81" s="15"/>
    </row>
    <row r="82" spans="1:5" ht="17.25" thickBot="1" x14ac:dyDescent="0.3">
      <c r="A82" s="19" t="s">
        <v>160</v>
      </c>
      <c r="B82" s="19" t="s">
        <v>161</v>
      </c>
      <c r="C82" s="17" t="s">
        <v>82</v>
      </c>
      <c r="D82" s="111"/>
      <c r="E82" s="15"/>
    </row>
    <row r="83" spans="1:5" ht="17.25" customHeight="1" thickBot="1" x14ac:dyDescent="0.3">
      <c r="A83" s="63"/>
      <c r="B83" s="59"/>
      <c r="C83" s="110">
        <v>2</v>
      </c>
      <c r="D83" s="109"/>
      <c r="E83" s="69"/>
    </row>
    <row r="84" spans="1:5" ht="33.75" thickBot="1" x14ac:dyDescent="0.3">
      <c r="A84" s="19" t="s">
        <v>165</v>
      </c>
      <c r="B84" s="19" t="s">
        <v>129</v>
      </c>
      <c r="C84" s="17" t="s">
        <v>38</v>
      </c>
      <c r="D84" s="111"/>
      <c r="E84" s="15"/>
    </row>
    <row r="85" spans="1:5" ht="33.75" thickBot="1" x14ac:dyDescent="0.3">
      <c r="A85" s="19" t="s">
        <v>167</v>
      </c>
      <c r="B85" s="19" t="s">
        <v>103</v>
      </c>
      <c r="C85" s="17" t="s">
        <v>38</v>
      </c>
      <c r="D85" s="111"/>
      <c r="E85" s="15"/>
    </row>
    <row r="86" spans="1:5" ht="17.25" thickBot="1" x14ac:dyDescent="0.3">
      <c r="A86" s="19" t="s">
        <v>168</v>
      </c>
      <c r="B86" s="19" t="s">
        <v>105</v>
      </c>
      <c r="C86" s="17" t="s">
        <v>38</v>
      </c>
      <c r="D86" s="111"/>
      <c r="E86" s="15"/>
    </row>
    <row r="87" spans="1:5" ht="17.25" thickBot="1" x14ac:dyDescent="0.3">
      <c r="A87" s="124"/>
      <c r="B87" s="78" t="s">
        <v>130</v>
      </c>
      <c r="C87" s="69">
        <v>26</v>
      </c>
      <c r="D87" s="109"/>
      <c r="E87" s="69"/>
    </row>
    <row r="88" spans="1:5" ht="17.25" thickBot="1" x14ac:dyDescent="0.3">
      <c r="A88" s="121"/>
      <c r="B88" s="122"/>
      <c r="C88" s="110">
        <v>24</v>
      </c>
      <c r="D88" s="83"/>
      <c r="E88" s="110"/>
    </row>
    <row r="89" spans="1:5" ht="17.25" thickBot="1" x14ac:dyDescent="0.3">
      <c r="A89" s="19" t="s">
        <v>142</v>
      </c>
      <c r="B89" s="19" t="s">
        <v>26</v>
      </c>
      <c r="C89" s="17" t="s">
        <v>143</v>
      </c>
      <c r="D89" s="111"/>
      <c r="E89" s="15"/>
    </row>
    <row r="90" spans="1:5" ht="17.25" thickBot="1" x14ac:dyDescent="0.3">
      <c r="A90" s="19" t="s">
        <v>157</v>
      </c>
      <c r="B90" s="19" t="s">
        <v>61</v>
      </c>
      <c r="C90" s="17" t="s">
        <v>38</v>
      </c>
      <c r="D90" s="111"/>
      <c r="E90" s="15"/>
    </row>
    <row r="91" spans="1:5" ht="33.75" thickBot="1" x14ac:dyDescent="0.3">
      <c r="A91" s="19" t="s">
        <v>158</v>
      </c>
      <c r="B91" s="19" t="s">
        <v>75</v>
      </c>
      <c r="C91" s="17" t="s">
        <v>87</v>
      </c>
      <c r="D91" s="111"/>
      <c r="E91" s="15"/>
    </row>
    <row r="92" spans="1:5" ht="17.25" thickBot="1" x14ac:dyDescent="0.3">
      <c r="A92" s="74" t="s">
        <v>172</v>
      </c>
      <c r="B92" s="74" t="s">
        <v>173</v>
      </c>
      <c r="C92" s="15" t="s">
        <v>13</v>
      </c>
      <c r="D92" s="111"/>
      <c r="E92" s="15" t="s">
        <v>182</v>
      </c>
    </row>
    <row r="93" spans="1:5" ht="17.25" thickBot="1" x14ac:dyDescent="0.3">
      <c r="A93" s="74" t="s">
        <v>174</v>
      </c>
      <c r="B93" s="74" t="s">
        <v>175</v>
      </c>
      <c r="C93" s="15" t="s">
        <v>13</v>
      </c>
      <c r="D93" s="111"/>
      <c r="E93" s="15" t="s">
        <v>182</v>
      </c>
    </row>
    <row r="94" spans="1:5" ht="17.25" thickBot="1" x14ac:dyDescent="0.3">
      <c r="A94" s="74" t="s">
        <v>176</v>
      </c>
      <c r="B94" s="74" t="s">
        <v>177</v>
      </c>
      <c r="C94" s="15" t="s">
        <v>43</v>
      </c>
      <c r="D94" s="111"/>
      <c r="E94" s="15" t="s">
        <v>183</v>
      </c>
    </row>
    <row r="95" spans="1:5" ht="17.25" thickBot="1" x14ac:dyDescent="0.3">
      <c r="A95" s="74" t="s">
        <v>178</v>
      </c>
      <c r="B95" s="9" t="s">
        <v>179</v>
      </c>
      <c r="C95" s="15" t="s">
        <v>43</v>
      </c>
      <c r="D95" s="111"/>
      <c r="E95" s="15" t="s">
        <v>183</v>
      </c>
    </row>
    <row r="96" spans="1:5" ht="17.25" customHeight="1" thickBot="1" x14ac:dyDescent="0.3">
      <c r="A96" s="63"/>
      <c r="B96" s="59"/>
      <c r="C96" s="110">
        <v>2</v>
      </c>
      <c r="D96" s="83"/>
      <c r="E96" s="110"/>
    </row>
    <row r="97" spans="1:5" ht="33.75" thickBot="1" x14ac:dyDescent="0.3">
      <c r="A97" s="19" t="s">
        <v>166</v>
      </c>
      <c r="B97" s="19" t="s">
        <v>101</v>
      </c>
      <c r="C97" s="17" t="s">
        <v>38</v>
      </c>
      <c r="D97" s="111"/>
      <c r="E97" s="15"/>
    </row>
    <row r="98" spans="1:5" ht="33.75" thickBot="1" x14ac:dyDescent="0.3">
      <c r="A98" s="19" t="s">
        <v>169</v>
      </c>
      <c r="B98" s="19" t="s">
        <v>109</v>
      </c>
      <c r="C98" s="17" t="s">
        <v>38</v>
      </c>
      <c r="D98" s="111"/>
      <c r="E98" s="15"/>
    </row>
    <row r="99" spans="1:5" ht="17.25" thickBot="1" x14ac:dyDescent="0.3">
      <c r="A99" s="19" t="s">
        <v>170</v>
      </c>
      <c r="B99" s="19" t="s">
        <v>171</v>
      </c>
      <c r="C99" s="17" t="s">
        <v>38</v>
      </c>
      <c r="D99" s="111"/>
      <c r="E99" s="15"/>
    </row>
    <row r="100" spans="1:5" ht="17.25" thickBot="1" x14ac:dyDescent="0.3">
      <c r="A100" s="124"/>
      <c r="B100" s="78" t="s">
        <v>131</v>
      </c>
      <c r="C100" s="69">
        <v>22</v>
      </c>
      <c r="D100" s="109"/>
      <c r="E100" s="69"/>
    </row>
    <row r="101" spans="1:5" ht="17.25" thickBot="1" x14ac:dyDescent="0.3">
      <c r="A101" s="121"/>
      <c r="B101" s="122"/>
      <c r="C101" s="110">
        <v>22</v>
      </c>
      <c r="D101" s="83"/>
      <c r="E101" s="110"/>
    </row>
    <row r="102" spans="1:5" ht="33.75" thickBot="1" x14ac:dyDescent="0.3">
      <c r="A102" s="74" t="s">
        <v>162</v>
      </c>
      <c r="B102" s="9" t="s">
        <v>86</v>
      </c>
      <c r="C102" s="17" t="s">
        <v>87</v>
      </c>
      <c r="D102" s="111"/>
      <c r="E102" s="83"/>
    </row>
    <row r="103" spans="1:5" ht="33.75" thickBot="1" x14ac:dyDescent="0.3">
      <c r="A103" s="19" t="s">
        <v>163</v>
      </c>
      <c r="B103" s="19" t="s">
        <v>89</v>
      </c>
      <c r="C103" s="17" t="s">
        <v>90</v>
      </c>
      <c r="D103" s="111"/>
      <c r="E103" s="83"/>
    </row>
    <row r="104" spans="1:5" ht="17.25" thickBot="1" x14ac:dyDescent="0.3">
      <c r="A104" s="74" t="s">
        <v>172</v>
      </c>
      <c r="B104" s="74" t="s">
        <v>173</v>
      </c>
      <c r="C104" s="15" t="s">
        <v>13</v>
      </c>
      <c r="D104" s="111"/>
      <c r="E104" s="15" t="s">
        <v>184</v>
      </c>
    </row>
    <row r="105" spans="1:5" ht="17.25" thickBot="1" x14ac:dyDescent="0.3">
      <c r="A105" s="74" t="s">
        <v>174</v>
      </c>
      <c r="B105" s="74" t="s">
        <v>175</v>
      </c>
      <c r="C105" s="15" t="s">
        <v>13</v>
      </c>
      <c r="D105" s="111"/>
      <c r="E105" s="15" t="s">
        <v>184</v>
      </c>
    </row>
    <row r="106" spans="1:5" ht="17.25" thickBot="1" x14ac:dyDescent="0.3">
      <c r="A106" s="74" t="s">
        <v>176</v>
      </c>
      <c r="B106" s="74" t="s">
        <v>177</v>
      </c>
      <c r="C106" s="15" t="s">
        <v>43</v>
      </c>
      <c r="D106" s="111"/>
      <c r="E106" s="15" t="s">
        <v>185</v>
      </c>
    </row>
    <row r="107" spans="1:5" ht="17.25" thickBot="1" x14ac:dyDescent="0.3">
      <c r="A107" s="74" t="s">
        <v>178</v>
      </c>
      <c r="B107" s="9" t="s">
        <v>179</v>
      </c>
      <c r="C107" s="15" t="s">
        <v>43</v>
      </c>
      <c r="D107" s="111"/>
      <c r="E107" s="15" t="s">
        <v>185</v>
      </c>
    </row>
    <row r="108" spans="1:5" ht="17.25" thickBot="1" x14ac:dyDescent="0.3">
      <c r="A108" s="121"/>
      <c r="B108" s="122"/>
      <c r="C108" s="110">
        <v>0</v>
      </c>
      <c r="D108" s="83"/>
      <c r="E108" s="110"/>
    </row>
    <row r="109" spans="1:5" ht="66.75" thickBot="1" x14ac:dyDescent="0.3">
      <c r="A109" s="124"/>
      <c r="B109" s="78" t="s">
        <v>186</v>
      </c>
      <c r="C109" s="69">
        <v>24</v>
      </c>
      <c r="D109" s="109"/>
      <c r="E109" s="110" t="s">
        <v>187</v>
      </c>
    </row>
    <row r="110" spans="1:5" ht="17.25" thickBot="1" x14ac:dyDescent="0.3">
      <c r="A110" s="121"/>
      <c r="B110" s="122"/>
      <c r="C110" s="110">
        <v>24</v>
      </c>
      <c r="D110" s="83"/>
      <c r="E110" s="110"/>
    </row>
    <row r="111" spans="1:5" ht="17.25" thickBot="1" x14ac:dyDescent="0.3">
      <c r="A111" s="74" t="s">
        <v>172</v>
      </c>
      <c r="B111" s="74" t="s">
        <v>173</v>
      </c>
      <c r="C111" s="15" t="s">
        <v>188</v>
      </c>
      <c r="D111" s="111"/>
      <c r="E111" s="15" t="s">
        <v>189</v>
      </c>
    </row>
    <row r="112" spans="1:5" ht="17.25" thickBot="1" x14ac:dyDescent="0.3">
      <c r="A112" s="74" t="s">
        <v>174</v>
      </c>
      <c r="B112" s="74" t="s">
        <v>175</v>
      </c>
      <c r="C112" s="15" t="s">
        <v>188</v>
      </c>
      <c r="D112" s="111"/>
      <c r="E112" s="15" t="s">
        <v>189</v>
      </c>
    </row>
    <row r="113" spans="1:5" ht="17.25" thickBot="1" x14ac:dyDescent="0.3">
      <c r="A113" s="74" t="s">
        <v>176</v>
      </c>
      <c r="B113" s="74" t="s">
        <v>177</v>
      </c>
      <c r="C113" s="15" t="s">
        <v>13</v>
      </c>
      <c r="D113" s="111"/>
      <c r="E113" s="15" t="s">
        <v>182</v>
      </c>
    </row>
    <row r="114" spans="1:5" ht="17.25" thickBot="1" x14ac:dyDescent="0.3">
      <c r="A114" s="74" t="s">
        <v>178</v>
      </c>
      <c r="B114" s="9" t="s">
        <v>179</v>
      </c>
      <c r="C114" s="15" t="s">
        <v>13</v>
      </c>
      <c r="D114" s="111"/>
      <c r="E114" s="15" t="s">
        <v>182</v>
      </c>
    </row>
    <row r="115" spans="1:5" ht="17.25" thickBot="1" x14ac:dyDescent="0.3">
      <c r="A115" s="114"/>
      <c r="B115" s="123"/>
      <c r="C115" s="69">
        <v>116</v>
      </c>
      <c r="D115" s="109"/>
      <c r="E115" s="69"/>
    </row>
  </sheetData>
  <conditionalFormatting sqref="A6:A44">
    <cfRule type="duplicateValues" dxfId="6" priority="4"/>
  </conditionalFormatting>
  <conditionalFormatting sqref="B6:B44">
    <cfRule type="duplicateValues" dxfId="5" priority="3"/>
  </conditionalFormatting>
  <conditionalFormatting sqref="A1:A1048576">
    <cfRule type="duplicateValues" dxfId="4" priority="2"/>
  </conditionalFormatting>
  <conditionalFormatting sqref="B1:B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T.ANH-C1</vt:lpstr>
      <vt:lpstr>T. ANH-T4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2024-05-25T02:41:46Z</dcterms:created>
  <dcterms:modified xsi:type="dcterms:W3CDTF">2024-05-25T04:40:33Z</dcterms:modified>
</cp:coreProperties>
</file>