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UY\GIÁO VIÊN CHỦ NHIỆM\"/>
    </mc:Choice>
  </mc:AlternateContent>
  <bookViews>
    <workbookView xWindow="120" yWindow="132" windowWidth="19440" windowHeight="7932" firstSheet="1" activeTab="4"/>
  </bookViews>
  <sheets>
    <sheet name="Kangatang" sheetId="4" state="veryHidden" r:id="rId1"/>
    <sheet name="1.BBHLop" sheetId="1" r:id="rId2"/>
    <sheet name="2.tonghop" sheetId="2" r:id="rId3"/>
    <sheet name="3.DNTamngung" sheetId="6" r:id="rId4"/>
    <sheet name="4.khenthuong" sheetId="7" r:id="rId5"/>
    <sheet name="maucanbolop" sheetId="8" r:id="rId6"/>
    <sheet name="thaydoiCBL" sheetId="9" r:id="rId7"/>
    <sheet name="Sheet1" sheetId="11" r:id="rId8"/>
    <sheet name="Sheet1 (2)" sheetId="14" r:id="rId9"/>
  </sheets>
  <definedNames>
    <definedName name="_xlnm.Print_Titles" localSheetId="2">'2.tonghop'!$10:$11</definedName>
  </definedNames>
  <calcPr calcId="162913"/>
</workbook>
</file>

<file path=xl/calcChain.xml><?xml version="1.0" encoding="utf-8"?>
<calcChain xmlns="http://schemas.openxmlformats.org/spreadsheetml/2006/main">
  <c r="F73" i="1" l="1"/>
  <c r="F72" i="1"/>
  <c r="F71" i="1"/>
  <c r="F70" i="1"/>
  <c r="F69" i="1"/>
  <c r="F68" i="1"/>
  <c r="G21" i="1"/>
  <c r="F61" i="2"/>
  <c r="F62" i="2"/>
  <c r="F63" i="2"/>
  <c r="F64" i="2"/>
  <c r="F60" i="2"/>
  <c r="F59" i="2"/>
  <c r="E59" i="2" l="1"/>
  <c r="G61" i="1" l="1"/>
  <c r="G48" i="1"/>
  <c r="G49" i="1"/>
  <c r="G50" i="1"/>
  <c r="G51" i="1"/>
  <c r="G52" i="1"/>
  <c r="G53" i="1"/>
  <c r="G54" i="1"/>
  <c r="G55" i="1"/>
  <c r="G56" i="1"/>
  <c r="G57" i="1"/>
  <c r="G58" i="1"/>
  <c r="G59" i="1"/>
  <c r="G60" i="1"/>
  <c r="G62" i="1"/>
  <c r="G63" i="1"/>
  <c r="G64" i="1"/>
  <c r="G22" i="1"/>
  <c r="G23" i="1"/>
  <c r="G24" i="1"/>
  <c r="G25" i="1"/>
  <c r="G26" i="1"/>
  <c r="G27" i="1"/>
  <c r="G28" i="1"/>
  <c r="G29" i="1"/>
  <c r="G30" i="1"/>
  <c r="G31" i="1"/>
  <c r="G32" i="1"/>
  <c r="G33" i="1"/>
  <c r="G34" i="1"/>
  <c r="G35" i="1"/>
  <c r="G36" i="1"/>
  <c r="G37" i="1"/>
  <c r="G38" i="1"/>
  <c r="G39" i="1"/>
  <c r="G40" i="1"/>
  <c r="G41" i="1"/>
  <c r="G42" i="1"/>
  <c r="G43" i="1"/>
  <c r="G44" i="1"/>
  <c r="G45" i="1"/>
  <c r="G46" i="1"/>
  <c r="G47" i="1"/>
  <c r="F12" i="2"/>
  <c r="E73" i="1" l="1"/>
  <c r="E71" i="1"/>
  <c r="E70" i="1"/>
  <c r="E68" i="1"/>
  <c r="E72" i="1"/>
  <c r="E69" i="1"/>
  <c r="H55" i="2" l="1"/>
  <c r="F55" i="2"/>
  <c r="H54" i="2"/>
  <c r="F54" i="2"/>
  <c r="H53" i="2"/>
  <c r="F53" i="2"/>
  <c r="H52" i="2"/>
  <c r="F52" i="2"/>
  <c r="H51" i="2"/>
  <c r="F51" i="2"/>
  <c r="H50" i="2"/>
  <c r="F50" i="2"/>
  <c r="H49" i="2"/>
  <c r="F49" i="2"/>
  <c r="H48" i="2"/>
  <c r="F48" i="2"/>
  <c r="H47" i="2"/>
  <c r="F47" i="2"/>
  <c r="H46" i="2"/>
  <c r="F46" i="2"/>
  <c r="H45" i="2"/>
  <c r="F45" i="2"/>
  <c r="H44" i="2"/>
  <c r="F44" i="2"/>
  <c r="H43" i="2"/>
  <c r="F43" i="2"/>
  <c r="H42" i="2"/>
  <c r="F42" i="2"/>
  <c r="H41" i="2"/>
  <c r="F41" i="2"/>
  <c r="H40" i="2"/>
  <c r="F40" i="2"/>
  <c r="H39" i="2"/>
  <c r="F39" i="2"/>
  <c r="H38" i="2"/>
  <c r="F38" i="2"/>
  <c r="H37" i="2"/>
  <c r="F37" i="2"/>
  <c r="H36" i="2"/>
  <c r="F36" i="2"/>
  <c r="H35" i="2"/>
  <c r="F35" i="2"/>
  <c r="H34" i="2"/>
  <c r="F34" i="2"/>
  <c r="H33" i="2"/>
  <c r="F33" i="2"/>
  <c r="H32" i="2"/>
  <c r="F32" i="2"/>
  <c r="H31" i="2"/>
  <c r="F31" i="2"/>
  <c r="H30" i="2"/>
  <c r="F30" i="2"/>
  <c r="H29" i="2"/>
  <c r="F29" i="2"/>
  <c r="H28" i="2"/>
  <c r="F28" i="2"/>
  <c r="H27" i="2"/>
  <c r="F27" i="2"/>
  <c r="H26" i="2"/>
  <c r="F26" i="2"/>
  <c r="H25" i="2"/>
  <c r="F25" i="2"/>
  <c r="H24" i="2"/>
  <c r="F24" i="2"/>
  <c r="H23" i="2"/>
  <c r="F23" i="2"/>
  <c r="H22" i="2"/>
  <c r="F22" i="2"/>
  <c r="H21" i="2"/>
  <c r="F21" i="2"/>
  <c r="H20" i="2"/>
  <c r="F20" i="2"/>
  <c r="H19" i="2"/>
  <c r="F19" i="2"/>
  <c r="H18" i="2"/>
  <c r="F18" i="2"/>
  <c r="H17" i="2"/>
  <c r="F17" i="2"/>
  <c r="H16" i="2"/>
  <c r="F16" i="2"/>
  <c r="H15" i="2"/>
  <c r="F15" i="2"/>
  <c r="H14" i="2"/>
  <c r="F14" i="2"/>
  <c r="H13" i="2"/>
  <c r="F13" i="2"/>
  <c r="H12" i="2"/>
  <c r="G64" i="2" s="1"/>
  <c r="H64" i="2" s="1"/>
  <c r="E64" i="2" l="1"/>
  <c r="G62" i="2"/>
  <c r="H62" i="2" s="1"/>
  <c r="G59" i="2"/>
  <c r="H59" i="2" s="1"/>
  <c r="E63" i="2"/>
  <c r="G60" i="2"/>
  <c r="H60" i="2" s="1"/>
  <c r="G63" i="2"/>
  <c r="H63" i="2" s="1"/>
  <c r="G61" i="2"/>
  <c r="H61" i="2" s="1"/>
  <c r="E60" i="2"/>
  <c r="E61" i="2"/>
  <c r="E62" i="2"/>
</calcChain>
</file>

<file path=xl/sharedStrings.xml><?xml version="1.0" encoding="utf-8"?>
<sst xmlns="http://schemas.openxmlformats.org/spreadsheetml/2006/main" count="568" uniqueCount="347">
  <si>
    <t>CỘNG HÒA XÃ HỘI CHỦ NGHĨA VIỆT NAM</t>
  </si>
  <si>
    <t>Độc lập - Tự do - Hạnh phúc</t>
  </si>
  <si>
    <t>TRƯỜNG CAO ĐẲNG LÝ TỰ TRỌNG</t>
  </si>
  <si>
    <t>THÀNH PHỐ HỒ CHÍ MINH</t>
  </si>
  <si>
    <t>BIÊN BẢN HỌP LỚP ĐÁNH GIÁ KẾT QUẢ RÈN LUYỆN SINH VIÊN</t>
  </si>
  <si>
    <t>1.</t>
  </si>
  <si>
    <r>
      <rPr>
        <b/>
        <sz val="13"/>
        <color theme="1"/>
        <rFont val="Times New Roman"/>
        <family val="1"/>
      </rPr>
      <t xml:space="preserve">Địa điểm: </t>
    </r>
    <r>
      <rPr>
        <sz val="13"/>
        <color theme="1"/>
        <rFont val="Times New Roman"/>
        <family val="1"/>
      </rPr>
      <t xml:space="preserve">….. </t>
    </r>
  </si>
  <si>
    <t>2.</t>
  </si>
  <si>
    <t>3.</t>
  </si>
  <si>
    <t>Chủ tọa phiên họp và thành phần tham dự:</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</si>
  <si>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</si>
  <si>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</si>
  <si>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</si>
  <si>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</si>
  <si>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</si>
  <si>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</si>
  <si>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</si>
  <si>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</si>
  <si>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</si>
  <si>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</si>
  <si>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GHI CHÚ</t>
  </si>
  <si>
    <t>Tổng kết phân loại đánh giá rèn luyện của lớp:</t>
  </si>
  <si>
    <t>XẾP LOẠI</t>
  </si>
  <si>
    <t>SỐ LƯỢNG</t>
  </si>
  <si>
    <t>Xuất sắc</t>
  </si>
  <si>
    <t>Tốt</t>
  </si>
  <si>
    <t>Khá</t>
  </si>
  <si>
    <t>Trung bình</t>
  </si>
  <si>
    <t>Yếu</t>
  </si>
  <si>
    <t>THƯ KÝ</t>
  </si>
  <si>
    <t>CHỦ TỌA</t>
  </si>
  <si>
    <t>Ý KIẾN CỦA LÃNH ĐẠO KHOA</t>
  </si>
  <si>
    <t>Thành phố Hồ Chí Minh, ngày … tháng … năm ……</t>
  </si>
  <si>
    <t>TRƯỞNG KHOA</t>
  </si>
  <si>
    <t>01</t>
  </si>
  <si>
    <t>02</t>
  </si>
  <si>
    <t>03</t>
  </si>
  <si>
    <t>04</t>
  </si>
  <si>
    <t>Nguyễn Văn</t>
  </si>
  <si>
    <t>Không xếp loại</t>
  </si>
  <si>
    <t>MẪU 2</t>
  </si>
  <si>
    <t>UBND THÀNH PHỐ HỒ CHÍ MINH</t>
  </si>
  <si>
    <t>Độc lập  -  Tự do  -  Hạnh phúc</t>
  </si>
  <si>
    <t>BẢNG TỔNG KẾT ĐÁNH GIÁ KẾT QUẢ RÈN LUYỆN</t>
  </si>
  <si>
    <t>S
TT</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</si>
  <si>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</si>
  <si>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</si>
  <si>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</si>
  <si>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</si>
  <si>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</si>
  <si>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</si>
  <si>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</si>
  <si>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</si>
  <si>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</si>
  <si>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</si>
  <si>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</si>
  <si>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</si>
  <si>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</si>
  <si>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</si>
  <si>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</si>
  <si>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LỚP TRƯỞNG</t>
  </si>
  <si>
    <t>Độc  lập  -  Tự  do  -  Hạnh  phúc</t>
  </si>
  <si>
    <t xml:space="preserve">DANH SÁCH ĐỀ NGHỊ TẠM NGƯNG/THÔI HỌC ĐỐI VỚI SV 
</t>
  </si>
  <si>
    <t xml:space="preserve">Lớp:           </t>
  </si>
  <si>
    <t>Khoa: Cơ Khí</t>
  </si>
  <si>
    <t>MSSV</t>
  </si>
  <si>
    <t>HỌ &amp; TÊN</t>
  </si>
  <si>
    <t>Nghỉ từ ngày…</t>
  </si>
  <si>
    <t xml:space="preserve">Đề nghị </t>
  </si>
  <si>
    <t>Tạm ngưng</t>
  </si>
  <si>
    <t>Tổng cộng:</t>
  </si>
  <si>
    <t>GIẤY ĐỀ NGHỊ KHEN THƯỞNG</t>
  </si>
  <si>
    <t>(Cán bộ lớp tích cực)</t>
  </si>
  <si>
    <t>Tôi tên: ………………………………….</t>
  </si>
  <si>
    <t>Hiện là GVCN-CVHT Lớp: ……………..</t>
  </si>
  <si>
    <t>Cán bộ lớp tích cực:</t>
  </si>
  <si>
    <t>Kính mong được sự chấp thuận./.</t>
  </si>
  <si>
    <t>GVCN - CVHT</t>
  </si>
  <si>
    <t xml:space="preserve">Kính gửi: </t>
  </si>
  <si>
    <t xml:space="preserve">               - Hiệu trưởng Trường Cao đẳng Lý Tự Trọng TP.Hồ Chí Minh;</t>
  </si>
  <si>
    <t>KHOA CƠ KHÍ</t>
  </si>
  <si>
    <t xml:space="preserve">
……………………………………………………..…………………………………………………………………...........…………
………………………………...………………………………………………...…………………………………………...............
</t>
  </si>
  <si>
    <t>Độc  lập  -  Tự do  -  Hạnh phúc</t>
  </si>
  <si>
    <t>TRƯỜNG CAO ĐẲNG LÝ TỰ TRỌNG TP.HỒ CHÍ MINH</t>
  </si>
  <si>
    <t>DANH SÁCH PHÂN CÔNG BAN CÁN SỰ LỚP NĂM HỌC ………</t>
  </si>
  <si>
    <t>STT</t>
  </si>
  <si>
    <t>LỚP</t>
  </si>
  <si>
    <t>CHỨC DANH</t>
  </si>
  <si>
    <t>SỐ ĐIỆN THOẠI</t>
  </si>
  <si>
    <t>CVHT 
KÝ TÊN</t>
  </si>
  <si>
    <t>Lớp trưởng</t>
  </si>
  <si>
    <t>Lớp phó học tập</t>
  </si>
  <si>
    <t xml:space="preserve">Lớp phó phong trào </t>
  </si>
  <si>
    <t>Tổ trưởng tổ 1</t>
  </si>
  <si>
    <t>Tổ trưởng tổ 2</t>
  </si>
  <si>
    <t>Tổ trưởng tổ 3</t>
  </si>
  <si>
    <t>Tổ trưởng tổ 4</t>
  </si>
  <si>
    <t>Lưu ý: Số Tổ trưởng được phân công dựa trên Sỉ số lớp: Trên 40Sv --&gt; 4 tổ; Trên 30SV --&gt; 3 tổ; Trên 20SV --&gt; 2 tổ; Dưới 20 SV không cần chia Tổ</t>
  </si>
  <si>
    <t>CVHT</t>
  </si>
  <si>
    <t>…………………………………………………………</t>
  </si>
  <si>
    <t>(Ghi Họ tên CVHT)</t>
  </si>
  <si>
    <t xml:space="preserve">GIẤY ĐỀ NGHỊ </t>
  </si>
  <si>
    <t>(Thay đổi Cán bộ lớp)</t>
  </si>
  <si>
    <t>in, ký tên</t>
  </si>
  <si>
    <t>Áp dụng đầu năm học, làm đủ thông tin: nộp file qua egov</t>
  </si>
  <si>
    <t>05</t>
  </si>
  <si>
    <t>06</t>
  </si>
  <si>
    <t>07</t>
  </si>
  <si>
    <t>08</t>
  </si>
  <si>
    <t>09</t>
  </si>
  <si>
    <t>10</t>
  </si>
  <si>
    <t>11</t>
  </si>
  <si>
    <t>12</t>
  </si>
  <si>
    <t>13</t>
  </si>
  <si>
    <t>14</t>
  </si>
  <si>
    <t>15</t>
  </si>
  <si>
    <t>16</t>
  </si>
  <si>
    <t>17</t>
  </si>
  <si>
    <t>18</t>
  </si>
  <si>
    <t>19</t>
  </si>
  <si>
    <t>20</t>
  </si>
  <si>
    <t>21</t>
  </si>
  <si>
    <t>22</t>
  </si>
  <si>
    <t>23</t>
  </si>
  <si>
    <t>24</t>
  </si>
  <si>
    <t>25</t>
  </si>
  <si>
    <t>26</t>
  </si>
  <si>
    <t>27</t>
  </si>
  <si>
    <r>
      <t xml:space="preserve">Nay tôi làm giấy đề nghị thay đổi cán bộ lớp </t>
    </r>
    <r>
      <rPr>
        <sz val="14"/>
        <color rgb="FFFF0000"/>
        <rFont val="Times New Roman"/>
        <family val="1"/>
      </rPr>
      <t>HK2/2023-2024</t>
    </r>
    <r>
      <rPr>
        <sz val="14"/>
        <color theme="1"/>
        <rFont val="Times New Roman"/>
        <family val="1"/>
      </rPr>
      <t xml:space="preserve"> như sau:</t>
    </r>
  </si>
  <si>
    <t xml:space="preserve">Lý do: </t>
  </si>
  <si>
    <t>PHÒNG TTGD - QHDN                QUẢN LÝ SV</t>
  </si>
  <si>
    <t xml:space="preserve">               - Phòng Thanh tra Giáo dục – Quan hệ doanh nghiệp.</t>
  </si>
  <si>
    <t>PHÒNG THANH TRA GIÁO DỤC - QHDN</t>
  </si>
  <si>
    <r>
      <t xml:space="preserve">Sđt: </t>
    </r>
    <r>
      <rPr>
        <sz val="14"/>
        <color rgb="FFFF0000"/>
        <rFont val="Times New Roman"/>
        <family val="1"/>
      </rPr>
      <t>0909123456</t>
    </r>
  </si>
  <si>
    <r>
      <t xml:space="preserve">Sđt: </t>
    </r>
    <r>
      <rPr>
        <sz val="14"/>
        <color rgb="FFFF0000"/>
        <rFont val="Times New Roman"/>
        <family val="1"/>
      </rPr>
      <t>0909123457</t>
    </r>
  </si>
  <si>
    <r>
      <t xml:space="preserve">MSSV: </t>
    </r>
    <r>
      <rPr>
        <sz val="14"/>
        <color rgb="FFFF0000"/>
        <rFont val="Times New Roman"/>
        <family val="1"/>
      </rPr>
      <t>21004344</t>
    </r>
    <r>
      <rPr>
        <sz val="14"/>
        <color theme="1"/>
        <rFont val="Times New Roman"/>
        <family val="1"/>
      </rPr>
      <t xml:space="preserve">      Chức vụ: </t>
    </r>
    <r>
      <rPr>
        <sz val="14"/>
        <color rgb="FFFF0000"/>
        <rFont val="Times New Roman"/>
        <family val="1"/>
      </rPr>
      <t xml:space="preserve">Tổ trưởng tổ 1 </t>
    </r>
    <r>
      <rPr>
        <sz val="14"/>
        <color theme="1"/>
        <rFont val="Times New Roman"/>
        <family val="1"/>
      </rPr>
      <t xml:space="preserve">      </t>
    </r>
  </si>
  <si>
    <t>chữ đỏ: GV thay đổi cho đúng, dòng nào ko cần thì chọn dòng, click phải--&gt;Hide</t>
  </si>
  <si>
    <r>
      <t>MSSV:</t>
    </r>
    <r>
      <rPr>
        <sz val="14"/>
        <color rgb="FFFF0000"/>
        <rFont val="Times New Roman"/>
        <family val="1"/>
      </rPr>
      <t xml:space="preserve"> 21004347      Chức vụ: Lớp phó HT</t>
    </r>
  </si>
  <si>
    <t>Tp.Hồ Chí Minh, ngày   tháng    năm 2024</t>
  </si>
  <si>
    <t xml:space="preserve">in, ký </t>
  </si>
  <si>
    <r>
      <rPr>
        <sz val="14"/>
        <color rgb="FFFF0000"/>
        <rFont val="Times New Roman"/>
        <family val="1"/>
      </rPr>
      <t>Cơ cấu lại CBL</t>
    </r>
    <r>
      <rPr>
        <sz val="14"/>
        <color theme="1"/>
        <rFont val="Times New Roman"/>
        <family val="1"/>
      </rPr>
      <t xml:space="preserve">/Cán bộ lớp cũ </t>
    </r>
    <r>
      <rPr>
        <sz val="14"/>
        <color rgb="FFFF0000"/>
        <rFont val="Times New Roman"/>
        <family val="1"/>
      </rPr>
      <t>làm việc không hiệu quả/không muốn tiếp tục làm Cán bộ lớp</t>
    </r>
  </si>
  <si>
    <t>sau đó kéo lại STT</t>
  </si>
  <si>
    <t xml:space="preserve">- Danh sách lớp: lấy từ Bảng điểm Tổng kết HK trên PM EMS, </t>
  </si>
  <si>
    <t xml:space="preserve">- Sử dụng lại Bảng cũ: Copy ra 1 file/sheet mới hoặc nếu sử dụng lại chính </t>
  </si>
  <si>
    <t>Bảng cũ thì lưu ý ko xoá 2 cột xếp loại, sẽ bị mất công thức</t>
  </si>
  <si>
    <t xml:space="preserve">VD: Lớp có 50Sv thì để dòng 1--&gt;49, xoá dòng 50--&gt;55, chừa dòng 56, </t>
  </si>
  <si>
    <t>đen để khi in ko bị mờ</t>
  </si>
  <si>
    <t>- SV chỉ được Khen thưởng khi được Đề nghị KT cả HKI + HK II</t>
  </si>
  <si>
    <t>- Cán bộ lớp (Lớp trưởng, lớp phó, Tổ trưởng), không phải Cán bộ đoàn</t>
  </si>
  <si>
    <t>- Chỉnh sửa chỗ chữ đỏ cho phù hợp, sau đó chọn toàn bộ--&gt;chọn chữ</t>
  </si>
  <si>
    <t>chữ đen để khi in ko bị mờ</t>
  </si>
  <si>
    <t xml:space="preserve">- Chỉnh sửa chỗ chữ đỏ cho phù hợp, sau đó chọn toàn bộ--&gt;chọn </t>
  </si>
  <si>
    <r>
      <t xml:space="preserve">1. SV: </t>
    </r>
    <r>
      <rPr>
        <sz val="14"/>
        <color rgb="FFFF0000"/>
        <rFont val="Times New Roman"/>
        <family val="1"/>
      </rPr>
      <t>Hồ Thanh Thiên</t>
    </r>
    <r>
      <rPr>
        <sz val="14"/>
        <color theme="1"/>
        <rFont val="Times New Roman"/>
        <family val="1"/>
      </rPr>
      <t xml:space="preserve">                            </t>
    </r>
  </si>
  <si>
    <r>
      <t xml:space="preserve">2. SV: </t>
    </r>
    <r>
      <rPr>
        <sz val="14"/>
        <color rgb="FFFF0000"/>
        <rFont val="Times New Roman"/>
        <family val="1"/>
      </rPr>
      <t>Nguyễn Thành Trung</t>
    </r>
    <r>
      <rPr>
        <sz val="14"/>
        <color theme="1"/>
        <rFont val="Times New Roman"/>
        <family val="1"/>
      </rPr>
      <t xml:space="preserve">                           </t>
    </r>
  </si>
  <si>
    <t>Thành phồ Hồ Chí Minh, ngày     tháng     năm 2024</t>
  </si>
  <si>
    <t xml:space="preserve">- Cột Xếp loại đã cài công thức, khi nhập điểm RL sẽ tự có Xếp loại </t>
  </si>
  <si>
    <t>Ẩn 2 dòng VD trước khi in</t>
  </si>
  <si>
    <t>- Sử dụng khi cần thay đổi BCSL: đầu HK2, giữa HK</t>
  </si>
  <si>
    <t>Tỷ lệ %</t>
  </si>
  <si>
    <r>
      <t xml:space="preserve">Nay tôi làm giấy đề nghị khen thưởng cán bộ lớp tích cực </t>
    </r>
    <r>
      <rPr>
        <sz val="14"/>
        <color rgb="FFFF0000"/>
        <rFont val="Times New Roman"/>
        <family val="1"/>
      </rPr>
      <t>HK2/2023-2024</t>
    </r>
    <r>
      <rPr>
        <sz val="14"/>
        <color theme="1"/>
        <rFont val="Times New Roman"/>
        <family val="1"/>
      </rPr>
      <t xml:space="preserve"> </t>
    </r>
  </si>
  <si>
    <t>Thành phồ Hồ Chí Minh, ngày      tháng     năm 2024</t>
  </si>
  <si>
    <t>Đề nghị TN/TH làm hàng tháng, nộp trước ngày 20</t>
  </si>
  <si>
    <t xml:space="preserve">Đối với hệ CĐ: GV có thể gọi cho SV nhưng tốt nhất nên gọi cho 
</t>
  </si>
  <si>
    <t xml:space="preserve">- Muốn xoá dòng: Xoá dòng giữa ko xoá dòng cuối. </t>
  </si>
  <si>
    <t>28</t>
  </si>
  <si>
    <t>29</t>
  </si>
  <si>
    <t>30</t>
  </si>
  <si>
    <t>31</t>
  </si>
  <si>
    <t>32</t>
  </si>
  <si>
    <t>33</t>
  </si>
  <si>
    <t>34</t>
  </si>
  <si>
    <t>35</t>
  </si>
  <si>
    <t>36</t>
  </si>
  <si>
    <t>37</t>
  </si>
  <si>
    <t>38</t>
  </si>
  <si>
    <t>39</t>
  </si>
  <si>
    <t>40</t>
  </si>
  <si>
    <t>41</t>
  </si>
  <si>
    <t>42</t>
  </si>
  <si>
    <t>43</t>
  </si>
  <si>
    <t>44</t>
  </si>
  <si>
    <t>Chung Trần Thế Vinh</t>
  </si>
  <si>
    <r>
      <t xml:space="preserve">ghi chú ờ cột Ghi chú là </t>
    </r>
    <r>
      <rPr>
        <sz val="12"/>
        <color theme="1"/>
        <rFont val="Times New Roman"/>
        <family val="1"/>
      </rPr>
      <t>"ĐNTN", ko Xoá tên Sv khỏi DS</t>
    </r>
    <r>
      <rPr>
        <sz val="12"/>
        <color rgb="FFFF0000"/>
        <rFont val="Times New Roman"/>
        <family val="1"/>
      </rPr>
      <t>)</t>
    </r>
  </si>
  <si>
    <r>
      <t>Học kỳ: II  Năm học: 2023 - 2024</t>
    </r>
    <r>
      <rPr>
        <sz val="14"/>
        <rFont val="Times New Roman"/>
        <family val="1"/>
      </rPr>
      <t xml:space="preserve"> </t>
    </r>
  </si>
  <si>
    <t>1 số dù đã nghỉ nhưng vẫn giấu cha mẹ đi chơi</t>
  </si>
  <si>
    <t>Ghi chú: ghi rõ sđt đã gọi + lý do SV nghỉ</t>
  </si>
  <si>
    <t>- Lý do: Chọn lý do phù hợp cho từng vị trí cần thay đổi</t>
  </si>
  <si>
    <t>- Muốn xoá dòng: Xoá dòng giữa ko xoá dòng cuối --&gt; nhảy công thức ex</t>
  </si>
  <si>
    <t xml:space="preserve">VD: Lớp có 50Sv thì để dòng 1--&gt;49, xoá dòng 50--&gt;52, chừa dòng 53, </t>
  </si>
  <si>
    <t xml:space="preserve"> đúng thứ tự (Trường hợp Sv Vắng, nghỉ vẫn để nguyên tên và </t>
  </si>
  <si>
    <r>
      <t xml:space="preserve">"chọn trạng thái </t>
    </r>
    <r>
      <rPr>
        <sz val="12"/>
        <color theme="1"/>
        <rFont val="Times New Roman"/>
        <family val="1"/>
      </rPr>
      <t>đang học</t>
    </r>
    <r>
      <rPr>
        <sz val="12"/>
        <color rgb="FFFF0000"/>
        <rFont val="Times New Roman"/>
        <family val="1"/>
      </rPr>
      <t xml:space="preserve">", xoá dòng kẻ giữa Họ và tên, copy vào, </t>
    </r>
  </si>
  <si>
    <t>PHSV vì đa số SV sống xa nhà, cha mẹ ko theo dõi được con có đi học hay ko</t>
  </si>
  <si>
    <r>
      <t>ghi chú ờ cột Ghi chú là</t>
    </r>
    <r>
      <rPr>
        <sz val="12"/>
        <color theme="1"/>
        <rFont val="Times New Roman"/>
        <family val="1"/>
      </rPr>
      <t xml:space="preserve"> "Vắng"</t>
    </r>
    <r>
      <rPr>
        <sz val="12"/>
        <color rgb="FFFF0000"/>
        <rFont val="Times New Roman"/>
        <family val="1"/>
      </rPr>
      <t>/</t>
    </r>
    <r>
      <rPr>
        <sz val="12"/>
        <color theme="1"/>
        <rFont val="Times New Roman"/>
        <family val="1"/>
      </rPr>
      <t>"ĐNTN", ko Xoá tên Sv khỏi DS</t>
    </r>
    <r>
      <rPr>
        <sz val="12"/>
        <color rgb="FFFF0000"/>
        <rFont val="Times New Roman"/>
        <family val="1"/>
      </rPr>
      <t>)</t>
    </r>
  </si>
  <si>
    <r>
      <t xml:space="preserve">"chọn </t>
    </r>
    <r>
      <rPr>
        <sz val="12"/>
        <rFont val="Times New Roman"/>
        <family val="1"/>
      </rPr>
      <t>trạng thái Đang học</t>
    </r>
    <r>
      <rPr>
        <sz val="12"/>
        <color rgb="FFFF0000"/>
        <rFont val="Times New Roman"/>
        <family val="1"/>
      </rPr>
      <t xml:space="preserve">", xoá dòng kẻ giữa Họ và tên, copy vào Bảng Tổng kết  </t>
    </r>
  </si>
  <si>
    <t xml:space="preserve">KQRL, đúng thứ tự (Trường hợp Tạm ngưng vẫn để nguyên tên SV và </t>
  </si>
  <si>
    <t xml:space="preserve">Nghỉ học từ tháng 3/2024 đến nay.  </t>
  </si>
  <si>
    <t>22003665</t>
  </si>
  <si>
    <t>Phan Huỳnh</t>
  </si>
  <si>
    <t>Anh</t>
  </si>
  <si>
    <t>22003622</t>
  </si>
  <si>
    <t>Nguyễn Quốc</t>
  </si>
  <si>
    <t>Bảo</t>
  </si>
  <si>
    <t>22003438</t>
  </si>
  <si>
    <t>Nguyễn Ngọc</t>
  </si>
  <si>
    <t>Cườm</t>
  </si>
  <si>
    <t>22003432</t>
  </si>
  <si>
    <t>Trần Ngọc</t>
  </si>
  <si>
    <t>Cường</t>
  </si>
  <si>
    <t>22003206</t>
  </si>
  <si>
    <t>Lê Phát</t>
  </si>
  <si>
    <t>Đạt</t>
  </si>
  <si>
    <t>22003210</t>
  </si>
  <si>
    <t>Nguyễn Hồ Thành</t>
  </si>
  <si>
    <t>22003261</t>
  </si>
  <si>
    <t>Nguyễn Tấn</t>
  </si>
  <si>
    <t>Duy</t>
  </si>
  <si>
    <t>22003612</t>
  </si>
  <si>
    <t>Võ Hoàng</t>
  </si>
  <si>
    <t>Giang</t>
  </si>
  <si>
    <t>22003580</t>
  </si>
  <si>
    <t>Võ Xuân</t>
  </si>
  <si>
    <t>Hào</t>
  </si>
  <si>
    <t>22003512</t>
  </si>
  <si>
    <t>Huỳnh Trọng</t>
  </si>
  <si>
    <t>Hiếu</t>
  </si>
  <si>
    <t>22003079</t>
  </si>
  <si>
    <t>Phạm Chí</t>
  </si>
  <si>
    <t>22003534</t>
  </si>
  <si>
    <t>Nguyễn Thanh</t>
  </si>
  <si>
    <t>Hoàng</t>
  </si>
  <si>
    <t>22003259</t>
  </si>
  <si>
    <t>Huy</t>
  </si>
  <si>
    <t>22003424</t>
  </si>
  <si>
    <t>Nguyễn Trường</t>
  </si>
  <si>
    <t>Khang</t>
  </si>
  <si>
    <t>22003345</t>
  </si>
  <si>
    <t>Nguyễn Hồ Anh</t>
  </si>
  <si>
    <t>Khoa</t>
  </si>
  <si>
    <t>22003306</t>
  </si>
  <si>
    <t>Nguyễn Hoàng</t>
  </si>
  <si>
    <t>Kiên</t>
  </si>
  <si>
    <t>22003567</t>
  </si>
  <si>
    <t>Nguyễn Tuấn</t>
  </si>
  <si>
    <t>Kiệt</t>
  </si>
  <si>
    <t>22003663</t>
  </si>
  <si>
    <t>Trần Anh</t>
  </si>
  <si>
    <t>22004691</t>
  </si>
  <si>
    <t>Mai Văn</t>
  </si>
  <si>
    <t>Lâm</t>
  </si>
  <si>
    <t>22003677</t>
  </si>
  <si>
    <t>Nguyễn Hiếu</t>
  </si>
  <si>
    <t>Lễ</t>
  </si>
  <si>
    <t>22003081</t>
  </si>
  <si>
    <t>Nguyễn Lê Ngọc</t>
  </si>
  <si>
    <t>Luân</t>
  </si>
  <si>
    <t>22003629</t>
  </si>
  <si>
    <t>La Đức</t>
  </si>
  <si>
    <t>Mạnh</t>
  </si>
  <si>
    <t>22003080</t>
  </si>
  <si>
    <t>Lại Hoàng</t>
  </si>
  <si>
    <t>Nam</t>
  </si>
  <si>
    <t>22003496</t>
  </si>
  <si>
    <t>Trần Minh Quang</t>
  </si>
  <si>
    <t>Nhật</t>
  </si>
  <si>
    <t>22003544</t>
  </si>
  <si>
    <t>Hoàng Thanh</t>
  </si>
  <si>
    <t>Phong</t>
  </si>
  <si>
    <t>22003106</t>
  </si>
  <si>
    <t>Phú</t>
  </si>
  <si>
    <t>22003661</t>
  </si>
  <si>
    <t>Lê Minh</t>
  </si>
  <si>
    <t>Phụng</t>
  </si>
  <si>
    <t>22003374</t>
  </si>
  <si>
    <t>Nguyễn Đình Anh</t>
  </si>
  <si>
    <t>Quân</t>
  </si>
  <si>
    <t>22003494</t>
  </si>
  <si>
    <t>Ngô Hào</t>
  </si>
  <si>
    <t>Quang</t>
  </si>
  <si>
    <t>22003669</t>
  </si>
  <si>
    <t>Phạm Huỳnh Minh</t>
  </si>
  <si>
    <t>Quý</t>
  </si>
  <si>
    <t>22003290</t>
  </si>
  <si>
    <t>Tâm</t>
  </si>
  <si>
    <t>22003713</t>
  </si>
  <si>
    <t>Phạm Đạt</t>
  </si>
  <si>
    <t>Thành</t>
  </si>
  <si>
    <t>22003961</t>
  </si>
  <si>
    <t>Trần Minh</t>
  </si>
  <si>
    <t>22003309</t>
  </si>
  <si>
    <t>Trần Đoàn Quốc</t>
  </si>
  <si>
    <t>Thọ</t>
  </si>
  <si>
    <t>22003440</t>
  </si>
  <si>
    <t>Lê Thị Mỹ</t>
  </si>
  <si>
    <t>Tiên</t>
  </si>
  <si>
    <t>22003240</t>
  </si>
  <si>
    <t>Kiến Thái</t>
  </si>
  <si>
    <t>Toàn</t>
  </si>
  <si>
    <t>22003666</t>
  </si>
  <si>
    <t>22003370</t>
  </si>
  <si>
    <t>Nguyễn Lê Thành</t>
  </si>
  <si>
    <t>Trung</t>
  </si>
  <si>
    <t>22003619</t>
  </si>
  <si>
    <t>Lê Hữu</t>
  </si>
  <si>
    <t>Tú</t>
  </si>
  <si>
    <t>22003589</t>
  </si>
  <si>
    <t>Phạm Nguyễn Phú</t>
  </si>
  <si>
    <t>Văn</t>
  </si>
  <si>
    <t>22003244</t>
  </si>
  <si>
    <t>Nguyễn Dương Thiên</t>
  </si>
  <si>
    <t>Vĩ</t>
  </si>
  <si>
    <t>22003590</t>
  </si>
  <si>
    <t>Nguyễn Cao Quang</t>
  </si>
  <si>
    <t>Vũ</t>
  </si>
  <si>
    <t>22003220</t>
  </si>
  <si>
    <t>Nguyễn Quang</t>
  </si>
  <si>
    <t>22003528</t>
  </si>
  <si>
    <t>Vững</t>
  </si>
  <si>
    <t>ĐNTN</t>
  </si>
  <si>
    <t xml:space="preserve">Lớp: 22C1-CCK2               Sĩ số: 44         Khoa:  Cơ khí                                                 </t>
  </si>
  <si>
    <t>LỚP 22C1-CCK2</t>
  </si>
  <si>
    <t>HỌC KỲ 2</t>
  </si>
  <si>
    <t>NĂM HỌC: 2023-2024</t>
  </si>
  <si>
    <r>
      <rPr>
        <b/>
        <sz val="13"/>
        <color theme="1"/>
        <rFont val="Times New Roman"/>
        <family val="1"/>
      </rPr>
      <t>Thời gian họp: 19</t>
    </r>
    <r>
      <rPr>
        <sz val="13"/>
        <color theme="1"/>
        <rFont val="Times New Roman"/>
        <family val="1"/>
      </rPr>
      <t xml:space="preserve"> giờ 30 phút ngày 24/06/2024</t>
    </r>
  </si>
  <si>
    <t>Chủ tọa: Ông (Bà) Nguyễn Khắc Huy; Chức vụ: Cố vấn học tập.</t>
  </si>
  <si>
    <t>Thư ký: Lê Thị Mỹ Tiên; Chức vụ: Lớp Trưởng</t>
  </si>
  <si>
    <t>Thành phần tham dự: Tập thể lớp  22C1-CCK2</t>
  </si>
  <si>
    <t>Hiện diện: 40/44 SV.</t>
  </si>
  <si>
    <t>Vắng: 04 SV (0 SV có phép, 04 SV không phép)</t>
  </si>
  <si>
    <t>Đã nghỉ, ĐNTN</t>
  </si>
  <si>
    <t xml:space="preserve">          Thư ký thông qua toàn văn biên bản cuộc họp, các thành viên dự họp nhất trí, không có ý kiến gì thêm.
          Cuộc họp kết thúc lúc 20 giờ 15 phút cùng ngày./.</t>
  </si>
  <si>
    <t>Nguyễn Khắc Huy</t>
  </si>
  <si>
    <t>Lê Thị Mỹ Tiên</t>
  </si>
  <si>
    <t xml:space="preserve">Nguyễn Ngọc </t>
  </si>
  <si>
    <t xml:space="preserve">Trần Ngọc </t>
  </si>
  <si>
    <t>Đã liên lạc với PH sđt 0938073591, PH xác định cho SV nghỉ vì SV không học nổi…</t>
  </si>
  <si>
    <t>Đã liên lạc với PH sđt 0943698366, PH xác định cho SV nghỉ vì SV không học nổi…</t>
  </si>
  <si>
    <t xml:space="preserve">Nghỉ học từ tháng 2/2024 đến nay.  </t>
  </si>
  <si>
    <t xml:space="preserve">Nghỉ học từ tháng 4/2024 đến nay.  </t>
  </si>
  <si>
    <t>Đã liên lạc với PH sđt 0395810489, PH xác định cho SV nghỉ vì SV không học nổi…</t>
  </si>
  <si>
    <t>Đã liên lạc với PH sđt 0353823440, PH xác định cho SV nghỉ vì SV không học nổi…</t>
  </si>
  <si>
    <t>Đã liên lạc với PH sđt 0352882040, PH xác định cho SV nghỉ vì SV không học nổi…</t>
  </si>
  <si>
    <t>06 SV</t>
  </si>
  <si>
    <t xml:space="preserve">              Tp.Hồ Chí Minh, ngày      tháng     năm 2024 </t>
  </si>
  <si>
    <r>
      <t xml:space="preserve">Tôi tên: </t>
    </r>
    <r>
      <rPr>
        <b/>
        <sz val="14"/>
        <color theme="1"/>
        <rFont val="Times New Roman"/>
        <family val="1"/>
      </rPr>
      <t>Nguyễn Khắc Huy</t>
    </r>
  </si>
  <si>
    <t>Hiện là GVCN-CVHT Lớp: 22C1-CCK2</t>
  </si>
  <si>
    <r>
      <t xml:space="preserve">SV: </t>
    </r>
    <r>
      <rPr>
        <sz val="14"/>
        <color rgb="FFFF0000"/>
        <rFont val="Times New Roman"/>
        <family val="1"/>
      </rPr>
      <t>Lê Thị Mỹ Tiên</t>
    </r>
    <r>
      <rPr>
        <sz val="14"/>
        <color theme="1"/>
        <rFont val="Times New Roman"/>
        <family val="1"/>
      </rPr>
      <t xml:space="preserve">       MSSV: </t>
    </r>
    <r>
      <rPr>
        <sz val="14"/>
        <color rgb="FFFF0000"/>
        <rFont val="Times New Roman"/>
        <family val="1"/>
      </rPr>
      <t>22003440</t>
    </r>
    <r>
      <rPr>
        <sz val="14"/>
        <color theme="1"/>
        <rFont val="Times New Roman"/>
        <family val="1"/>
      </rPr>
      <t xml:space="preserve">        Chức vụ: </t>
    </r>
    <r>
      <rPr>
        <sz val="14"/>
        <color rgb="FFFF0000"/>
        <rFont val="Times New Roman"/>
        <family val="1"/>
      </rPr>
      <t>Lớp trưởng</t>
    </r>
  </si>
  <si>
    <t>(in, ký tên)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</si>
</sst>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x14ac:knownFonts="1">
    <font>
      <sz val="11"/>
      <color theme="1"/>
      <name val="Calibri"/>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sz val="10"/>
      <color theme="1"/>
      <name val="Times New Roman"/>
      <family val="1"/>
    </font>
    <font>
      <i/>
      <sz val="13"/>
      <color theme="1"/>
      <name val="Times New Roman"/>
      <family val="1"/>
    </font>
    <font>
      <sz val="12"/>
      <name val="Times New Roman"/>
      <family val="1"/>
    </font>
    <font>
      <sz val="11"/>
      <name val="Times New Roman"/>
      <family val="1"/>
    </font>
    <font>
      <b/>
      <sz val="8"/>
      <name val="Times New Roman"/>
      <family val="1"/>
    </font>
    <font>
      <b/>
      <sz val="12"/>
      <name val="Times New Roman"/>
      <family val="1"/>
    </font>
    <font>
      <b/>
      <sz val="13"/>
      <name val="Times New Roman"/>
      <family val="1"/>
    </font>
    <font>
      <b/>
      <sz val="11"/>
      <name val="Times New Roman"/>
      <family val="1"/>
    </font>
    <font>
      <vertAlign val="superscript"/>
      <sz val="12"/>
      <name val="Times New Roman"/>
      <family val="1"/>
    </font>
    <font>
      <vertAlign val="superscript"/>
      <sz val="11"/>
      <name val="Times New Roman"/>
      <family val="1"/>
    </font>
    <font>
      <b/>
      <sz val="14"/>
      <name val="Times New Roman"/>
      <family val="1"/>
    </font>
    <font>
      <b/>
      <sz val="18"/>
      <name val="Times New Roman"/>
      <family val="1"/>
    </font>
    <font>
      <sz val="14"/>
      <name val="Times New Roman"/>
      <family val="1"/>
    </font>
    <font>
      <b/>
      <sz val="10"/>
      <name val="Times New Roman"/>
      <family val="1"/>
    </font>
    <font>
      <sz val="11"/>
      <color indexed="8"/>
      <name val="Times New Roman"/>
      <family val="1"/>
    </font>
    <font>
      <sz val="6"/>
      <color indexed="10"/>
      <name val="Times New Roman"/>
      <family val="1"/>
    </font>
    <font>
      <sz val="10"/>
      <color theme="0"/>
      <name val="Times New Roman"/>
      <family val="1"/>
    </font>
    <font>
      <sz val="11"/>
      <color theme="1"/>
      <name val="Times New Roman"/>
      <family val="1"/>
    </font>
    <font>
      <i/>
      <sz val="12"/>
      <name val="Times New Roman"/>
      <family val="1"/>
    </font>
    <font>
      <sz val="11"/>
      <color indexed="10"/>
      <name val="Times New Roman"/>
      <family val="1"/>
    </font>
    <font>
      <sz val="24"/>
      <name val="Times New Roman"/>
      <family val="1"/>
    </font>
    <font>
      <sz val="12"/>
      <color indexed="8"/>
      <name val="Times New Roman"/>
      <family val="1"/>
    </font>
    <font>
      <b/>
      <sz val="12"/>
      <color indexed="8"/>
      <name val="Times New Roman"/>
      <family val="1"/>
    </font>
    <font>
      <b/>
      <sz val="16"/>
      <color theme="1"/>
      <name val="Times New Roman"/>
      <family val="1"/>
    </font>
    <font>
      <sz val="14"/>
      <color theme="1"/>
      <name val="Times New Roman"/>
      <family val="1"/>
    </font>
    <font>
      <b/>
      <sz val="14"/>
      <color theme="1"/>
      <name val="Times New Roman"/>
      <family val="1"/>
    </font>
    <font>
      <sz val="14"/>
      <color rgb="FFFF0000"/>
      <name val="Times New Roman"/>
      <family val="1"/>
    </font>
    <font>
      <sz val="13"/>
      <name val="Times New Roman"/>
      <family val="1"/>
    </font>
    <font>
      <i/>
      <sz val="13"/>
      <name val="Times New Roman"/>
      <family val="1"/>
    </font>
    <font>
      <sz val="11"/>
      <color rgb="FFFF0000"/>
      <name val="Calibri"/>
      <family val="2"/>
      <charset val="163"/>
      <scheme val="minor"/>
    </font>
    <font>
      <sz val="12"/>
      <color rgb="FFFF0000"/>
      <name val="Times New Roman"/>
      <family val="1"/>
    </font>
    <font>
      <sz val="13"/>
      <color rgb="FFFF0000"/>
      <name val="Times New Roman"/>
      <family val="1"/>
    </font>
    <font>
      <sz val="10"/>
      <name val="Times New Roman"/>
      <family val="1"/>
    </font>
    <font>
      <sz val="11"/>
      <color theme="0"/>
      <name val="Times New Roman"/>
      <family val="1"/>
    </font>
    <font>
      <sz val="11"/>
      <color rgb="FFFF0000"/>
      <name val="Times New Roman"/>
      <family val="1"/>
    </font>
    <font>
      <b/>
      <sz val="11"/>
      <color indexed="8"/>
      <name val="Times New Roman"/>
      <family val="1"/>
    </font>
  </fonts>
  <fills count="5">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right style="thin">
        <color indexed="64"/>
      </right>
      <top/>
      <bottom/>
      <diagonal/>
    </border>
    <border>
      <left style="thin">
        <color indexed="64"/>
      </left>
      <right/>
      <top/>
      <bottom/>
      <diagonal/>
    </border>
  </borders>
  <cellStyleXfs count="1">
    <xf numFmtId="0" fontId="0" fillId="0" borderId="0"/>
  </cellStyleXfs>
  <cellXfs count="212">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2" fillId="0" borderId="0" xfId="0" applyFont="1" applyAlignment="1">
      <alignment horizontal="right" vertical="center"/>
    </xf>
    <xf numFmtId="0" fontId="1"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4" fillId="0" borderId="0" xfId="0" applyFont="1" applyAlignment="1">
      <alignment horizontal="center" vertical="center"/>
    </xf>
    <xf numFmtId="0" fontId="6"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3" fillId="0" borderId="8" xfId="0" applyFont="1" applyBorder="1" applyAlignment="1">
      <alignment vertical="center" wrapText="1"/>
    </xf>
    <xf numFmtId="0" fontId="3" fillId="0" borderId="9" xfId="0" applyFont="1" applyBorder="1" applyAlignment="1">
      <alignment vertical="center" wrapText="1"/>
    </xf>
    <xf numFmtId="0" fontId="7" fillId="0" borderId="0" xfId="0" applyFont="1" applyAlignment="1">
      <alignment vertical="center"/>
    </xf>
    <xf numFmtId="0" fontId="8" fillId="0" borderId="0" xfId="0" applyFont="1" applyBorder="1"/>
    <xf numFmtId="0" fontId="9" fillId="0" borderId="0" xfId="0" applyFont="1" applyBorder="1" applyAlignment="1">
      <alignment horizontal="right"/>
    </xf>
    <xf numFmtId="0" fontId="8" fillId="0" borderId="0" xfId="0" applyFont="1"/>
    <xf numFmtId="0" fontId="8" fillId="0" borderId="0" xfId="0" applyFont="1" applyAlignment="1"/>
    <xf numFmtId="0" fontId="14" fillId="0" borderId="0" xfId="0" applyFont="1" applyAlignment="1"/>
    <xf numFmtId="0" fontId="14" fillId="0" borderId="0" xfId="0" applyFont="1"/>
    <xf numFmtId="0" fontId="16" fillId="0" borderId="0" xfId="0" applyFont="1" applyAlignment="1"/>
    <xf numFmtId="0" fontId="17" fillId="0" borderId="0" xfId="0" applyFont="1" applyAlignment="1">
      <alignment vertical="justify"/>
    </xf>
    <xf numFmtId="0" fontId="8" fillId="0" borderId="0" xfId="0" applyFont="1" applyAlignment="1">
      <alignment vertical="justify"/>
    </xf>
    <xf numFmtId="0" fontId="15" fillId="0" borderId="0" xfId="0" applyFont="1" applyAlignment="1">
      <alignment vertical="justify"/>
    </xf>
    <xf numFmtId="0" fontId="17" fillId="0" borderId="0" xfId="0" applyFont="1" applyBorder="1" applyAlignment="1">
      <alignment horizontal="center"/>
    </xf>
    <xf numFmtId="0" fontId="8" fillId="0" borderId="0" xfId="0" applyFont="1" applyAlignment="1">
      <alignment vertical="center"/>
    </xf>
    <xf numFmtId="0" fontId="18" fillId="0" borderId="1" xfId="0" applyFont="1" applyBorder="1" applyAlignment="1">
      <alignment horizontal="center" vertical="center" wrapText="1"/>
    </xf>
    <xf numFmtId="0" fontId="8" fillId="0" borderId="1" xfId="0" applyFont="1" applyBorder="1" applyAlignment="1">
      <alignment horizontal="center" vertical="center"/>
    </xf>
    <xf numFmtId="0" fontId="20" fillId="2" borderId="3" xfId="0" applyFont="1" applyFill="1" applyBorder="1" applyAlignment="1">
      <alignment horizontal="left" vertical="center"/>
    </xf>
    <xf numFmtId="4" fontId="21" fillId="2" borderId="1" xfId="0" applyNumberFormat="1" applyFont="1" applyFill="1" applyBorder="1" applyAlignment="1">
      <alignment horizontal="center" vertical="center"/>
    </xf>
    <xf numFmtId="0" fontId="8" fillId="0" borderId="1" xfId="0" applyFont="1" applyBorder="1" applyAlignment="1">
      <alignment vertical="center"/>
    </xf>
    <xf numFmtId="0" fontId="18" fillId="0" borderId="1" xfId="0" applyFont="1" applyBorder="1" applyAlignment="1">
      <alignment horizontal="center" vertical="center"/>
    </xf>
    <xf numFmtId="0" fontId="22" fillId="0" borderId="1" xfId="0" applyFont="1" applyBorder="1" applyAlignment="1">
      <alignment horizontal="center" vertical="center"/>
    </xf>
    <xf numFmtId="2" fontId="22" fillId="0" borderId="1" xfId="0" applyNumberFormat="1" applyFont="1" applyBorder="1" applyAlignment="1">
      <alignment horizontal="right" vertical="center"/>
    </xf>
    <xf numFmtId="0" fontId="18" fillId="0" borderId="0" xfId="0" applyFont="1" applyAlignment="1">
      <alignment horizontal="center"/>
    </xf>
    <xf numFmtId="2" fontId="19" fillId="0" borderId="0" xfId="0" applyNumberFormat="1" applyFont="1" applyBorder="1" applyAlignment="1">
      <alignment horizontal="right"/>
    </xf>
    <xf numFmtId="0" fontId="12" fillId="0" borderId="0" xfId="0" applyFont="1" applyAlignment="1"/>
    <xf numFmtId="0" fontId="25" fillId="0" borderId="0" xfId="0" applyNumberFormat="1" applyFont="1" applyAlignment="1">
      <alignment horizontal="center" vertical="center"/>
    </xf>
    <xf numFmtId="0" fontId="7" fillId="0" borderId="0" xfId="0" applyFont="1" applyBorder="1" applyAlignment="1">
      <alignment horizontal="center"/>
    </xf>
    <xf numFmtId="0" fontId="7" fillId="0" borderId="0" xfId="0" applyFont="1" applyBorder="1" applyAlignment="1">
      <alignment horizontal="left"/>
    </xf>
    <xf numFmtId="0" fontId="26" fillId="0" borderId="0" xfId="0" applyFont="1" applyBorder="1" applyAlignment="1">
      <alignment horizontal="left"/>
    </xf>
    <xf numFmtId="0" fontId="12" fillId="0" borderId="1"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wrapText="1"/>
    </xf>
    <xf numFmtId="0" fontId="12" fillId="0" borderId="0" xfId="0" applyFont="1" applyAlignment="1">
      <alignment horizontal="center" vertical="center"/>
    </xf>
    <xf numFmtId="0" fontId="7" fillId="0" borderId="1" xfId="0" applyFont="1" applyBorder="1" applyAlignment="1">
      <alignment horizontal="center" vertical="center"/>
    </xf>
    <xf numFmtId="0" fontId="10" fillId="0" borderId="1" xfId="0" applyFont="1" applyBorder="1" applyAlignment="1">
      <alignment horizontal="center" vertical="center"/>
    </xf>
    <xf numFmtId="0" fontId="8" fillId="0" borderId="0" xfId="0" applyFont="1" applyAlignment="1">
      <alignment horizontal="center"/>
    </xf>
    <xf numFmtId="0" fontId="29" fillId="0" borderId="0" xfId="0" applyFont="1" applyAlignment="1">
      <alignment vertical="center"/>
    </xf>
    <xf numFmtId="0" fontId="30" fillId="0" borderId="0" xfId="0" applyFont="1" applyAlignment="1">
      <alignment vertical="center"/>
    </xf>
    <xf numFmtId="0" fontId="29" fillId="0" borderId="0" xfId="0" applyFont="1"/>
    <xf numFmtId="0" fontId="29" fillId="0" borderId="0" xfId="0" applyFont="1" applyAlignment="1">
      <alignment horizontal="justify" vertical="center"/>
    </xf>
    <xf numFmtId="0" fontId="30" fillId="0" borderId="0" xfId="0" applyFont="1" applyAlignment="1">
      <alignment horizontal="justify" vertical="center"/>
    </xf>
    <xf numFmtId="0" fontId="30" fillId="0" borderId="0" xfId="0" applyFont="1"/>
    <xf numFmtId="0" fontId="29" fillId="0" borderId="0" xfId="0" applyFont="1" applyAlignment="1"/>
    <xf numFmtId="0" fontId="1" fillId="0" borderId="0" xfId="0" applyFont="1"/>
    <xf numFmtId="0" fontId="15" fillId="0" borderId="0" xfId="0" applyFont="1" applyAlignment="1"/>
    <xf numFmtId="0" fontId="1" fillId="0" borderId="0" xfId="0" applyFont="1" applyAlignment="1">
      <alignment horizontal="center"/>
    </xf>
    <xf numFmtId="0" fontId="28" fillId="0" borderId="0" xfId="0" applyFont="1" applyAlignment="1">
      <alignment vertical="center"/>
    </xf>
    <xf numFmtId="0" fontId="12" fillId="0" borderId="0" xfId="0" applyFont="1" applyAlignment="1">
      <alignment horizontal="left"/>
    </xf>
    <xf numFmtId="0" fontId="8" fillId="0" borderId="0" xfId="0" applyFont="1" applyAlignment="1">
      <alignment horizontal="right"/>
    </xf>
    <xf numFmtId="0" fontId="15" fillId="0" borderId="10" xfId="0" applyFont="1" applyBorder="1" applyAlignment="1">
      <alignment horizontal="center" vertical="center"/>
    </xf>
    <xf numFmtId="0" fontId="11" fillId="0" borderId="1" xfId="0" applyFont="1" applyBorder="1" applyAlignment="1">
      <alignment horizontal="center" vertical="center"/>
    </xf>
    <xf numFmtId="0" fontId="11" fillId="0" borderId="8" xfId="0" applyFont="1" applyBorder="1" applyAlignment="1">
      <alignment horizontal="center" vertical="center"/>
    </xf>
    <xf numFmtId="0" fontId="11" fillId="0" borderId="1" xfId="0" applyFont="1" applyBorder="1" applyAlignment="1">
      <alignment horizontal="center" vertical="center" wrapText="1"/>
    </xf>
    <xf numFmtId="0" fontId="32" fillId="0" borderId="13" xfId="0" applyFont="1" applyBorder="1" applyAlignment="1">
      <alignment horizontal="center" vertical="center"/>
    </xf>
    <xf numFmtId="0" fontId="32" fillId="0" borderId="14" xfId="0" applyFont="1" applyBorder="1" applyAlignment="1">
      <alignment horizontal="left" vertical="center"/>
    </xf>
    <xf numFmtId="0" fontId="32" fillId="0" borderId="15" xfId="0" applyFont="1" applyBorder="1" applyAlignment="1">
      <alignment horizontal="left" vertical="center"/>
    </xf>
    <xf numFmtId="0" fontId="32" fillId="0" borderId="13" xfId="0" applyFont="1" applyBorder="1" applyAlignment="1">
      <alignment vertical="center"/>
    </xf>
    <xf numFmtId="0" fontId="32" fillId="0" borderId="2" xfId="0" applyFont="1" applyBorder="1" applyAlignment="1">
      <alignment vertical="center"/>
    </xf>
    <xf numFmtId="0" fontId="32" fillId="0" borderId="17" xfId="0" applyFont="1" applyBorder="1" applyAlignment="1">
      <alignment horizontal="left" vertical="center"/>
    </xf>
    <xf numFmtId="0" fontId="32" fillId="0" borderId="13" xfId="0" quotePrefix="1" applyFont="1" applyBorder="1" applyAlignment="1">
      <alignment horizontal="center" vertical="center"/>
    </xf>
    <xf numFmtId="0" fontId="32" fillId="0" borderId="16" xfId="0" applyFont="1" applyBorder="1" applyAlignment="1">
      <alignment vertical="center"/>
    </xf>
    <xf numFmtId="0" fontId="32" fillId="0" borderId="13" xfId="0" applyFont="1" applyBorder="1" applyAlignment="1">
      <alignment vertical="center" wrapText="1"/>
    </xf>
    <xf numFmtId="0" fontId="32" fillId="0" borderId="13" xfId="0" applyFont="1" applyBorder="1" applyAlignment="1">
      <alignment horizontal="center" vertical="center" wrapText="1"/>
    </xf>
    <xf numFmtId="0" fontId="32" fillId="0" borderId="18" xfId="0" applyFont="1" applyBorder="1" applyAlignment="1">
      <alignment horizontal="center" vertical="center"/>
    </xf>
    <xf numFmtId="0" fontId="32" fillId="0" borderId="19" xfId="0" applyFont="1" applyBorder="1" applyAlignment="1">
      <alignment horizontal="left" vertical="center"/>
    </xf>
    <xf numFmtId="0" fontId="32" fillId="0" borderId="20" xfId="0" applyFont="1" applyBorder="1" applyAlignment="1">
      <alignment horizontal="left" vertical="center"/>
    </xf>
    <xf numFmtId="0" fontId="32" fillId="0" borderId="21" xfId="0" applyFont="1" applyBorder="1" applyAlignment="1">
      <alignment horizontal="center" vertical="center"/>
    </xf>
    <xf numFmtId="0" fontId="32" fillId="0" borderId="22" xfId="0" applyFont="1" applyBorder="1" applyAlignment="1">
      <alignment horizontal="left" vertical="center"/>
    </xf>
    <xf numFmtId="0" fontId="32" fillId="0" borderId="23" xfId="0" applyFont="1" applyBorder="1" applyAlignment="1">
      <alignment horizontal="left" vertical="center"/>
    </xf>
    <xf numFmtId="0" fontId="32" fillId="0" borderId="21" xfId="0" applyFont="1" applyBorder="1" applyAlignment="1">
      <alignment vertical="center"/>
    </xf>
    <xf numFmtId="0" fontId="32" fillId="0" borderId="3" xfId="0" applyFont="1" applyBorder="1" applyAlignment="1">
      <alignment vertical="center"/>
    </xf>
    <xf numFmtId="0" fontId="32" fillId="0" borderId="24" xfId="0" applyFont="1" applyBorder="1" applyAlignment="1">
      <alignment horizontal="center" vertical="center"/>
    </xf>
    <xf numFmtId="0" fontId="32" fillId="0" borderId="26" xfId="0" applyFont="1" applyBorder="1" applyAlignment="1">
      <alignment horizontal="left" vertical="center"/>
    </xf>
    <xf numFmtId="0" fontId="32" fillId="0" borderId="25" xfId="0" applyFont="1" applyBorder="1" applyAlignment="1">
      <alignment horizontal="left" vertical="center"/>
    </xf>
    <xf numFmtId="0" fontId="32" fillId="0" borderId="24" xfId="0" applyFont="1" applyBorder="1" applyAlignment="1">
      <alignment vertical="center"/>
    </xf>
    <xf numFmtId="0" fontId="32" fillId="0" borderId="16" xfId="0" applyFont="1" applyBorder="1" applyAlignment="1">
      <alignment horizontal="center" vertical="center"/>
    </xf>
    <xf numFmtId="0" fontId="32" fillId="0" borderId="28" xfId="0" applyFont="1" applyBorder="1" applyAlignment="1">
      <alignment horizontal="left" vertical="center"/>
    </xf>
    <xf numFmtId="0" fontId="32" fillId="0" borderId="27" xfId="0" applyFont="1" applyBorder="1" applyAlignment="1">
      <alignment horizontal="left" vertical="center"/>
    </xf>
    <xf numFmtId="0" fontId="33" fillId="0" borderId="0" xfId="0" applyFont="1" applyAlignment="1">
      <alignment horizontal="center" vertical="center"/>
    </xf>
    <xf numFmtId="0" fontId="34" fillId="0" borderId="0" xfId="0" applyFont="1"/>
    <xf numFmtId="0" fontId="31" fillId="0" borderId="0" xfId="0" applyFont="1"/>
    <xf numFmtId="0" fontId="8" fillId="0" borderId="1" xfId="0" applyFont="1" applyBorder="1"/>
    <xf numFmtId="0" fontId="1" fillId="3" borderId="0" xfId="0" applyFont="1" applyFill="1"/>
    <xf numFmtId="0" fontId="35" fillId="0" borderId="0" xfId="0" quotePrefix="1" applyFont="1" applyAlignment="1">
      <alignment vertical="center"/>
    </xf>
    <xf numFmtId="0" fontId="35" fillId="0" borderId="0" xfId="0" applyFont="1" applyAlignment="1">
      <alignment vertical="center"/>
    </xf>
    <xf numFmtId="0" fontId="8" fillId="4" borderId="0" xfId="0" applyFont="1" applyFill="1" applyAlignment="1">
      <alignment vertical="center"/>
    </xf>
    <xf numFmtId="0" fontId="36" fillId="0" borderId="0" xfId="0" applyFont="1"/>
    <xf numFmtId="0" fontId="31" fillId="0" borderId="0" xfId="0" quotePrefix="1" applyFont="1"/>
    <xf numFmtId="0" fontId="22" fillId="0" borderId="0" xfId="0" applyFont="1"/>
    <xf numFmtId="0" fontId="22" fillId="0" borderId="0" xfId="0" applyFont="1" applyAlignment="1">
      <alignment vertical="center"/>
    </xf>
    <xf numFmtId="0" fontId="22" fillId="3" borderId="0" xfId="0" applyFont="1" applyFill="1"/>
    <xf numFmtId="0" fontId="35" fillId="0" borderId="0" xfId="0" quotePrefix="1" applyFont="1"/>
    <xf numFmtId="0" fontId="35" fillId="0" borderId="0" xfId="0" applyFont="1"/>
    <xf numFmtId="4" fontId="37" fillId="2" borderId="1" xfId="0" applyNumberFormat="1" applyFont="1" applyFill="1" applyBorder="1" applyAlignment="1">
      <alignment horizontal="center" vertical="center"/>
    </xf>
    <xf numFmtId="4" fontId="21" fillId="4" borderId="1" xfId="0" applyNumberFormat="1" applyFont="1" applyFill="1" applyBorder="1" applyAlignment="1">
      <alignment horizontal="center" vertical="center"/>
    </xf>
    <xf numFmtId="0" fontId="38" fillId="0" borderId="1" xfId="0" applyFont="1" applyBorder="1" applyAlignment="1">
      <alignment horizontal="center" vertical="center"/>
    </xf>
    <xf numFmtId="2" fontId="38" fillId="0" borderId="1" xfId="0" applyNumberFormat="1" applyFont="1" applyBorder="1" applyAlignment="1">
      <alignment horizontal="right" vertical="center"/>
    </xf>
    <xf numFmtId="0" fontId="39" fillId="0" borderId="0" xfId="0" applyFont="1" applyAlignment="1">
      <alignment vertical="center"/>
    </xf>
    <xf numFmtId="0" fontId="2" fillId="0" borderId="0" xfId="0" applyFont="1" applyAlignment="1">
      <alignment horizontal="center" vertical="center"/>
    </xf>
    <xf numFmtId="0" fontId="4" fillId="0" borderId="1" xfId="0" applyFont="1" applyBorder="1" applyAlignment="1">
      <alignment horizontal="center" vertical="center" wrapText="1"/>
    </xf>
    <xf numFmtId="0" fontId="3" fillId="0" borderId="0" xfId="0" applyFont="1" applyAlignment="1">
      <alignment horizontal="center" vertical="center"/>
    </xf>
    <xf numFmtId="0" fontId="4" fillId="0" borderId="0" xfId="0" applyFont="1" applyAlignment="1">
      <alignment horizontal="center" vertical="center"/>
    </xf>
    <xf numFmtId="0" fontId="1" fillId="0" borderId="0" xfId="0" applyFont="1" applyAlignment="1">
      <alignment horizontal="center" vertical="center"/>
    </xf>
    <xf numFmtId="9" fontId="3" fillId="0" borderId="1" xfId="0" applyNumberFormat="1" applyFont="1" applyBorder="1" applyAlignment="1">
      <alignment horizontal="center" vertical="center"/>
    </xf>
    <xf numFmtId="0" fontId="35" fillId="0" borderId="1" xfId="0" applyFont="1" applyBorder="1" applyAlignment="1">
      <alignment vertical="center"/>
    </xf>
    <xf numFmtId="0" fontId="19" fillId="0" borderId="1" xfId="0" quotePrefix="1" applyFont="1" applyBorder="1" applyAlignment="1">
      <alignment horizontal="center" vertical="center" wrapText="1"/>
    </xf>
    <xf numFmtId="0" fontId="19" fillId="0" borderId="9" xfId="0" applyFont="1" applyBorder="1" applyAlignment="1">
      <alignment horizontal="left" vertical="center" wrapText="1"/>
    </xf>
    <xf numFmtId="0" fontId="19" fillId="0" borderId="8" xfId="0" applyFont="1" applyBorder="1" applyAlignment="1">
      <alignment horizontal="center" vertical="center" wrapText="1"/>
    </xf>
    <xf numFmtId="0" fontId="24" fillId="2" borderId="3" xfId="0" applyFont="1" applyFill="1" applyBorder="1" applyAlignment="1">
      <alignment horizontal="left" vertical="center"/>
    </xf>
    <xf numFmtId="0" fontId="22" fillId="0" borderId="1" xfId="0" applyFont="1" applyBorder="1" applyAlignment="1">
      <alignment vertical="center"/>
    </xf>
    <xf numFmtId="0" fontId="5" fillId="0" borderId="0" xfId="0" applyFont="1" applyAlignment="1">
      <alignment horizontal="justify" wrapText="1"/>
    </xf>
    <xf numFmtId="0" fontId="1" fillId="0" borderId="0" xfId="0" applyFont="1" applyAlignment="1">
      <alignment horizontal="justify"/>
    </xf>
    <xf numFmtId="0" fontId="2" fillId="0" borderId="0" xfId="0" applyFont="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1" fillId="0" borderId="0" xfId="0" applyFont="1" applyAlignment="1">
      <alignment horizontal="justify" vertical="justify" wrapText="1"/>
    </xf>
    <xf numFmtId="0" fontId="7" fillId="0" borderId="0" xfId="0" applyFont="1" applyAlignment="1">
      <alignment horizontal="center"/>
    </xf>
    <xf numFmtId="0" fontId="10" fillId="0" borderId="0" xfId="0" applyFont="1" applyAlignment="1">
      <alignment horizontal="center"/>
    </xf>
    <xf numFmtId="0" fontId="11" fillId="0" borderId="0" xfId="0" applyFont="1" applyAlignment="1">
      <alignment horizontal="center"/>
    </xf>
    <xf numFmtId="0" fontId="12" fillId="0" borderId="0" xfId="0" applyFont="1" applyAlignment="1">
      <alignment horizontal="center"/>
    </xf>
    <xf numFmtId="0" fontId="12" fillId="0" borderId="1" xfId="0" applyFont="1" applyBorder="1" applyAlignment="1">
      <alignment horizontal="center" vertical="center"/>
    </xf>
    <xf numFmtId="0" fontId="13" fillId="0" borderId="0" xfId="0" applyFont="1" applyAlignment="1">
      <alignment horizontal="center"/>
    </xf>
    <xf numFmtId="0" fontId="15" fillId="0" borderId="0" xfId="0" applyFont="1" applyAlignment="1">
      <alignment horizontal="center"/>
    </xf>
    <xf numFmtId="0" fontId="17" fillId="0" borderId="0" xfId="0" applyFont="1" applyBorder="1" applyAlignment="1">
      <alignment horizontal="center"/>
    </xf>
    <xf numFmtId="0" fontId="12" fillId="0" borderId="2" xfId="0" applyFont="1" applyBorder="1" applyAlignment="1">
      <alignment horizontal="center" vertical="center" wrapText="1"/>
    </xf>
    <xf numFmtId="0" fontId="12" fillId="0" borderId="3" xfId="0" applyFont="1" applyBorder="1" applyAlignment="1">
      <alignment horizontal="center" vertical="center"/>
    </xf>
    <xf numFmtId="0" fontId="12" fillId="0" borderId="3" xfId="0" applyFont="1" applyBorder="1" applyAlignment="1">
      <alignment horizontal="center" vertical="center" wrapText="1"/>
    </xf>
    <xf numFmtId="0" fontId="12" fillId="0" borderId="4" xfId="0" applyFont="1" applyBorder="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8" fillId="0" borderId="9" xfId="0" applyFont="1" applyBorder="1" applyAlignment="1">
      <alignment horizontal="center" vertical="center"/>
    </xf>
    <xf numFmtId="0" fontId="18" fillId="0" borderId="8" xfId="0" applyFont="1" applyBorder="1" applyAlignment="1">
      <alignment horizontal="center" vertical="center"/>
    </xf>
    <xf numFmtId="0" fontId="12" fillId="0" borderId="2" xfId="0" applyFont="1" applyBorder="1" applyAlignment="1">
      <alignment horizontal="center" vertical="center"/>
    </xf>
    <xf numFmtId="0" fontId="10" fillId="0" borderId="10" xfId="0" applyFont="1" applyBorder="1" applyAlignment="1">
      <alignment horizontal="center"/>
    </xf>
    <xf numFmtId="0" fontId="10" fillId="0" borderId="1" xfId="0" applyFont="1" applyBorder="1" applyAlignment="1">
      <alignment horizontal="center" vertical="center"/>
    </xf>
    <xf numFmtId="0" fontId="18" fillId="0" borderId="1" xfId="0" applyFont="1" applyBorder="1" applyAlignment="1">
      <alignment horizontal="center"/>
    </xf>
    <xf numFmtId="0" fontId="23" fillId="0" borderId="0" xfId="0" applyFont="1" applyAlignment="1">
      <alignment horizont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14" fillId="0" borderId="0" xfId="0" applyFont="1" applyAlignment="1">
      <alignment horizontal="center"/>
    </xf>
    <xf numFmtId="0" fontId="24" fillId="0" borderId="0" xfId="0" applyFont="1" applyAlignment="1">
      <alignment horizontal="center"/>
    </xf>
    <xf numFmtId="0" fontId="15" fillId="0" borderId="0" xfId="0" applyNumberFormat="1" applyFont="1" applyAlignment="1">
      <alignment horizontal="center" vertical="top" wrapText="1"/>
    </xf>
    <xf numFmtId="0" fontId="15" fillId="0" borderId="0" xfId="0" applyNumberFormat="1" applyFont="1" applyAlignment="1">
      <alignment horizontal="center" vertical="top"/>
    </xf>
    <xf numFmtId="0" fontId="17" fillId="0" borderId="0" xfId="0" applyNumberFormat="1" applyFont="1" applyAlignment="1">
      <alignment horizontal="center" vertical="top"/>
    </xf>
    <xf numFmtId="0" fontId="15" fillId="0" borderId="0" xfId="0" applyFont="1" applyBorder="1" applyAlignment="1">
      <alignment horizontal="center" vertical="center"/>
    </xf>
    <xf numFmtId="0" fontId="15" fillId="0" borderId="0" xfId="0" applyFont="1" applyBorder="1" applyAlignment="1">
      <alignment horizontal="left" vertical="center"/>
    </xf>
    <xf numFmtId="0" fontId="10" fillId="0" borderId="9" xfId="0" applyFont="1" applyBorder="1" applyAlignment="1">
      <alignment horizontal="right" vertical="center"/>
    </xf>
    <xf numFmtId="0" fontId="10" fillId="0" borderId="11" xfId="0" applyFont="1" applyBorder="1" applyAlignment="1">
      <alignment horizontal="right" vertical="center"/>
    </xf>
    <xf numFmtId="0" fontId="7" fillId="0" borderId="12" xfId="0" applyFont="1" applyBorder="1" applyAlignment="1">
      <alignment horizontal="center"/>
    </xf>
    <xf numFmtId="0" fontId="28" fillId="0" borderId="0" xfId="0" applyFont="1" applyAlignment="1">
      <alignment horizontal="center" vertical="center"/>
    </xf>
    <xf numFmtId="0" fontId="15" fillId="0" borderId="0" xfId="0" applyFont="1" applyAlignment="1">
      <alignment horizontal="center" vertical="center"/>
    </xf>
    <xf numFmtId="0" fontId="7" fillId="0" borderId="0" xfId="0" applyFont="1" applyAlignment="1">
      <alignment horizontal="center" vertical="center"/>
    </xf>
    <xf numFmtId="0" fontId="15" fillId="0" borderId="0" xfId="0" applyFont="1" applyAlignment="1">
      <alignment horizontal="center" vertical="center" wrapText="1"/>
    </xf>
    <xf numFmtId="0" fontId="0" fillId="0" borderId="0" xfId="0" applyAlignment="1">
      <alignment horizontal="center"/>
    </xf>
    <xf numFmtId="0" fontId="11" fillId="0" borderId="9" xfId="0" applyFont="1" applyBorder="1" applyAlignment="1">
      <alignment horizontal="center" vertical="center"/>
    </xf>
    <xf numFmtId="0" fontId="11" fillId="0" borderId="8" xfId="0" applyFont="1" applyBorder="1" applyAlignment="1">
      <alignment horizontal="center" vertical="center"/>
    </xf>
    <xf numFmtId="0" fontId="32" fillId="0" borderId="2" xfId="0" applyFont="1" applyBorder="1" applyAlignment="1">
      <alignment horizontal="center" vertical="center"/>
    </xf>
    <xf numFmtId="0" fontId="32" fillId="0" borderId="16" xfId="0" applyFont="1" applyBorder="1" applyAlignment="1">
      <alignment horizontal="center" vertical="center"/>
    </xf>
    <xf numFmtId="0" fontId="32" fillId="0" borderId="3" xfId="0" applyFont="1" applyBorder="1" applyAlignment="1">
      <alignment horizontal="center" vertical="center"/>
    </xf>
    <xf numFmtId="0" fontId="33" fillId="0" borderId="0" xfId="0" applyFont="1" applyAlignment="1">
      <alignment horizontal="center" vertical="center"/>
    </xf>
    <xf numFmtId="0" fontId="11" fillId="0" borderId="0" xfId="0" applyFont="1" applyAlignment="1">
      <alignment horizontal="center" vertical="center"/>
    </xf>
    <xf numFmtId="0" fontId="32" fillId="0" borderId="0" xfId="0" applyFont="1" applyAlignment="1">
      <alignment horizontal="center" vertical="center"/>
    </xf>
    <xf numFmtId="0" fontId="31" fillId="0" borderId="0" xfId="0" applyFont="1" applyAlignment="1">
      <alignment horizontal="center"/>
    </xf>
    <xf numFmtId="0" fontId="30" fillId="0" borderId="0" xfId="0" applyFont="1" applyAlignment="1">
      <alignment horizontal="center" vertical="center"/>
    </xf>
    <xf numFmtId="0" fontId="30" fillId="0" borderId="0" xfId="0" applyFont="1" applyAlignment="1">
      <alignment horizontal="center"/>
    </xf>
    <xf numFmtId="0" fontId="19" fillId="0" borderId="1" xfId="0" quotePrefix="1" applyFont="1" applyBorder="1" applyAlignment="1">
      <alignment horizontal="center" vertical="center"/>
    </xf>
    <xf numFmtId="0" fontId="19" fillId="0" borderId="9" xfId="0" applyFont="1" applyBorder="1" applyAlignment="1">
      <alignment horizontal="left" vertical="center"/>
    </xf>
    <xf numFmtId="0" fontId="40" fillId="0" borderId="11" xfId="0" applyFont="1" applyBorder="1" applyAlignment="1">
      <alignment horizontal="center" vertical="center"/>
    </xf>
    <xf numFmtId="0" fontId="7" fillId="4" borderId="1" xfId="0" applyFont="1" applyFill="1" applyBorder="1" applyAlignment="1">
      <alignment horizontal="center" vertical="center"/>
    </xf>
    <xf numFmtId="0" fontId="26" fillId="4" borderId="1" xfId="0" quotePrefix="1" applyFont="1" applyFill="1" applyBorder="1" applyAlignment="1">
      <alignment horizontal="center" vertical="center"/>
    </xf>
    <xf numFmtId="0" fontId="26" fillId="4" borderId="9" xfId="0" applyFont="1" applyFill="1" applyBorder="1" applyAlignment="1">
      <alignment vertical="center"/>
    </xf>
    <xf numFmtId="0" fontId="27" fillId="4" borderId="8" xfId="0" applyFont="1" applyFill="1" applyBorder="1" applyAlignment="1">
      <alignment horizontal="center" vertical="center"/>
    </xf>
    <xf numFmtId="0" fontId="26" fillId="4" borderId="1" xfId="0" applyFont="1" applyFill="1" applyBorder="1" applyAlignment="1">
      <alignment vertical="center" wrapText="1"/>
    </xf>
    <xf numFmtId="0" fontId="27" fillId="4" borderId="1" xfId="0" applyFont="1" applyFill="1" applyBorder="1" applyAlignment="1">
      <alignment horizontal="center" vertical="center" wrapText="1"/>
    </xf>
    <xf numFmtId="0" fontId="19" fillId="4" borderId="1" xfId="0" quotePrefix="1" applyFont="1" applyFill="1" applyBorder="1" applyAlignment="1">
      <alignment horizontal="center" vertical="center"/>
    </xf>
    <xf numFmtId="0" fontId="19" fillId="4" borderId="9" xfId="0" applyFont="1" applyFill="1" applyBorder="1" applyAlignment="1">
      <alignment horizontal="left" vertical="center"/>
    </xf>
    <xf numFmtId="0" fontId="40" fillId="4" borderId="11" xfId="0" applyFont="1" applyFill="1" applyBorder="1" applyAlignment="1">
      <alignment horizontal="center" vertical="center"/>
    </xf>
    <xf numFmtId="0" fontId="10" fillId="4" borderId="8" xfId="0" applyFont="1" applyFill="1" applyBorder="1" applyAlignment="1">
      <alignment horizontal="center" vertical="center"/>
    </xf>
    <xf numFmtId="0" fontId="31" fillId="0" borderId="0" xfId="0" applyFont="1" applyAlignment="1">
      <alignment horizontal="center" vertical="center"/>
    </xf>
  </cellXfs>
  <cellStyles count="1">
    <cellStyle name="Normal" xfId="0" builtinId="0"/>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2</xdr:col>
      <xdr:colOff>76200</xdr:colOff>
      <xdr:row>3</xdr:row>
      <xdr:rowOff>0</xdr:rowOff>
    </xdr:from>
    <xdr:to>
      <xdr:col>2</xdr:col>
      <xdr:colOff>781050</xdr:colOff>
      <xdr:row>3</xdr:row>
      <xdr:rowOff>0</xdr:rowOff>
    </xdr:to>
    <xdr:cxnSp macro="">
      <xdr:nvCxnSpPr>
        <xdr:cNvPr id="3" name="Straight Connector 2"/>
        <xdr:cNvCxnSpPr/>
      </xdr:nvCxnSpPr>
      <xdr:spPr>
        <a:xfrm>
          <a:off x="1047750" y="619125"/>
          <a:ext cx="704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571500</xdr:colOff>
      <xdr:row>2</xdr:row>
      <xdr:rowOff>9525</xdr:rowOff>
    </xdr:from>
    <xdr:to>
      <xdr:col>7</xdr:col>
      <xdr:colOff>76200</xdr:colOff>
      <xdr:row>2</xdr:row>
      <xdr:rowOff>9526</xdr:rowOff>
    </xdr:to>
    <xdr:cxnSp macro="">
      <xdr:nvCxnSpPr>
        <xdr:cNvPr id="4" name="Straight Connector 3"/>
        <xdr:cNvCxnSpPr/>
      </xdr:nvCxnSpPr>
      <xdr:spPr>
        <a:xfrm>
          <a:off x="3362325" y="419100"/>
          <a:ext cx="15906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685800</xdr:colOff>
      <xdr:row>4</xdr:row>
      <xdr:rowOff>9525</xdr:rowOff>
    </xdr:from>
    <xdr:to>
      <xdr:col>2</xdr:col>
      <xdr:colOff>942975</xdr:colOff>
      <xdr:row>4</xdr:row>
      <xdr:rowOff>9525</xdr:rowOff>
    </xdr:to>
    <xdr:sp macro="" textlink="">
      <xdr:nvSpPr>
        <xdr:cNvPr id="2" name="Line 123"/>
        <xdr:cNvSpPr>
          <a:spLocks noChangeShapeType="1"/>
        </xdr:cNvSpPr>
      </xdr:nvSpPr>
      <xdr:spPr bwMode="auto">
        <a:xfrm flipV="1">
          <a:off x="1000125" y="828675"/>
          <a:ext cx="962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200024</xdr:rowOff>
    </xdr:from>
    <xdr:to>
      <xdr:col>7</xdr:col>
      <xdr:colOff>638175</xdr:colOff>
      <xdr:row>2</xdr:row>
      <xdr:rowOff>209549</xdr:rowOff>
    </xdr:to>
    <xdr:sp macro="" textlink="">
      <xdr:nvSpPr>
        <xdr:cNvPr id="3" name="Line 124"/>
        <xdr:cNvSpPr>
          <a:spLocks noChangeShapeType="1"/>
        </xdr:cNvSpPr>
      </xdr:nvSpPr>
      <xdr:spPr bwMode="auto">
        <a:xfrm>
          <a:off x="3924300" y="600074"/>
          <a:ext cx="146685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438150</xdr:colOff>
      <xdr:row>3</xdr:row>
      <xdr:rowOff>47625</xdr:rowOff>
    </xdr:from>
    <xdr:to>
      <xdr:col>2</xdr:col>
      <xdr:colOff>857250</xdr:colOff>
      <xdr:row>3</xdr:row>
      <xdr:rowOff>47625</xdr:rowOff>
    </xdr:to>
    <xdr:sp macro="" textlink="">
      <xdr:nvSpPr>
        <xdr:cNvPr id="2" name="Line 33"/>
        <xdr:cNvSpPr>
          <a:spLocks noChangeShapeType="1"/>
        </xdr:cNvSpPr>
      </xdr:nvSpPr>
      <xdr:spPr bwMode="auto">
        <a:xfrm>
          <a:off x="809625" y="676275"/>
          <a:ext cx="11525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990601</xdr:colOff>
      <xdr:row>2</xdr:row>
      <xdr:rowOff>19048</xdr:rowOff>
    </xdr:from>
    <xdr:to>
      <xdr:col>6</xdr:col>
      <xdr:colOff>914401</xdr:colOff>
      <xdr:row>2</xdr:row>
      <xdr:rowOff>19050</xdr:rowOff>
    </xdr:to>
    <xdr:sp macro="" textlink="">
      <xdr:nvSpPr>
        <xdr:cNvPr id="3" name="Line 34"/>
        <xdr:cNvSpPr>
          <a:spLocks noChangeShapeType="1"/>
        </xdr:cNvSpPr>
      </xdr:nvSpPr>
      <xdr:spPr bwMode="auto">
        <a:xfrm>
          <a:off x="3667126" y="428623"/>
          <a:ext cx="1771650" cy="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28574</xdr:colOff>
      <xdr:row>2</xdr:row>
      <xdr:rowOff>0</xdr:rowOff>
    </xdr:from>
    <xdr:to>
      <xdr:col>6</xdr:col>
      <xdr:colOff>228599</xdr:colOff>
      <xdr:row>2</xdr:row>
      <xdr:rowOff>0</xdr:rowOff>
    </xdr:to>
    <xdr:sp macro="" textlink="">
      <xdr:nvSpPr>
        <xdr:cNvPr id="2" name="Line 124"/>
        <xdr:cNvSpPr>
          <a:spLocks noChangeShapeType="1"/>
        </xdr:cNvSpPr>
      </xdr:nvSpPr>
      <xdr:spPr bwMode="auto">
        <a:xfrm flipV="1">
          <a:off x="1857374" y="476250"/>
          <a:ext cx="2028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904875</xdr:colOff>
      <xdr:row>2</xdr:row>
      <xdr:rowOff>9525</xdr:rowOff>
    </xdr:from>
    <xdr:to>
      <xdr:col>6</xdr:col>
      <xdr:colOff>1076325</xdr:colOff>
      <xdr:row>2</xdr:row>
      <xdr:rowOff>9525</xdr:rowOff>
    </xdr:to>
    <xdr:cxnSp macro="">
      <xdr:nvCxnSpPr>
        <xdr:cNvPr id="2" name="Straight Connector 1"/>
        <xdr:cNvCxnSpPr/>
      </xdr:nvCxnSpPr>
      <xdr:spPr>
        <a:xfrm>
          <a:off x="5495925" y="419100"/>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942975</xdr:colOff>
      <xdr:row>2</xdr:row>
      <xdr:rowOff>28575</xdr:rowOff>
    </xdr:from>
    <xdr:to>
      <xdr:col>3</xdr:col>
      <xdr:colOff>314325</xdr:colOff>
      <xdr:row>2</xdr:row>
      <xdr:rowOff>28576</xdr:rowOff>
    </xdr:to>
    <xdr:cxnSp macro="">
      <xdr:nvCxnSpPr>
        <xdr:cNvPr id="3" name="Straight Connector 2"/>
        <xdr:cNvCxnSpPr/>
      </xdr:nvCxnSpPr>
      <xdr:spPr>
        <a:xfrm flipV="1">
          <a:off x="1257300" y="438150"/>
          <a:ext cx="14097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523876</xdr:colOff>
      <xdr:row>2</xdr:row>
      <xdr:rowOff>0</xdr:rowOff>
    </xdr:from>
    <xdr:to>
      <xdr:col>6</xdr:col>
      <xdr:colOff>47626</xdr:colOff>
      <xdr:row>2</xdr:row>
      <xdr:rowOff>9525</xdr:rowOff>
    </xdr:to>
    <xdr:sp macro="" textlink="">
      <xdr:nvSpPr>
        <xdr:cNvPr id="2" name="Line 124"/>
        <xdr:cNvSpPr>
          <a:spLocks noChangeShapeType="1"/>
        </xdr:cNvSpPr>
      </xdr:nvSpPr>
      <xdr:spPr bwMode="auto">
        <a:xfrm>
          <a:off x="1743076" y="476250"/>
          <a:ext cx="196215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2"/>
  <sheetViews>
    <sheetView topLeftCell="A75" zoomScaleNormal="100" workbookViewId="0">
      <selection activeCell="A85" sqref="A85:I85"/>
    </sheetView>
  </sheetViews>
  <sheetFormatPr defaultColWidth="9.109375" defaultRowHeight="16.8" x14ac:dyDescent="0.3"/>
  <cols>
    <col min="1" max="1" width="3.5546875" style="1" customWidth="1"/>
    <col min="2" max="2" width="11" style="1" customWidth="1"/>
    <col min="3" max="3" width="18.5546875" style="1" customWidth="1"/>
    <col min="4" max="4" width="8.33203125" style="1" customWidth="1"/>
    <col min="5" max="5" width="9.5546875" style="2" customWidth="1"/>
    <col min="6" max="6" width="10.44140625" style="2" customWidth="1"/>
    <col min="7" max="7" width="11.44140625" style="2" customWidth="1"/>
    <col min="8" max="8" width="8.6640625" style="122" customWidth="1"/>
    <col min="9" max="9" width="13.5546875" style="1" customWidth="1"/>
    <col min="10" max="16384" width="9.109375" style="1"/>
  </cols>
  <sheetData>
    <row r="1" spans="1:9" s="3" customFormat="1" ht="15.6" x14ac:dyDescent="0.3">
      <c r="A1" s="137" t="s">
        <v>2</v>
      </c>
      <c r="B1" s="137"/>
      <c r="C1" s="137"/>
      <c r="D1" s="137"/>
      <c r="E1" s="17" t="s">
        <v>0</v>
      </c>
      <c r="F1" s="17"/>
      <c r="G1" s="17"/>
      <c r="H1" s="121"/>
      <c r="I1" s="17"/>
    </row>
    <row r="2" spans="1:9" s="3" customFormat="1" x14ac:dyDescent="0.3">
      <c r="A2" s="137" t="s">
        <v>3</v>
      </c>
      <c r="B2" s="137"/>
      <c r="C2" s="137"/>
      <c r="D2" s="137"/>
      <c r="E2" s="132" t="s">
        <v>1</v>
      </c>
      <c r="F2" s="132"/>
      <c r="G2" s="132"/>
      <c r="H2" s="132"/>
      <c r="I2" s="6"/>
    </row>
    <row r="3" spans="1:9" s="3" customFormat="1" x14ac:dyDescent="0.3">
      <c r="A3" s="138" t="s">
        <v>80</v>
      </c>
      <c r="B3" s="138"/>
      <c r="C3" s="138"/>
      <c r="D3" s="138"/>
      <c r="E3" s="17"/>
      <c r="F3" s="132"/>
      <c r="G3" s="132"/>
      <c r="H3" s="132"/>
      <c r="I3" s="132"/>
    </row>
    <row r="4" spans="1:9" s="3" customFormat="1" x14ac:dyDescent="0.3">
      <c r="A4" s="12"/>
      <c r="B4" s="12"/>
      <c r="C4" s="12"/>
      <c r="D4" s="12"/>
      <c r="E4" s="12"/>
      <c r="F4" s="5"/>
      <c r="G4" s="5"/>
      <c r="H4" s="118"/>
      <c r="I4" s="5"/>
    </row>
    <row r="5" spans="1:9" ht="23.25" customHeight="1" x14ac:dyDescent="0.3">
      <c r="A5" s="132" t="s">
        <v>4</v>
      </c>
      <c r="B5" s="132"/>
      <c r="C5" s="132"/>
      <c r="D5" s="132"/>
      <c r="E5" s="132"/>
      <c r="F5" s="132"/>
      <c r="G5" s="132"/>
      <c r="H5" s="132"/>
      <c r="I5" s="132"/>
    </row>
    <row r="6" spans="1:9" s="6" customFormat="1" x14ac:dyDescent="0.3">
      <c r="B6" s="6" t="s">
        <v>319</v>
      </c>
      <c r="D6" s="18" t="s">
        <v>320</v>
      </c>
      <c r="F6" s="18" t="s">
        <v>321</v>
      </c>
      <c r="H6" s="118"/>
    </row>
    <row r="7" spans="1:9" s="6" customFormat="1" ht="12.75" customHeight="1" x14ac:dyDescent="0.3">
      <c r="E7" s="5"/>
      <c r="F7" s="5"/>
      <c r="G7" s="5"/>
      <c r="H7" s="118"/>
    </row>
    <row r="8" spans="1:9" ht="18.75" customHeight="1" x14ac:dyDescent="0.3">
      <c r="A8" s="8" t="s">
        <v>5</v>
      </c>
      <c r="B8" s="1" t="s">
        <v>322</v>
      </c>
    </row>
    <row r="9" spans="1:9" ht="18.75" customHeight="1" x14ac:dyDescent="0.3">
      <c r="A9" s="8" t="s">
        <v>7</v>
      </c>
      <c r="B9" s="1" t="s">
        <v>6</v>
      </c>
    </row>
    <row r="10" spans="1:9" ht="18.75" customHeight="1" x14ac:dyDescent="0.3">
      <c r="A10" s="8" t="s">
        <v>8</v>
      </c>
      <c r="B10" s="6" t="s">
        <v>9</v>
      </c>
    </row>
    <row r="11" spans="1:9" ht="18.75" customHeight="1" x14ac:dyDescent="0.3">
      <c r="A11" s="8"/>
      <c r="B11" s="1" t="s">
        <v>323</v>
      </c>
    </row>
    <row r="12" spans="1:9" ht="18.75" customHeight="1" x14ac:dyDescent="0.3">
      <c r="A12" s="8"/>
      <c r="B12" s="1" t="s">
        <v>324</v>
      </c>
    </row>
    <row r="13" spans="1:9" ht="18.75" customHeight="1" x14ac:dyDescent="0.3">
      <c r="A13" s="8"/>
      <c r="B13" s="1" t="s">
        <v>325</v>
      </c>
    </row>
    <row r="14" spans="1:9" ht="18.75" customHeight="1" x14ac:dyDescent="0.3">
      <c r="A14" s="8"/>
      <c r="B14" s="1" t="s">
        <v>326</v>
      </c>
    </row>
    <row r="15" spans="1:9" ht="18.75" customHeight="1" x14ac:dyDescent="0.3">
      <c r="A15" s="8"/>
      <c r="B15" s="1" t="s">
        <v>327</v>
      </c>
    </row>
    <row r="16" spans="1:9" x14ac:dyDescent="0.3">
      <c r="A16" s="8" t="s">
        <v>11</v>
      </c>
      <c r="B16" s="6" t="s">
        <v>10</v>
      </c>
    </row>
    <row r="17" spans="1:11" ht="54" customHeight="1" x14ac:dyDescent="0.3">
      <c r="A17" s="147" t="s">
        <v>12</v>
      </c>
      <c r="B17" s="147"/>
      <c r="C17" s="147"/>
      <c r="D17" s="147"/>
      <c r="E17" s="147"/>
      <c r="F17" s="147"/>
      <c r="G17" s="147"/>
      <c r="H17" s="147"/>
      <c r="I17" s="147"/>
      <c r="J17" s="9"/>
    </row>
    <row r="18" spans="1:11" ht="10.5" customHeight="1" x14ac:dyDescent="0.3">
      <c r="A18" s="7"/>
    </row>
    <row r="19" spans="1:11" ht="33" customHeight="1" x14ac:dyDescent="0.3">
      <c r="A19" s="145" t="s">
        <v>13</v>
      </c>
      <c r="B19" s="145" t="s">
        <v>14</v>
      </c>
      <c r="C19" s="133" t="s">
        <v>15</v>
      </c>
      <c r="D19" s="134"/>
      <c r="E19" s="143" t="s">
        <v>16</v>
      </c>
      <c r="F19" s="145" t="s">
        <v>17</v>
      </c>
      <c r="G19" s="145"/>
      <c r="H19" s="145"/>
      <c r="I19" s="146" t="s">
        <v>20</v>
      </c>
    </row>
    <row r="20" spans="1:11" ht="16.5" customHeight="1" x14ac:dyDescent="0.3">
      <c r="A20" s="145"/>
      <c r="B20" s="145"/>
      <c r="C20" s="135"/>
      <c r="D20" s="136"/>
      <c r="E20" s="144"/>
      <c r="F20" s="10" t="s">
        <v>18</v>
      </c>
      <c r="G20" s="10" t="s">
        <v>19</v>
      </c>
      <c r="H20" s="119" t="s">
        <v>158</v>
      </c>
      <c r="I20" s="146"/>
    </row>
    <row r="21" spans="1:11" x14ac:dyDescent="0.3">
      <c r="A21" s="16" t="s">
        <v>34</v>
      </c>
      <c r="B21" s="125" t="s">
        <v>196</v>
      </c>
      <c r="C21" s="126" t="s">
        <v>197</v>
      </c>
      <c r="D21" s="127" t="s">
        <v>198</v>
      </c>
      <c r="E21" s="35">
        <v>88</v>
      </c>
      <c r="F21" s="14">
        <v>70</v>
      </c>
      <c r="G21" s="14" t="str">
        <f t="shared" ref="G21:G64" si="0">IF(AND(F21&gt;=90),"Xuất sắc",IF(AND(F21&gt;=80),"Tốt",IF(AND(F21&gt;=70),"Khá",IF(AND(F21&gt;=60),"TB",IF(AND(F21&gt;=50),"TB",IF(AND(F21&lt;50),IF(AND(F21&gt;0),"Yếu",IF(AND(F21=0),"Không XL"," "))))))))</f>
        <v>Khá</v>
      </c>
      <c r="H21" s="123">
        <v>1</v>
      </c>
      <c r="I21" s="11"/>
    </row>
    <row r="22" spans="1:11" x14ac:dyDescent="0.3">
      <c r="A22" s="16" t="s">
        <v>35</v>
      </c>
      <c r="B22" s="125" t="s">
        <v>199</v>
      </c>
      <c r="C22" s="126" t="s">
        <v>200</v>
      </c>
      <c r="D22" s="127" t="s">
        <v>201</v>
      </c>
      <c r="E22" s="35">
        <v>83</v>
      </c>
      <c r="F22" s="14">
        <v>60</v>
      </c>
      <c r="G22" s="14" t="str">
        <f t="shared" si="0"/>
        <v>TB</v>
      </c>
      <c r="H22" s="123">
        <v>1</v>
      </c>
      <c r="I22" s="11"/>
    </row>
    <row r="23" spans="1:11" x14ac:dyDescent="0.3">
      <c r="A23" s="16" t="s">
        <v>36</v>
      </c>
      <c r="B23" s="125" t="s">
        <v>202</v>
      </c>
      <c r="C23" s="126" t="s">
        <v>203</v>
      </c>
      <c r="D23" s="127" t="s">
        <v>204</v>
      </c>
      <c r="E23" s="35">
        <v>0</v>
      </c>
      <c r="F23" s="14">
        <v>0</v>
      </c>
      <c r="G23" s="14" t="str">
        <f t="shared" si="0"/>
        <v>Không XL</v>
      </c>
      <c r="H23" s="123">
        <v>1</v>
      </c>
      <c r="I23" s="129" t="s">
        <v>328</v>
      </c>
    </row>
    <row r="24" spans="1:11" x14ac:dyDescent="0.3">
      <c r="A24" s="16" t="s">
        <v>37</v>
      </c>
      <c r="B24" s="125" t="s">
        <v>205</v>
      </c>
      <c r="C24" s="126" t="s">
        <v>206</v>
      </c>
      <c r="D24" s="127" t="s">
        <v>207</v>
      </c>
      <c r="E24" s="35">
        <v>0</v>
      </c>
      <c r="F24" s="14">
        <v>0</v>
      </c>
      <c r="G24" s="14" t="str">
        <f t="shared" si="0"/>
        <v>Không XL</v>
      </c>
      <c r="H24" s="123">
        <v>1</v>
      </c>
      <c r="I24" s="129" t="s">
        <v>328</v>
      </c>
    </row>
    <row r="25" spans="1:11" x14ac:dyDescent="0.3">
      <c r="A25" s="16" t="s">
        <v>105</v>
      </c>
      <c r="B25" s="125" t="s">
        <v>208</v>
      </c>
      <c r="C25" s="126" t="s">
        <v>209</v>
      </c>
      <c r="D25" s="127" t="s">
        <v>210</v>
      </c>
      <c r="E25" s="35">
        <v>55</v>
      </c>
      <c r="F25" s="14">
        <v>55</v>
      </c>
      <c r="G25" s="14" t="str">
        <f t="shared" si="0"/>
        <v>TB</v>
      </c>
      <c r="H25" s="123">
        <v>1</v>
      </c>
      <c r="I25" s="124"/>
    </row>
    <row r="26" spans="1:11" x14ac:dyDescent="0.3">
      <c r="A26" s="16" t="s">
        <v>106</v>
      </c>
      <c r="B26" s="125" t="s">
        <v>211</v>
      </c>
      <c r="C26" s="126" t="s">
        <v>212</v>
      </c>
      <c r="D26" s="127" t="s">
        <v>210</v>
      </c>
      <c r="E26" s="35">
        <v>84</v>
      </c>
      <c r="F26" s="14">
        <v>58</v>
      </c>
      <c r="G26" s="14" t="str">
        <f t="shared" si="0"/>
        <v>TB</v>
      </c>
      <c r="H26" s="123">
        <v>1</v>
      </c>
      <c r="I26" s="11"/>
    </row>
    <row r="27" spans="1:11" x14ac:dyDescent="0.3">
      <c r="A27" s="16" t="s">
        <v>107</v>
      </c>
      <c r="B27" s="125" t="s">
        <v>213</v>
      </c>
      <c r="C27" s="126" t="s">
        <v>214</v>
      </c>
      <c r="D27" s="127" t="s">
        <v>215</v>
      </c>
      <c r="E27" s="35">
        <v>87</v>
      </c>
      <c r="F27" s="14">
        <v>64</v>
      </c>
      <c r="G27" s="14" t="str">
        <f t="shared" si="0"/>
        <v>TB</v>
      </c>
      <c r="H27" s="123">
        <v>1</v>
      </c>
      <c r="I27" s="11"/>
    </row>
    <row r="28" spans="1:11" x14ac:dyDescent="0.3">
      <c r="A28" s="16" t="s">
        <v>108</v>
      </c>
      <c r="B28" s="125" t="s">
        <v>216</v>
      </c>
      <c r="C28" s="126" t="s">
        <v>217</v>
      </c>
      <c r="D28" s="127" t="s">
        <v>218</v>
      </c>
      <c r="E28" s="35">
        <v>61</v>
      </c>
      <c r="F28" s="14">
        <v>61</v>
      </c>
      <c r="G28" s="14" t="str">
        <f t="shared" si="0"/>
        <v>TB</v>
      </c>
      <c r="H28" s="123">
        <v>1</v>
      </c>
      <c r="I28" s="11"/>
      <c r="K28" s="103" t="s">
        <v>155</v>
      </c>
    </row>
    <row r="29" spans="1:11" x14ac:dyDescent="0.3">
      <c r="A29" s="16" t="s">
        <v>109</v>
      </c>
      <c r="B29" s="125" t="s">
        <v>219</v>
      </c>
      <c r="C29" s="126" t="s">
        <v>220</v>
      </c>
      <c r="D29" s="127" t="s">
        <v>221</v>
      </c>
      <c r="E29" s="35">
        <v>60</v>
      </c>
      <c r="F29" s="14">
        <v>60</v>
      </c>
      <c r="G29" s="14" t="str">
        <f t="shared" si="0"/>
        <v>TB</v>
      </c>
      <c r="H29" s="123">
        <v>1</v>
      </c>
      <c r="I29" s="11"/>
      <c r="K29" s="104"/>
    </row>
    <row r="30" spans="1:11" x14ac:dyDescent="0.3">
      <c r="A30" s="16" t="s">
        <v>110</v>
      </c>
      <c r="B30" s="125" t="s">
        <v>222</v>
      </c>
      <c r="C30" s="126" t="s">
        <v>223</v>
      </c>
      <c r="D30" s="127" t="s">
        <v>224</v>
      </c>
      <c r="E30" s="35">
        <v>58</v>
      </c>
      <c r="F30" s="14">
        <v>58</v>
      </c>
      <c r="G30" s="14" t="str">
        <f t="shared" si="0"/>
        <v>TB</v>
      </c>
      <c r="H30" s="123">
        <v>1</v>
      </c>
      <c r="I30" s="11"/>
      <c r="K30" s="103" t="s">
        <v>187</v>
      </c>
    </row>
    <row r="31" spans="1:11" x14ac:dyDescent="0.3">
      <c r="A31" s="16" t="s">
        <v>111</v>
      </c>
      <c r="B31" s="125" t="s">
        <v>225</v>
      </c>
      <c r="C31" s="126" t="s">
        <v>226</v>
      </c>
      <c r="D31" s="127" t="s">
        <v>224</v>
      </c>
      <c r="E31" s="35">
        <v>58</v>
      </c>
      <c r="F31" s="14">
        <v>58</v>
      </c>
      <c r="G31" s="14" t="str">
        <f t="shared" si="0"/>
        <v>TB</v>
      </c>
      <c r="H31" s="123">
        <v>1</v>
      </c>
      <c r="I31" s="124"/>
      <c r="K31" s="104" t="s">
        <v>188</v>
      </c>
    </row>
    <row r="32" spans="1:11" x14ac:dyDescent="0.3">
      <c r="A32" s="16" t="s">
        <v>112</v>
      </c>
      <c r="B32" s="125" t="s">
        <v>227</v>
      </c>
      <c r="C32" s="126" t="s">
        <v>228</v>
      </c>
      <c r="D32" s="127" t="s">
        <v>229</v>
      </c>
      <c r="E32" s="35">
        <v>69</v>
      </c>
      <c r="F32" s="14">
        <v>70</v>
      </c>
      <c r="G32" s="14" t="str">
        <f t="shared" si="0"/>
        <v>Khá</v>
      </c>
      <c r="H32" s="123">
        <v>1</v>
      </c>
      <c r="I32" s="11"/>
      <c r="K32" s="104" t="s">
        <v>141</v>
      </c>
    </row>
    <row r="33" spans="1:11" x14ac:dyDescent="0.3">
      <c r="A33" s="16" t="s">
        <v>113</v>
      </c>
      <c r="B33" s="125" t="s">
        <v>230</v>
      </c>
      <c r="C33" s="126" t="s">
        <v>38</v>
      </c>
      <c r="D33" s="127" t="s">
        <v>231</v>
      </c>
      <c r="E33" s="35">
        <v>0</v>
      </c>
      <c r="F33" s="14">
        <v>0</v>
      </c>
      <c r="G33" s="14" t="str">
        <f t="shared" si="0"/>
        <v>Không XL</v>
      </c>
      <c r="H33" s="123">
        <v>1</v>
      </c>
      <c r="I33" s="129" t="s">
        <v>328</v>
      </c>
      <c r="K33" s="104"/>
    </row>
    <row r="34" spans="1:11" x14ac:dyDescent="0.3">
      <c r="A34" s="16" t="s">
        <v>114</v>
      </c>
      <c r="B34" s="125" t="s">
        <v>232</v>
      </c>
      <c r="C34" s="126" t="s">
        <v>233</v>
      </c>
      <c r="D34" s="127" t="s">
        <v>234</v>
      </c>
      <c r="E34" s="35">
        <v>58</v>
      </c>
      <c r="F34" s="14">
        <v>58</v>
      </c>
      <c r="G34" s="14" t="str">
        <f t="shared" si="0"/>
        <v>TB</v>
      </c>
      <c r="H34" s="123">
        <v>1</v>
      </c>
      <c r="I34" s="11"/>
      <c r="K34" s="103" t="s">
        <v>142</v>
      </c>
    </row>
    <row r="35" spans="1:11" x14ac:dyDescent="0.3">
      <c r="A35" s="16" t="s">
        <v>115</v>
      </c>
      <c r="B35" s="125" t="s">
        <v>235</v>
      </c>
      <c r="C35" s="126" t="s">
        <v>236</v>
      </c>
      <c r="D35" s="127" t="s">
        <v>237</v>
      </c>
      <c r="E35" s="35">
        <v>69</v>
      </c>
      <c r="F35" s="14">
        <v>69</v>
      </c>
      <c r="G35" s="14" t="str">
        <f t="shared" si="0"/>
        <v>TB</v>
      </c>
      <c r="H35" s="123">
        <v>1</v>
      </c>
      <c r="I35" s="11"/>
      <c r="K35" s="104" t="s">
        <v>190</v>
      </c>
    </row>
    <row r="36" spans="1:11" x14ac:dyDescent="0.3">
      <c r="A36" s="16" t="s">
        <v>116</v>
      </c>
      <c r="B36" s="125" t="s">
        <v>238</v>
      </c>
      <c r="C36" s="126" t="s">
        <v>239</v>
      </c>
      <c r="D36" s="127" t="s">
        <v>240</v>
      </c>
      <c r="E36" s="35">
        <v>87</v>
      </c>
      <c r="F36" s="14">
        <v>58</v>
      </c>
      <c r="G36" s="14" t="str">
        <f t="shared" si="0"/>
        <v>TB</v>
      </c>
      <c r="H36" s="123">
        <v>1</v>
      </c>
      <c r="I36" s="11"/>
      <c r="K36" s="104" t="s">
        <v>189</v>
      </c>
    </row>
    <row r="37" spans="1:11" x14ac:dyDescent="0.3">
      <c r="A37" s="16" t="s">
        <v>117</v>
      </c>
      <c r="B37" s="125" t="s">
        <v>241</v>
      </c>
      <c r="C37" s="126" t="s">
        <v>242</v>
      </c>
      <c r="D37" s="127" t="s">
        <v>243</v>
      </c>
      <c r="E37" s="35">
        <v>100</v>
      </c>
      <c r="F37" s="14">
        <v>58</v>
      </c>
      <c r="G37" s="14" t="str">
        <f t="shared" si="0"/>
        <v>TB</v>
      </c>
      <c r="H37" s="123">
        <v>1</v>
      </c>
      <c r="I37" s="11"/>
      <c r="K37" s="104" t="s">
        <v>192</v>
      </c>
    </row>
    <row r="38" spans="1:11" x14ac:dyDescent="0.3">
      <c r="A38" s="16" t="s">
        <v>118</v>
      </c>
      <c r="B38" s="125" t="s">
        <v>244</v>
      </c>
      <c r="C38" s="126" t="s">
        <v>245</v>
      </c>
      <c r="D38" s="127" t="s">
        <v>243</v>
      </c>
      <c r="E38" s="35">
        <v>92</v>
      </c>
      <c r="F38" s="14">
        <v>84</v>
      </c>
      <c r="G38" s="14" t="str">
        <f t="shared" si="0"/>
        <v>Tốt</v>
      </c>
      <c r="H38" s="123">
        <v>1</v>
      </c>
      <c r="I38" s="124"/>
    </row>
    <row r="39" spans="1:11" x14ac:dyDescent="0.3">
      <c r="A39" s="16" t="s">
        <v>119</v>
      </c>
      <c r="B39" s="125" t="s">
        <v>246</v>
      </c>
      <c r="C39" s="126" t="s">
        <v>247</v>
      </c>
      <c r="D39" s="127" t="s">
        <v>248</v>
      </c>
      <c r="E39" s="35">
        <v>70</v>
      </c>
      <c r="F39" s="14">
        <v>70</v>
      </c>
      <c r="G39" s="14" t="str">
        <f t="shared" si="0"/>
        <v>Khá</v>
      </c>
      <c r="H39" s="123">
        <v>1</v>
      </c>
      <c r="I39" s="11"/>
    </row>
    <row r="40" spans="1:11" x14ac:dyDescent="0.3">
      <c r="A40" s="16" t="s">
        <v>120</v>
      </c>
      <c r="B40" s="125" t="s">
        <v>249</v>
      </c>
      <c r="C40" s="126" t="s">
        <v>250</v>
      </c>
      <c r="D40" s="127" t="s">
        <v>251</v>
      </c>
      <c r="E40" s="35">
        <v>88</v>
      </c>
      <c r="F40" s="14">
        <v>66</v>
      </c>
      <c r="G40" s="14" t="str">
        <f t="shared" si="0"/>
        <v>TB</v>
      </c>
      <c r="H40" s="123">
        <v>1</v>
      </c>
      <c r="I40" s="11"/>
    </row>
    <row r="41" spans="1:11" x14ac:dyDescent="0.3">
      <c r="A41" s="16" t="s">
        <v>121</v>
      </c>
      <c r="B41" s="125" t="s">
        <v>252</v>
      </c>
      <c r="C41" s="126" t="s">
        <v>253</v>
      </c>
      <c r="D41" s="127" t="s">
        <v>254</v>
      </c>
      <c r="E41" s="35">
        <v>85</v>
      </c>
      <c r="F41" s="14">
        <v>58</v>
      </c>
      <c r="G41" s="14" t="str">
        <f t="shared" si="0"/>
        <v>TB</v>
      </c>
      <c r="H41" s="123">
        <v>1</v>
      </c>
      <c r="I41" s="11"/>
    </row>
    <row r="42" spans="1:11" x14ac:dyDescent="0.3">
      <c r="A42" s="16" t="s">
        <v>122</v>
      </c>
      <c r="B42" s="125" t="s">
        <v>255</v>
      </c>
      <c r="C42" s="126" t="s">
        <v>256</v>
      </c>
      <c r="D42" s="127" t="s">
        <v>257</v>
      </c>
      <c r="E42" s="35">
        <v>92</v>
      </c>
      <c r="F42" s="14">
        <v>70</v>
      </c>
      <c r="G42" s="14" t="str">
        <f t="shared" si="0"/>
        <v>Khá</v>
      </c>
      <c r="H42" s="123">
        <v>1</v>
      </c>
      <c r="I42" s="11"/>
    </row>
    <row r="43" spans="1:11" x14ac:dyDescent="0.3">
      <c r="A43" s="16" t="s">
        <v>123</v>
      </c>
      <c r="B43" s="125" t="s">
        <v>258</v>
      </c>
      <c r="C43" s="126" t="s">
        <v>259</v>
      </c>
      <c r="D43" s="127" t="s">
        <v>260</v>
      </c>
      <c r="E43" s="35">
        <v>54</v>
      </c>
      <c r="F43" s="14">
        <v>58</v>
      </c>
      <c r="G43" s="14" t="str">
        <f t="shared" si="0"/>
        <v>TB</v>
      </c>
      <c r="H43" s="123">
        <v>1</v>
      </c>
      <c r="I43" s="11"/>
    </row>
    <row r="44" spans="1:11" x14ac:dyDescent="0.3">
      <c r="A44" s="16" t="s">
        <v>124</v>
      </c>
      <c r="B44" s="125" t="s">
        <v>261</v>
      </c>
      <c r="C44" s="126" t="s">
        <v>262</v>
      </c>
      <c r="D44" s="127" t="s">
        <v>263</v>
      </c>
      <c r="E44" s="35">
        <v>66</v>
      </c>
      <c r="F44" s="14">
        <v>59</v>
      </c>
      <c r="G44" s="14" t="str">
        <f t="shared" si="0"/>
        <v>TB</v>
      </c>
      <c r="H44" s="123">
        <v>1</v>
      </c>
      <c r="I44" s="11"/>
    </row>
    <row r="45" spans="1:11" x14ac:dyDescent="0.3">
      <c r="A45" s="16" t="s">
        <v>125</v>
      </c>
      <c r="B45" s="125" t="s">
        <v>264</v>
      </c>
      <c r="C45" s="126" t="s">
        <v>265</v>
      </c>
      <c r="D45" s="127" t="s">
        <v>266</v>
      </c>
      <c r="E45" s="35">
        <v>85</v>
      </c>
      <c r="F45" s="14">
        <v>58</v>
      </c>
      <c r="G45" s="14" t="str">
        <f t="shared" si="0"/>
        <v>TB</v>
      </c>
      <c r="H45" s="123">
        <v>1</v>
      </c>
      <c r="I45" s="11"/>
    </row>
    <row r="46" spans="1:11" x14ac:dyDescent="0.3">
      <c r="A46" s="16" t="s">
        <v>126</v>
      </c>
      <c r="B46" s="125" t="s">
        <v>267</v>
      </c>
      <c r="C46" s="126" t="s">
        <v>228</v>
      </c>
      <c r="D46" s="127" t="s">
        <v>268</v>
      </c>
      <c r="E46" s="35">
        <v>56</v>
      </c>
      <c r="F46" s="14">
        <v>83</v>
      </c>
      <c r="G46" s="14" t="str">
        <f t="shared" si="0"/>
        <v>Tốt</v>
      </c>
      <c r="H46" s="123">
        <v>1</v>
      </c>
      <c r="I46" s="11"/>
    </row>
    <row r="47" spans="1:11" x14ac:dyDescent="0.3">
      <c r="A47" s="16" t="s">
        <v>127</v>
      </c>
      <c r="B47" s="125" t="s">
        <v>269</v>
      </c>
      <c r="C47" s="126" t="s">
        <v>270</v>
      </c>
      <c r="D47" s="127" t="s">
        <v>271</v>
      </c>
      <c r="E47" s="35">
        <v>92</v>
      </c>
      <c r="F47" s="14">
        <v>83</v>
      </c>
      <c r="G47" s="14" t="str">
        <f t="shared" si="0"/>
        <v>Tốt</v>
      </c>
      <c r="H47" s="123">
        <v>1</v>
      </c>
      <c r="I47" s="11"/>
    </row>
    <row r="48" spans="1:11" x14ac:dyDescent="0.3">
      <c r="A48" s="16" t="s">
        <v>164</v>
      </c>
      <c r="B48" s="125" t="s">
        <v>272</v>
      </c>
      <c r="C48" s="126" t="s">
        <v>273</v>
      </c>
      <c r="D48" s="127" t="s">
        <v>274</v>
      </c>
      <c r="E48" s="35">
        <v>55</v>
      </c>
      <c r="F48" s="14">
        <v>55</v>
      </c>
      <c r="G48" s="14" t="str">
        <f t="shared" si="0"/>
        <v>TB</v>
      </c>
      <c r="H48" s="123">
        <v>1</v>
      </c>
      <c r="I48" s="11"/>
    </row>
    <row r="49" spans="1:9" x14ac:dyDescent="0.3">
      <c r="A49" s="16" t="s">
        <v>165</v>
      </c>
      <c r="B49" s="125" t="s">
        <v>275</v>
      </c>
      <c r="C49" s="126" t="s">
        <v>276</v>
      </c>
      <c r="D49" s="127" t="s">
        <v>277</v>
      </c>
      <c r="E49" s="35">
        <v>78</v>
      </c>
      <c r="F49" s="14">
        <v>58</v>
      </c>
      <c r="G49" s="14" t="str">
        <f t="shared" si="0"/>
        <v>TB</v>
      </c>
      <c r="H49" s="123">
        <v>1</v>
      </c>
      <c r="I49" s="11"/>
    </row>
    <row r="50" spans="1:9" x14ac:dyDescent="0.3">
      <c r="A50" s="16" t="s">
        <v>166</v>
      </c>
      <c r="B50" s="125" t="s">
        <v>278</v>
      </c>
      <c r="C50" s="126" t="s">
        <v>279</v>
      </c>
      <c r="D50" s="127" t="s">
        <v>280</v>
      </c>
      <c r="E50" s="35">
        <v>55</v>
      </c>
      <c r="F50" s="14">
        <v>55</v>
      </c>
      <c r="G50" s="14" t="str">
        <f t="shared" si="0"/>
        <v>TB</v>
      </c>
      <c r="H50" s="123">
        <v>1</v>
      </c>
      <c r="I50" s="11"/>
    </row>
    <row r="51" spans="1:9" x14ac:dyDescent="0.3">
      <c r="A51" s="16" t="s">
        <v>167</v>
      </c>
      <c r="B51" s="125" t="s">
        <v>281</v>
      </c>
      <c r="C51" s="126" t="s">
        <v>228</v>
      </c>
      <c r="D51" s="127" t="s">
        <v>282</v>
      </c>
      <c r="E51" s="35">
        <v>78</v>
      </c>
      <c r="F51" s="14">
        <v>67</v>
      </c>
      <c r="G51" s="14" t="str">
        <f t="shared" si="0"/>
        <v>TB</v>
      </c>
      <c r="H51" s="123">
        <v>1</v>
      </c>
      <c r="I51" s="11"/>
    </row>
    <row r="52" spans="1:9" x14ac:dyDescent="0.3">
      <c r="A52" s="16" t="s">
        <v>168</v>
      </c>
      <c r="B52" s="125" t="s">
        <v>283</v>
      </c>
      <c r="C52" s="126" t="s">
        <v>284</v>
      </c>
      <c r="D52" s="127" t="s">
        <v>285</v>
      </c>
      <c r="E52" s="35">
        <v>77</v>
      </c>
      <c r="F52" s="14">
        <v>70</v>
      </c>
      <c r="G52" s="14" t="str">
        <f t="shared" si="0"/>
        <v>Khá</v>
      </c>
      <c r="H52" s="123">
        <v>1</v>
      </c>
      <c r="I52" s="11"/>
    </row>
    <row r="53" spans="1:9" x14ac:dyDescent="0.3">
      <c r="A53" s="16" t="s">
        <v>169</v>
      </c>
      <c r="B53" s="125" t="s">
        <v>286</v>
      </c>
      <c r="C53" s="126" t="s">
        <v>287</v>
      </c>
      <c r="D53" s="127" t="s">
        <v>285</v>
      </c>
      <c r="E53" s="35">
        <v>64</v>
      </c>
      <c r="F53" s="14">
        <v>60</v>
      </c>
      <c r="G53" s="14" t="str">
        <f t="shared" si="0"/>
        <v>TB</v>
      </c>
      <c r="H53" s="123">
        <v>1</v>
      </c>
      <c r="I53" s="11"/>
    </row>
    <row r="54" spans="1:9" x14ac:dyDescent="0.3">
      <c r="A54" s="16" t="s">
        <v>170</v>
      </c>
      <c r="B54" s="125" t="s">
        <v>288</v>
      </c>
      <c r="C54" s="126" t="s">
        <v>289</v>
      </c>
      <c r="D54" s="127" t="s">
        <v>290</v>
      </c>
      <c r="E54" s="35">
        <v>50</v>
      </c>
      <c r="F54" s="14">
        <v>67</v>
      </c>
      <c r="G54" s="14" t="str">
        <f t="shared" si="0"/>
        <v>TB</v>
      </c>
      <c r="H54" s="123">
        <v>1</v>
      </c>
      <c r="I54" s="11"/>
    </row>
    <row r="55" spans="1:9" x14ac:dyDescent="0.3">
      <c r="A55" s="16" t="s">
        <v>171</v>
      </c>
      <c r="B55" s="125" t="s">
        <v>291</v>
      </c>
      <c r="C55" s="126" t="s">
        <v>292</v>
      </c>
      <c r="D55" s="127" t="s">
        <v>293</v>
      </c>
      <c r="E55" s="35">
        <v>84</v>
      </c>
      <c r="F55" s="14">
        <v>84</v>
      </c>
      <c r="G55" s="14" t="str">
        <f t="shared" si="0"/>
        <v>Tốt</v>
      </c>
      <c r="H55" s="123">
        <v>1</v>
      </c>
      <c r="I55" s="11"/>
    </row>
    <row r="56" spans="1:9" x14ac:dyDescent="0.3">
      <c r="A56" s="16" t="s">
        <v>172</v>
      </c>
      <c r="B56" s="125" t="s">
        <v>294</v>
      </c>
      <c r="C56" s="126" t="s">
        <v>295</v>
      </c>
      <c r="D56" s="127" t="s">
        <v>296</v>
      </c>
      <c r="E56" s="35">
        <v>80</v>
      </c>
      <c r="F56" s="14">
        <v>58</v>
      </c>
      <c r="G56" s="14" t="str">
        <f t="shared" si="0"/>
        <v>TB</v>
      </c>
      <c r="H56" s="123">
        <v>1</v>
      </c>
      <c r="I56" s="11"/>
    </row>
    <row r="57" spans="1:9" x14ac:dyDescent="0.3">
      <c r="A57" s="16" t="s">
        <v>173</v>
      </c>
      <c r="B57" s="125" t="s">
        <v>297</v>
      </c>
      <c r="C57" s="126" t="s">
        <v>214</v>
      </c>
      <c r="D57" s="127" t="s">
        <v>296</v>
      </c>
      <c r="E57" s="35">
        <v>64</v>
      </c>
      <c r="F57" s="14">
        <v>64</v>
      </c>
      <c r="G57" s="14" t="str">
        <f t="shared" si="0"/>
        <v>TB</v>
      </c>
      <c r="H57" s="123">
        <v>1</v>
      </c>
      <c r="I57" s="11"/>
    </row>
    <row r="58" spans="1:9" x14ac:dyDescent="0.3">
      <c r="A58" s="16" t="s">
        <v>174</v>
      </c>
      <c r="B58" s="125" t="s">
        <v>298</v>
      </c>
      <c r="C58" s="126" t="s">
        <v>299</v>
      </c>
      <c r="D58" s="127" t="s">
        <v>300</v>
      </c>
      <c r="E58" s="35">
        <v>78</v>
      </c>
      <c r="F58" s="14">
        <v>68</v>
      </c>
      <c r="G58" s="14" t="str">
        <f t="shared" si="0"/>
        <v>TB</v>
      </c>
      <c r="H58" s="123">
        <v>1</v>
      </c>
      <c r="I58" s="11"/>
    </row>
    <row r="59" spans="1:9" x14ac:dyDescent="0.3">
      <c r="A59" s="16" t="s">
        <v>175</v>
      </c>
      <c r="B59" s="125" t="s">
        <v>301</v>
      </c>
      <c r="C59" s="126" t="s">
        <v>302</v>
      </c>
      <c r="D59" s="127" t="s">
        <v>303</v>
      </c>
      <c r="E59" s="35">
        <v>69</v>
      </c>
      <c r="F59" s="14">
        <v>69</v>
      </c>
      <c r="G59" s="14" t="str">
        <f t="shared" si="0"/>
        <v>TB</v>
      </c>
      <c r="H59" s="123">
        <v>1</v>
      </c>
      <c r="I59" s="11"/>
    </row>
    <row r="60" spans="1:9" x14ac:dyDescent="0.3">
      <c r="A60" s="16" t="s">
        <v>176</v>
      </c>
      <c r="B60" s="125" t="s">
        <v>304</v>
      </c>
      <c r="C60" s="126" t="s">
        <v>305</v>
      </c>
      <c r="D60" s="127" t="s">
        <v>306</v>
      </c>
      <c r="E60" s="35">
        <v>81</v>
      </c>
      <c r="F60" s="14">
        <v>0</v>
      </c>
      <c r="G60" s="14" t="str">
        <f t="shared" si="0"/>
        <v>Không XL</v>
      </c>
      <c r="H60" s="123">
        <v>1</v>
      </c>
      <c r="I60" s="129" t="s">
        <v>328</v>
      </c>
    </row>
    <row r="61" spans="1:9" ht="27.6" x14ac:dyDescent="0.3">
      <c r="A61" s="16" t="s">
        <v>177</v>
      </c>
      <c r="B61" s="125" t="s">
        <v>307</v>
      </c>
      <c r="C61" s="126" t="s">
        <v>308</v>
      </c>
      <c r="D61" s="127" t="s">
        <v>309</v>
      </c>
      <c r="E61" s="35">
        <v>75</v>
      </c>
      <c r="F61" s="14">
        <v>59</v>
      </c>
      <c r="G61" s="14" t="str">
        <f t="shared" si="0"/>
        <v>TB</v>
      </c>
      <c r="H61" s="123">
        <v>1</v>
      </c>
      <c r="I61" s="11"/>
    </row>
    <row r="62" spans="1:9" x14ac:dyDescent="0.3">
      <c r="A62" s="16" t="s">
        <v>178</v>
      </c>
      <c r="B62" s="125" t="s">
        <v>310</v>
      </c>
      <c r="C62" s="126" t="s">
        <v>311</v>
      </c>
      <c r="D62" s="127" t="s">
        <v>312</v>
      </c>
      <c r="E62" s="35">
        <v>58</v>
      </c>
      <c r="F62" s="14">
        <v>58</v>
      </c>
      <c r="G62" s="14" t="str">
        <f t="shared" si="0"/>
        <v>TB</v>
      </c>
      <c r="H62" s="123">
        <v>1</v>
      </c>
      <c r="I62" s="11"/>
    </row>
    <row r="63" spans="1:9" x14ac:dyDescent="0.3">
      <c r="A63" s="16" t="s">
        <v>179</v>
      </c>
      <c r="B63" s="125" t="s">
        <v>313</v>
      </c>
      <c r="C63" s="126" t="s">
        <v>314</v>
      </c>
      <c r="D63" s="127" t="s">
        <v>312</v>
      </c>
      <c r="E63" s="35">
        <v>76</v>
      </c>
      <c r="F63" s="14">
        <v>66</v>
      </c>
      <c r="G63" s="14" t="str">
        <f t="shared" si="0"/>
        <v>TB</v>
      </c>
      <c r="H63" s="123">
        <v>1</v>
      </c>
      <c r="I63" s="11"/>
    </row>
    <row r="64" spans="1:9" x14ac:dyDescent="0.3">
      <c r="A64" s="16" t="s">
        <v>180</v>
      </c>
      <c r="B64" s="125" t="s">
        <v>315</v>
      </c>
      <c r="C64" s="126" t="s">
        <v>239</v>
      </c>
      <c r="D64" s="127" t="s">
        <v>316</v>
      </c>
      <c r="E64" s="35">
        <v>58</v>
      </c>
      <c r="F64" s="14">
        <v>58</v>
      </c>
      <c r="G64" s="14" t="str">
        <f t="shared" si="0"/>
        <v>TB</v>
      </c>
      <c r="H64" s="123">
        <v>1</v>
      </c>
      <c r="I64" s="11"/>
    </row>
    <row r="65" spans="1:10" ht="10.5" customHeight="1" x14ac:dyDescent="0.3"/>
    <row r="66" spans="1:10" s="3" customFormat="1" ht="23.25" customHeight="1" x14ac:dyDescent="0.3">
      <c r="B66" s="1" t="s">
        <v>21</v>
      </c>
      <c r="E66" s="4"/>
      <c r="F66" s="4"/>
      <c r="G66" s="4"/>
      <c r="H66" s="120"/>
    </row>
    <row r="67" spans="1:10" s="3" customFormat="1" ht="31.2" x14ac:dyDescent="0.3">
      <c r="B67" s="21"/>
      <c r="C67" s="139" t="s">
        <v>22</v>
      </c>
      <c r="D67" s="140"/>
      <c r="E67" s="10" t="s">
        <v>23</v>
      </c>
      <c r="F67" s="10" t="s">
        <v>52</v>
      </c>
      <c r="G67" s="4"/>
      <c r="H67" s="120"/>
    </row>
    <row r="68" spans="1:10" s="3" customFormat="1" ht="15.6" x14ac:dyDescent="0.3">
      <c r="C68" s="20" t="s">
        <v>24</v>
      </c>
      <c r="D68" s="19"/>
      <c r="E68" s="15">
        <f>COUNTIF(G21:G64,"Xuất sắc")</f>
        <v>0</v>
      </c>
      <c r="F68" s="41">
        <f>E65*100/$A$55</f>
        <v>0</v>
      </c>
      <c r="G68" s="4"/>
      <c r="H68" s="120"/>
    </row>
    <row r="69" spans="1:10" s="3" customFormat="1" ht="15.6" x14ac:dyDescent="0.3">
      <c r="C69" s="20" t="s">
        <v>25</v>
      </c>
      <c r="D69" s="19"/>
      <c r="E69" s="15">
        <f>COUNTIF(G21:G64,"Tốt")</f>
        <v>4</v>
      </c>
      <c r="F69" s="41">
        <f>E69*100/$A$55</f>
        <v>11.428571428571429</v>
      </c>
      <c r="G69" s="4"/>
      <c r="H69" s="120"/>
    </row>
    <row r="70" spans="1:10" s="3" customFormat="1" ht="15.6" x14ac:dyDescent="0.3">
      <c r="C70" s="20" t="s">
        <v>26</v>
      </c>
      <c r="D70" s="19"/>
      <c r="E70" s="15">
        <f>COUNTIF(G21:G64,"Khá")</f>
        <v>5</v>
      </c>
      <c r="F70" s="41">
        <f>E70*100/$A$55</f>
        <v>14.285714285714286</v>
      </c>
      <c r="G70" s="4"/>
      <c r="H70" s="120"/>
    </row>
    <row r="71" spans="1:10" s="3" customFormat="1" ht="15.6" x14ac:dyDescent="0.3">
      <c r="C71" s="20" t="s">
        <v>27</v>
      </c>
      <c r="D71" s="19"/>
      <c r="E71" s="15">
        <f>COUNTIF(G21:G64,"TB")</f>
        <v>31</v>
      </c>
      <c r="F71" s="41">
        <f t="shared" ref="F71:F73" si="1">E71*100/$A$55</f>
        <v>88.571428571428569</v>
      </c>
      <c r="G71" s="4"/>
      <c r="H71" s="120"/>
    </row>
    <row r="72" spans="1:10" s="3" customFormat="1" ht="15.6" x14ac:dyDescent="0.3">
      <c r="C72" s="20" t="s">
        <v>28</v>
      </c>
      <c r="D72" s="19"/>
      <c r="E72" s="15">
        <f>COUNTIF(G21:G64,"Yếu")</f>
        <v>0</v>
      </c>
      <c r="F72" s="41">
        <f t="shared" si="1"/>
        <v>0</v>
      </c>
      <c r="G72" s="4"/>
      <c r="H72" s="120"/>
    </row>
    <row r="73" spans="1:10" s="3" customFormat="1" ht="15.6" x14ac:dyDescent="0.3">
      <c r="C73" s="20" t="s">
        <v>39</v>
      </c>
      <c r="D73" s="19"/>
      <c r="E73" s="15">
        <f>COUNTIF(G21:G64,"Không XL")</f>
        <v>4</v>
      </c>
      <c r="F73" s="41">
        <f t="shared" si="1"/>
        <v>11.428571428571429</v>
      </c>
      <c r="G73" s="4"/>
      <c r="H73" s="120"/>
    </row>
    <row r="75" spans="1:10" ht="57" customHeight="1" x14ac:dyDescent="0.3">
      <c r="A75" s="147" t="s">
        <v>329</v>
      </c>
      <c r="B75" s="147"/>
      <c r="C75" s="147"/>
      <c r="D75" s="147"/>
      <c r="E75" s="147"/>
      <c r="F75" s="147"/>
      <c r="G75" s="147"/>
      <c r="H75" s="147"/>
      <c r="I75" s="147"/>
      <c r="J75" s="9"/>
    </row>
    <row r="77" spans="1:10" s="6" customFormat="1" x14ac:dyDescent="0.3">
      <c r="B77" s="132" t="s">
        <v>29</v>
      </c>
      <c r="C77" s="132"/>
      <c r="D77" s="132"/>
      <c r="E77" s="132"/>
      <c r="F77" s="132" t="s">
        <v>30</v>
      </c>
      <c r="G77" s="132"/>
      <c r="H77" s="132"/>
      <c r="I77" s="132"/>
    </row>
    <row r="82" spans="1:9" x14ac:dyDescent="0.3">
      <c r="B82" s="141" t="s">
        <v>331</v>
      </c>
      <c r="C82" s="141"/>
      <c r="D82" s="141"/>
      <c r="E82" s="141"/>
      <c r="F82" s="141" t="s">
        <v>330</v>
      </c>
      <c r="G82" s="141"/>
      <c r="H82" s="141"/>
      <c r="I82" s="141"/>
    </row>
    <row r="83" spans="1:9" x14ac:dyDescent="0.3">
      <c r="B83" s="2"/>
      <c r="C83" s="2"/>
      <c r="D83" s="2"/>
      <c r="I83" s="2"/>
    </row>
    <row r="84" spans="1:9" x14ac:dyDescent="0.3">
      <c r="A84" s="142" t="s">
        <v>31</v>
      </c>
      <c r="B84" s="142"/>
      <c r="C84" s="142"/>
      <c r="D84" s="142"/>
      <c r="E84" s="142"/>
      <c r="F84" s="142"/>
      <c r="G84" s="142"/>
      <c r="H84" s="142"/>
      <c r="I84" s="142"/>
    </row>
    <row r="85" spans="1:9" ht="79.5" customHeight="1" x14ac:dyDescent="0.3">
      <c r="A85" s="130" t="s">
        <v>81</v>
      </c>
      <c r="B85" s="131"/>
      <c r="C85" s="131"/>
      <c r="D85" s="131"/>
      <c r="E85" s="131"/>
      <c r="F85" s="131"/>
      <c r="G85" s="131"/>
      <c r="H85" s="131"/>
      <c r="I85" s="131"/>
    </row>
    <row r="86" spans="1:9" x14ac:dyDescent="0.3">
      <c r="I86" s="13" t="s">
        <v>32</v>
      </c>
    </row>
    <row r="87" spans="1:9" x14ac:dyDescent="0.3">
      <c r="F87" s="132" t="s">
        <v>33</v>
      </c>
      <c r="G87" s="132"/>
      <c r="H87" s="132"/>
    </row>
    <row r="92" spans="1:9" x14ac:dyDescent="0.3">
      <c r="F92" s="132" t="s">
        <v>181</v>
      </c>
      <c r="G92" s="132"/>
      <c r="H92" s="132"/>
    </row>
  </sheetData>
  <mergeCells count="23">
    <mergeCell ref="F3:I3"/>
    <mergeCell ref="I19:I20"/>
    <mergeCell ref="A75:I75"/>
    <mergeCell ref="A5:I5"/>
    <mergeCell ref="A17:I17"/>
    <mergeCell ref="A19:A20"/>
    <mergeCell ref="B19:B20"/>
    <mergeCell ref="A85:I85"/>
    <mergeCell ref="F87:H87"/>
    <mergeCell ref="F92:H92"/>
    <mergeCell ref="C19:D20"/>
    <mergeCell ref="A1:D1"/>
    <mergeCell ref="A2:D2"/>
    <mergeCell ref="A3:D3"/>
    <mergeCell ref="E2:H2"/>
    <mergeCell ref="C67:D67"/>
    <mergeCell ref="B77:E77"/>
    <mergeCell ref="B82:E82"/>
    <mergeCell ref="F77:I77"/>
    <mergeCell ref="F82:I82"/>
    <mergeCell ref="A84:I84"/>
    <mergeCell ref="E19:E20"/>
    <mergeCell ref="F19:H19"/>
  </mergeCells>
  <pageMargins left="0.5" right="0.27559055118110237" top="0.70866141732283472" bottom="0.39370078740157483" header="0.31496062992125984" footer="0.15748031496062992"/>
  <pageSetup paperSize="9" orientation="portrait" verticalDpi="0" r:id="rId1"/>
  <headerFooter differentFirst="1">
    <oddHeader>&amp;C&amp;"Times New Roman,Regular"&amp;P</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7"/>
  <sheetViews>
    <sheetView topLeftCell="A39" zoomScaleNormal="100" workbookViewId="0">
      <selection activeCell="F59" sqref="F59:F64"/>
    </sheetView>
  </sheetViews>
  <sheetFormatPr defaultColWidth="9.109375" defaultRowHeight="13.8" x14ac:dyDescent="0.25"/>
  <cols>
    <col min="1" max="1" width="4.6640625" style="24" customWidth="1"/>
    <col min="2" max="2" width="10.5546875" style="24" customWidth="1"/>
    <col min="3" max="3" width="20.6640625" style="24" customWidth="1"/>
    <col min="4" max="4" width="7" style="24" customWidth="1"/>
    <col min="5" max="5" width="8.109375" style="24" customWidth="1"/>
    <col min="6" max="6" width="10.5546875" style="24" customWidth="1"/>
    <col min="7" max="7" width="9.5546875" style="24" customWidth="1"/>
    <col min="8" max="8" width="10.5546875" style="24" customWidth="1"/>
    <col min="9" max="9" width="14.33203125" style="24" customWidth="1"/>
    <col min="10" max="16384" width="9.109375" style="24"/>
  </cols>
  <sheetData>
    <row r="1" spans="1:20" ht="15" customHeight="1" x14ac:dyDescent="0.25">
      <c r="A1" s="22"/>
      <c r="B1" s="22"/>
      <c r="C1" s="22"/>
      <c r="D1" s="22"/>
      <c r="E1" s="22"/>
      <c r="F1" s="22"/>
      <c r="G1" s="22"/>
      <c r="H1" s="22"/>
      <c r="I1" s="23" t="s">
        <v>40</v>
      </c>
    </row>
    <row r="2" spans="1:20" ht="17.100000000000001" customHeight="1" x14ac:dyDescent="0.3">
      <c r="A2" s="148" t="s">
        <v>41</v>
      </c>
      <c r="B2" s="148"/>
      <c r="C2" s="148"/>
      <c r="D2" s="148"/>
      <c r="E2" s="149" t="s">
        <v>0</v>
      </c>
      <c r="F2" s="149"/>
      <c r="G2" s="149"/>
      <c r="H2" s="149"/>
      <c r="I2" s="149"/>
      <c r="J2" s="25"/>
      <c r="K2" s="25"/>
      <c r="L2" s="25"/>
      <c r="M2" s="25"/>
      <c r="N2" s="25"/>
      <c r="O2" s="25"/>
      <c r="P2" s="25"/>
      <c r="Q2" s="25"/>
      <c r="R2" s="25"/>
      <c r="S2" s="25"/>
      <c r="T2" s="25"/>
    </row>
    <row r="3" spans="1:20" ht="17.100000000000001" customHeight="1" x14ac:dyDescent="0.3">
      <c r="A3" s="149" t="s">
        <v>2</v>
      </c>
      <c r="B3" s="149"/>
      <c r="C3" s="149"/>
      <c r="D3" s="149"/>
      <c r="E3" s="150" t="s">
        <v>42</v>
      </c>
      <c r="F3" s="150"/>
      <c r="G3" s="150"/>
      <c r="H3" s="150"/>
      <c r="I3" s="150"/>
      <c r="J3" s="25"/>
      <c r="K3" s="25"/>
      <c r="L3" s="25"/>
      <c r="M3" s="25"/>
      <c r="N3" s="25"/>
      <c r="O3" s="25"/>
      <c r="P3" s="25"/>
      <c r="Q3" s="25"/>
      <c r="R3" s="25"/>
      <c r="S3" s="25"/>
      <c r="T3" s="25"/>
    </row>
    <row r="4" spans="1:20" ht="17.100000000000001" customHeight="1" x14ac:dyDescent="0.3">
      <c r="A4" s="149" t="s">
        <v>3</v>
      </c>
      <c r="B4" s="149"/>
      <c r="C4" s="149"/>
      <c r="D4" s="149"/>
      <c r="E4" s="151"/>
      <c r="F4" s="151"/>
      <c r="G4" s="151"/>
      <c r="H4" s="151"/>
      <c r="I4" s="151"/>
      <c r="J4" s="25"/>
      <c r="K4" s="25"/>
      <c r="L4" s="25"/>
      <c r="M4" s="25"/>
      <c r="N4" s="25"/>
      <c r="O4" s="25"/>
      <c r="P4" s="25"/>
      <c r="Q4" s="25"/>
      <c r="R4" s="25"/>
      <c r="S4" s="25"/>
      <c r="T4" s="25"/>
    </row>
    <row r="5" spans="1:20" s="27" customFormat="1" ht="12" customHeight="1" x14ac:dyDescent="0.3">
      <c r="A5" s="153"/>
      <c r="B5" s="153"/>
      <c r="C5" s="153"/>
      <c r="D5" s="153"/>
      <c r="E5" s="26"/>
      <c r="J5" s="26"/>
      <c r="K5" s="26"/>
      <c r="L5" s="26"/>
      <c r="M5" s="26"/>
      <c r="N5" s="26"/>
      <c r="O5" s="26"/>
      <c r="P5" s="26"/>
      <c r="Q5" s="26"/>
      <c r="R5" s="26"/>
      <c r="S5" s="26"/>
      <c r="T5" s="26"/>
    </row>
    <row r="6" spans="1:20" ht="24.9" customHeight="1" x14ac:dyDescent="0.4">
      <c r="A6" s="154" t="s">
        <v>43</v>
      </c>
      <c r="B6" s="154"/>
      <c r="C6" s="154"/>
      <c r="D6" s="154"/>
      <c r="E6" s="154"/>
      <c r="F6" s="154"/>
      <c r="G6" s="154"/>
      <c r="H6" s="154"/>
      <c r="I6" s="154"/>
      <c r="J6" s="28"/>
      <c r="K6" s="28"/>
      <c r="L6" s="28"/>
      <c r="M6" s="28"/>
      <c r="N6" s="28"/>
      <c r="O6" s="28"/>
      <c r="P6" s="28"/>
      <c r="Q6" s="28"/>
      <c r="R6" s="28"/>
      <c r="S6" s="28"/>
      <c r="T6" s="28"/>
    </row>
    <row r="7" spans="1:20" s="30" customFormat="1" ht="20.100000000000001" customHeight="1" x14ac:dyDescent="0.35">
      <c r="A7" s="154" t="s">
        <v>183</v>
      </c>
      <c r="B7" s="154"/>
      <c r="C7" s="154"/>
      <c r="D7" s="154"/>
      <c r="E7" s="154"/>
      <c r="F7" s="154"/>
      <c r="G7" s="154"/>
      <c r="H7" s="154"/>
      <c r="I7" s="154"/>
      <c r="J7" s="29"/>
      <c r="K7" s="29"/>
      <c r="L7" s="29"/>
      <c r="M7" s="29"/>
      <c r="N7" s="29"/>
      <c r="O7" s="29"/>
      <c r="P7" s="29"/>
      <c r="Q7" s="29"/>
      <c r="R7" s="29"/>
      <c r="S7" s="29"/>
      <c r="T7" s="29"/>
    </row>
    <row r="8" spans="1:20" s="30" customFormat="1" ht="18" customHeight="1" x14ac:dyDescent="0.35">
      <c r="A8" s="155" t="s">
        <v>318</v>
      </c>
      <c r="B8" s="155"/>
      <c r="C8" s="155"/>
      <c r="D8" s="155"/>
      <c r="E8" s="155"/>
      <c r="F8" s="155"/>
      <c r="G8" s="155"/>
      <c r="H8" s="155"/>
      <c r="I8" s="155"/>
      <c r="J8" s="31"/>
      <c r="K8" s="31"/>
      <c r="L8" s="31"/>
      <c r="M8" s="31"/>
      <c r="N8" s="31"/>
      <c r="O8" s="31"/>
      <c r="P8" s="31"/>
      <c r="Q8" s="31"/>
      <c r="R8" s="31"/>
      <c r="S8" s="31"/>
      <c r="T8" s="31"/>
    </row>
    <row r="9" spans="1:20" s="30" customFormat="1" ht="12" customHeight="1" x14ac:dyDescent="0.35">
      <c r="A9" s="32"/>
      <c r="B9" s="32"/>
      <c r="C9" s="32"/>
      <c r="D9" s="32"/>
      <c r="E9" s="32"/>
      <c r="F9" s="32"/>
      <c r="G9" s="32"/>
      <c r="H9" s="32"/>
      <c r="I9" s="32"/>
      <c r="J9" s="31"/>
      <c r="K9" s="31"/>
      <c r="L9" s="31"/>
      <c r="M9" s="31"/>
      <c r="N9" s="31"/>
      <c r="O9" s="31"/>
      <c r="P9" s="31"/>
      <c r="Q9" s="31"/>
      <c r="R9" s="31"/>
      <c r="S9" s="31"/>
      <c r="T9" s="31"/>
    </row>
    <row r="10" spans="1:20" s="33" customFormat="1" ht="18" customHeight="1" x14ac:dyDescent="0.3">
      <c r="A10" s="156" t="s">
        <v>44</v>
      </c>
      <c r="B10" s="156" t="s">
        <v>14</v>
      </c>
      <c r="C10" s="159" t="s">
        <v>15</v>
      </c>
      <c r="D10" s="160"/>
      <c r="E10" s="163" t="s">
        <v>45</v>
      </c>
      <c r="F10" s="164"/>
      <c r="G10" s="163" t="s">
        <v>46</v>
      </c>
      <c r="H10" s="164"/>
      <c r="I10" s="165" t="s">
        <v>20</v>
      </c>
    </row>
    <row r="11" spans="1:20" s="33" customFormat="1" ht="30" customHeight="1" x14ac:dyDescent="0.3">
      <c r="A11" s="157"/>
      <c r="B11" s="158"/>
      <c r="C11" s="161"/>
      <c r="D11" s="162"/>
      <c r="E11" s="34" t="s">
        <v>47</v>
      </c>
      <c r="F11" s="34" t="s">
        <v>48</v>
      </c>
      <c r="G11" s="34" t="s">
        <v>47</v>
      </c>
      <c r="H11" s="34" t="s">
        <v>48</v>
      </c>
      <c r="I11" s="157"/>
    </row>
    <row r="12" spans="1:20" s="33" customFormat="1" ht="17.399999999999999" customHeight="1" x14ac:dyDescent="0.3">
      <c r="A12" s="35">
        <v>1</v>
      </c>
      <c r="B12" s="125" t="s">
        <v>196</v>
      </c>
      <c r="C12" s="126" t="s">
        <v>197</v>
      </c>
      <c r="D12" s="127" t="s">
        <v>198</v>
      </c>
      <c r="E12" s="35">
        <v>70</v>
      </c>
      <c r="F12" s="113" t="str">
        <f>IF(AND(E12&gt;=90),"Xuất sắc",IF(AND(E12&gt;=80),"Tốt",IF(AND(E12&gt;=70),"Khá",IF(AND(E12&gt;=60),"TB",IF(AND(E12&gt;=50),"TB",IF(AND(E12&lt;50),IF(AND(E12&gt;0),"Yếu",IF(AND(E12=0),"Không XL"," "))))))))</f>
        <v>Khá</v>
      </c>
      <c r="G12" s="35"/>
      <c r="H12" s="114" t="str">
        <f>IF(AND(G12&gt;=90),"Xuất sắc",IF(AND(G12&gt;=80),"Tốt",IF(AND(G12&gt;=70),"Khá",IF(AND(G12&gt;=60),"TB",IF(AND(G12&gt;=50),"TB",IF(AND(G12&lt;50),IF(AND(G12&gt;0),"Yếu",IF(AND(G12=0),"Không XL"," "))))))))</f>
        <v>Không XL</v>
      </c>
      <c r="I12" s="36"/>
      <c r="K12" s="103" t="s">
        <v>155</v>
      </c>
    </row>
    <row r="13" spans="1:20" s="33" customFormat="1" ht="17.399999999999999" customHeight="1" x14ac:dyDescent="0.3">
      <c r="A13" s="35">
        <v>2</v>
      </c>
      <c r="B13" s="125" t="s">
        <v>199</v>
      </c>
      <c r="C13" s="126" t="s">
        <v>200</v>
      </c>
      <c r="D13" s="127" t="s">
        <v>201</v>
      </c>
      <c r="E13" s="35">
        <v>60</v>
      </c>
      <c r="F13" s="113" t="str">
        <f t="shared" ref="F13:F55" si="0">IF(AND(E13&gt;=90),"Xuất sắc",IF(AND(E13&gt;=80),"Tốt",IF(AND(E13&gt;=70),"Khá",IF(AND(E13&gt;=60),"TB",IF(AND(E13&gt;=50),"TB",IF(AND(E13&lt;50),IF(AND(E13&gt;0),"Yếu",IF(AND(E13=0),"Không XL"," "))))))))</f>
        <v>TB</v>
      </c>
      <c r="G13" s="35"/>
      <c r="H13" s="37" t="str">
        <f t="shared" ref="H13:H55" si="1">IF(AND(G13&gt;=90),"Xuất sắc",IF(AND(G13&gt;=80),"Tốt",IF(AND(G13&gt;=70),"Khá",IF(AND(G13&gt;=60),"TB",IF(AND(G13&gt;=50),"TB",IF(AND(G13&lt;50),IF(AND(G13&gt;0),"Yếu",IF(AND(G13=0),"Không XL"," "))))))))</f>
        <v>Không XL</v>
      </c>
      <c r="I13" s="36"/>
      <c r="K13" s="104"/>
    </row>
    <row r="14" spans="1:20" s="33" customFormat="1" ht="17.399999999999999" customHeight="1" x14ac:dyDescent="0.3">
      <c r="A14" s="35">
        <v>3</v>
      </c>
      <c r="B14" s="125" t="s">
        <v>202</v>
      </c>
      <c r="C14" s="126" t="s">
        <v>203</v>
      </c>
      <c r="D14" s="127" t="s">
        <v>204</v>
      </c>
      <c r="E14" s="35">
        <v>0</v>
      </c>
      <c r="F14" s="113" t="str">
        <f t="shared" si="0"/>
        <v>Không XL</v>
      </c>
      <c r="G14" s="35"/>
      <c r="H14" s="37" t="str">
        <f t="shared" si="1"/>
        <v>Không XL</v>
      </c>
      <c r="I14" s="128" t="s">
        <v>317</v>
      </c>
      <c r="K14" s="103" t="s">
        <v>163</v>
      </c>
    </row>
    <row r="15" spans="1:20" s="33" customFormat="1" ht="17.399999999999999" customHeight="1" x14ac:dyDescent="0.3">
      <c r="A15" s="35">
        <v>4</v>
      </c>
      <c r="B15" s="125" t="s">
        <v>205</v>
      </c>
      <c r="C15" s="126" t="s">
        <v>206</v>
      </c>
      <c r="D15" s="127" t="s">
        <v>207</v>
      </c>
      <c r="E15" s="35">
        <v>0</v>
      </c>
      <c r="F15" s="113" t="str">
        <f t="shared" si="0"/>
        <v>Không XL</v>
      </c>
      <c r="G15" s="35"/>
      <c r="H15" s="37" t="str">
        <f t="shared" si="1"/>
        <v>Không XL</v>
      </c>
      <c r="I15" s="128" t="s">
        <v>317</v>
      </c>
      <c r="K15" s="104" t="s">
        <v>145</v>
      </c>
    </row>
    <row r="16" spans="1:20" s="33" customFormat="1" ht="17.399999999999999" customHeight="1" x14ac:dyDescent="0.3">
      <c r="A16" s="35">
        <v>5</v>
      </c>
      <c r="B16" s="125" t="s">
        <v>208</v>
      </c>
      <c r="C16" s="126" t="s">
        <v>209</v>
      </c>
      <c r="D16" s="127" t="s">
        <v>210</v>
      </c>
      <c r="E16" s="35">
        <v>55</v>
      </c>
      <c r="F16" s="113" t="str">
        <f t="shared" si="0"/>
        <v>TB</v>
      </c>
      <c r="G16" s="35"/>
      <c r="H16" s="37" t="str">
        <f t="shared" si="1"/>
        <v>Không XL</v>
      </c>
      <c r="I16" s="38"/>
      <c r="K16" s="104" t="s">
        <v>141</v>
      </c>
    </row>
    <row r="17" spans="1:11" s="33" customFormat="1" ht="15.6" x14ac:dyDescent="0.3">
      <c r="A17" s="35">
        <v>6</v>
      </c>
      <c r="B17" s="125" t="s">
        <v>211</v>
      </c>
      <c r="C17" s="126" t="s">
        <v>212</v>
      </c>
      <c r="D17" s="127" t="s">
        <v>210</v>
      </c>
      <c r="E17" s="35">
        <v>58</v>
      </c>
      <c r="F17" s="113" t="str">
        <f t="shared" si="0"/>
        <v>TB</v>
      </c>
      <c r="G17" s="35"/>
      <c r="H17" s="37" t="str">
        <f t="shared" si="1"/>
        <v>Không XL</v>
      </c>
      <c r="I17" s="38"/>
      <c r="K17" s="104"/>
    </row>
    <row r="18" spans="1:11" s="33" customFormat="1" ht="15.6" x14ac:dyDescent="0.3">
      <c r="A18" s="35">
        <v>7</v>
      </c>
      <c r="B18" s="125" t="s">
        <v>213</v>
      </c>
      <c r="C18" s="126" t="s">
        <v>214</v>
      </c>
      <c r="D18" s="127" t="s">
        <v>215</v>
      </c>
      <c r="E18" s="35">
        <v>64</v>
      </c>
      <c r="F18" s="113" t="str">
        <f t="shared" si="0"/>
        <v>TB</v>
      </c>
      <c r="G18" s="35"/>
      <c r="H18" s="37" t="str">
        <f t="shared" si="1"/>
        <v>Không XL</v>
      </c>
      <c r="I18" s="38"/>
      <c r="K18" s="103" t="s">
        <v>142</v>
      </c>
    </row>
    <row r="19" spans="1:11" s="33" customFormat="1" ht="15.6" x14ac:dyDescent="0.3">
      <c r="A19" s="35">
        <v>8</v>
      </c>
      <c r="B19" s="125" t="s">
        <v>216</v>
      </c>
      <c r="C19" s="126" t="s">
        <v>217</v>
      </c>
      <c r="D19" s="127" t="s">
        <v>218</v>
      </c>
      <c r="E19" s="35">
        <v>61</v>
      </c>
      <c r="F19" s="113" t="str">
        <f t="shared" si="0"/>
        <v>TB</v>
      </c>
      <c r="G19" s="35"/>
      <c r="H19" s="37" t="str">
        <f t="shared" si="1"/>
        <v>Không XL</v>
      </c>
      <c r="I19" s="38"/>
      <c r="K19" s="104" t="s">
        <v>193</v>
      </c>
    </row>
    <row r="20" spans="1:11" s="33" customFormat="1" ht="15.6" x14ac:dyDescent="0.3">
      <c r="A20" s="35">
        <v>9</v>
      </c>
      <c r="B20" s="125" t="s">
        <v>219</v>
      </c>
      <c r="C20" s="126" t="s">
        <v>220</v>
      </c>
      <c r="D20" s="127" t="s">
        <v>221</v>
      </c>
      <c r="E20" s="35">
        <v>60</v>
      </c>
      <c r="F20" s="113" t="str">
        <f t="shared" si="0"/>
        <v>TB</v>
      </c>
      <c r="G20" s="35"/>
      <c r="H20" s="37" t="str">
        <f t="shared" si="1"/>
        <v>Không XL</v>
      </c>
      <c r="I20" s="36"/>
      <c r="K20" s="104" t="s">
        <v>194</v>
      </c>
    </row>
    <row r="21" spans="1:11" s="33" customFormat="1" ht="15.6" x14ac:dyDescent="0.3">
      <c r="A21" s="35">
        <v>10</v>
      </c>
      <c r="B21" s="125" t="s">
        <v>222</v>
      </c>
      <c r="C21" s="126" t="s">
        <v>223</v>
      </c>
      <c r="D21" s="127" t="s">
        <v>224</v>
      </c>
      <c r="E21" s="35">
        <v>58</v>
      </c>
      <c r="F21" s="113" t="str">
        <f t="shared" si="0"/>
        <v>TB</v>
      </c>
      <c r="G21" s="35"/>
      <c r="H21" s="37" t="str">
        <f t="shared" si="1"/>
        <v>Không XL</v>
      </c>
      <c r="I21" s="36"/>
      <c r="K21" s="104" t="s">
        <v>182</v>
      </c>
    </row>
    <row r="22" spans="1:11" s="33" customFormat="1" ht="15.6" x14ac:dyDescent="0.3">
      <c r="A22" s="35">
        <v>11</v>
      </c>
      <c r="B22" s="125" t="s">
        <v>225</v>
      </c>
      <c r="C22" s="126" t="s">
        <v>226</v>
      </c>
      <c r="D22" s="127" t="s">
        <v>224</v>
      </c>
      <c r="E22" s="35">
        <v>58</v>
      </c>
      <c r="F22" s="113" t="str">
        <f t="shared" si="0"/>
        <v>TB</v>
      </c>
      <c r="G22" s="35"/>
      <c r="H22" s="37" t="str">
        <f t="shared" si="1"/>
        <v>Không XL</v>
      </c>
      <c r="I22" s="36"/>
      <c r="K22" s="104"/>
    </row>
    <row r="23" spans="1:11" s="33" customFormat="1" ht="15.6" x14ac:dyDescent="0.3">
      <c r="A23" s="35">
        <v>12</v>
      </c>
      <c r="B23" s="125" t="s">
        <v>227</v>
      </c>
      <c r="C23" s="126" t="s">
        <v>228</v>
      </c>
      <c r="D23" s="127" t="s">
        <v>229</v>
      </c>
      <c r="E23" s="35">
        <v>70</v>
      </c>
      <c r="F23" s="113" t="str">
        <f t="shared" si="0"/>
        <v>Khá</v>
      </c>
      <c r="G23" s="35"/>
      <c r="H23" s="37" t="str">
        <f t="shared" si="1"/>
        <v>Không XL</v>
      </c>
      <c r="I23" s="38"/>
      <c r="K23" s="103" t="s">
        <v>143</v>
      </c>
    </row>
    <row r="24" spans="1:11" s="33" customFormat="1" ht="15.6" x14ac:dyDescent="0.3">
      <c r="A24" s="35">
        <v>13</v>
      </c>
      <c r="B24" s="125" t="s">
        <v>230</v>
      </c>
      <c r="C24" s="126" t="s">
        <v>38</v>
      </c>
      <c r="D24" s="127" t="s">
        <v>231</v>
      </c>
      <c r="E24" s="35">
        <v>0</v>
      </c>
      <c r="F24" s="113" t="str">
        <f t="shared" si="0"/>
        <v>Không XL</v>
      </c>
      <c r="G24" s="35"/>
      <c r="H24" s="37" t="str">
        <f t="shared" si="1"/>
        <v>Không XL</v>
      </c>
      <c r="I24" s="128" t="s">
        <v>317</v>
      </c>
      <c r="K24" s="104" t="s">
        <v>144</v>
      </c>
    </row>
    <row r="25" spans="1:11" s="33" customFormat="1" x14ac:dyDescent="0.3">
      <c r="A25" s="35">
        <v>14</v>
      </c>
      <c r="B25" s="125" t="s">
        <v>232</v>
      </c>
      <c r="C25" s="126" t="s">
        <v>233</v>
      </c>
      <c r="D25" s="127" t="s">
        <v>234</v>
      </c>
      <c r="E25" s="35">
        <v>58</v>
      </c>
      <c r="F25" s="113" t="str">
        <f t="shared" si="0"/>
        <v>TB</v>
      </c>
      <c r="G25" s="35"/>
      <c r="H25" s="37" t="str">
        <f t="shared" si="1"/>
        <v>Không XL</v>
      </c>
      <c r="I25" s="38"/>
    </row>
    <row r="26" spans="1:11" s="33" customFormat="1" x14ac:dyDescent="0.3">
      <c r="A26" s="35">
        <v>15</v>
      </c>
      <c r="B26" s="125" t="s">
        <v>235</v>
      </c>
      <c r="C26" s="126" t="s">
        <v>236</v>
      </c>
      <c r="D26" s="127" t="s">
        <v>237</v>
      </c>
      <c r="E26" s="35">
        <v>69</v>
      </c>
      <c r="F26" s="113" t="str">
        <f t="shared" si="0"/>
        <v>TB</v>
      </c>
      <c r="G26" s="35"/>
      <c r="H26" s="37" t="str">
        <f t="shared" si="1"/>
        <v>Không XL</v>
      </c>
      <c r="I26" s="38"/>
    </row>
    <row r="27" spans="1:11" s="33" customFormat="1" x14ac:dyDescent="0.3">
      <c r="A27" s="35">
        <v>16</v>
      </c>
      <c r="B27" s="125" t="s">
        <v>238</v>
      </c>
      <c r="C27" s="126" t="s">
        <v>239</v>
      </c>
      <c r="D27" s="127" t="s">
        <v>240</v>
      </c>
      <c r="E27" s="35">
        <v>58</v>
      </c>
      <c r="F27" s="113" t="str">
        <f t="shared" si="0"/>
        <v>TB</v>
      </c>
      <c r="G27" s="35"/>
      <c r="H27" s="37" t="str">
        <f t="shared" si="1"/>
        <v>Không XL</v>
      </c>
      <c r="I27" s="38"/>
    </row>
    <row r="28" spans="1:11" s="33" customFormat="1" x14ac:dyDescent="0.3">
      <c r="A28" s="35">
        <v>17</v>
      </c>
      <c r="B28" s="125" t="s">
        <v>241</v>
      </c>
      <c r="C28" s="126" t="s">
        <v>242</v>
      </c>
      <c r="D28" s="127" t="s">
        <v>243</v>
      </c>
      <c r="E28" s="35">
        <v>58</v>
      </c>
      <c r="F28" s="113" t="str">
        <f t="shared" si="0"/>
        <v>TB</v>
      </c>
      <c r="G28" s="35"/>
      <c r="H28" s="37" t="str">
        <f t="shared" si="1"/>
        <v>Không XL</v>
      </c>
      <c r="I28" s="38"/>
    </row>
    <row r="29" spans="1:11" s="33" customFormat="1" x14ac:dyDescent="0.3">
      <c r="A29" s="35">
        <v>18</v>
      </c>
      <c r="B29" s="125" t="s">
        <v>244</v>
      </c>
      <c r="C29" s="126" t="s">
        <v>245</v>
      </c>
      <c r="D29" s="127" t="s">
        <v>243</v>
      </c>
      <c r="E29" s="35">
        <v>84</v>
      </c>
      <c r="F29" s="113" t="str">
        <f t="shared" si="0"/>
        <v>Tốt</v>
      </c>
      <c r="G29" s="35"/>
      <c r="H29" s="37" t="str">
        <f t="shared" si="1"/>
        <v>Không XL</v>
      </c>
      <c r="I29" s="38"/>
    </row>
    <row r="30" spans="1:11" s="33" customFormat="1" x14ac:dyDescent="0.3">
      <c r="A30" s="35">
        <v>19</v>
      </c>
      <c r="B30" s="125" t="s">
        <v>246</v>
      </c>
      <c r="C30" s="126" t="s">
        <v>247</v>
      </c>
      <c r="D30" s="127" t="s">
        <v>248</v>
      </c>
      <c r="E30" s="35">
        <v>70</v>
      </c>
      <c r="F30" s="113" t="str">
        <f t="shared" si="0"/>
        <v>Khá</v>
      </c>
      <c r="G30" s="35"/>
      <c r="H30" s="37" t="str">
        <f t="shared" si="1"/>
        <v>Không XL</v>
      </c>
      <c r="I30" s="38"/>
    </row>
    <row r="31" spans="1:11" s="33" customFormat="1" x14ac:dyDescent="0.3">
      <c r="A31" s="35">
        <v>20</v>
      </c>
      <c r="B31" s="125" t="s">
        <v>249</v>
      </c>
      <c r="C31" s="126" t="s">
        <v>250</v>
      </c>
      <c r="D31" s="127" t="s">
        <v>251</v>
      </c>
      <c r="E31" s="35">
        <v>66</v>
      </c>
      <c r="F31" s="113" t="str">
        <f t="shared" si="0"/>
        <v>TB</v>
      </c>
      <c r="G31" s="35"/>
      <c r="H31" s="37" t="str">
        <f t="shared" si="1"/>
        <v>Không XL</v>
      </c>
      <c r="I31" s="36"/>
    </row>
    <row r="32" spans="1:11" s="33" customFormat="1" x14ac:dyDescent="0.3">
      <c r="A32" s="35">
        <v>21</v>
      </c>
      <c r="B32" s="125" t="s">
        <v>252</v>
      </c>
      <c r="C32" s="126" t="s">
        <v>253</v>
      </c>
      <c r="D32" s="127" t="s">
        <v>254</v>
      </c>
      <c r="E32" s="35">
        <v>58</v>
      </c>
      <c r="F32" s="113" t="str">
        <f t="shared" si="0"/>
        <v>TB</v>
      </c>
      <c r="G32" s="35"/>
      <c r="H32" s="37" t="str">
        <f t="shared" si="1"/>
        <v>Không XL</v>
      </c>
      <c r="I32" s="38"/>
    </row>
    <row r="33" spans="1:9" s="33" customFormat="1" x14ac:dyDescent="0.3">
      <c r="A33" s="35">
        <v>22</v>
      </c>
      <c r="B33" s="125" t="s">
        <v>255</v>
      </c>
      <c r="C33" s="126" t="s">
        <v>256</v>
      </c>
      <c r="D33" s="127" t="s">
        <v>257</v>
      </c>
      <c r="E33" s="35">
        <v>70</v>
      </c>
      <c r="F33" s="113" t="str">
        <f t="shared" si="0"/>
        <v>Khá</v>
      </c>
      <c r="G33" s="35"/>
      <c r="H33" s="37" t="str">
        <f t="shared" si="1"/>
        <v>Không XL</v>
      </c>
      <c r="I33" s="38"/>
    </row>
    <row r="34" spans="1:9" s="33" customFormat="1" x14ac:dyDescent="0.3">
      <c r="A34" s="35">
        <v>23</v>
      </c>
      <c r="B34" s="125" t="s">
        <v>258</v>
      </c>
      <c r="C34" s="126" t="s">
        <v>259</v>
      </c>
      <c r="D34" s="127" t="s">
        <v>260</v>
      </c>
      <c r="E34" s="35">
        <v>58</v>
      </c>
      <c r="F34" s="113" t="str">
        <f t="shared" si="0"/>
        <v>TB</v>
      </c>
      <c r="G34" s="35"/>
      <c r="H34" s="37" t="str">
        <f t="shared" si="1"/>
        <v>Không XL</v>
      </c>
      <c r="I34" s="38"/>
    </row>
    <row r="35" spans="1:9" s="33" customFormat="1" x14ac:dyDescent="0.3">
      <c r="A35" s="35">
        <v>24</v>
      </c>
      <c r="B35" s="125" t="s">
        <v>261</v>
      </c>
      <c r="C35" s="126" t="s">
        <v>262</v>
      </c>
      <c r="D35" s="127" t="s">
        <v>263</v>
      </c>
      <c r="E35" s="35">
        <v>59</v>
      </c>
      <c r="F35" s="113" t="str">
        <f t="shared" si="0"/>
        <v>TB</v>
      </c>
      <c r="G35" s="35"/>
      <c r="H35" s="37" t="str">
        <f t="shared" si="1"/>
        <v>Không XL</v>
      </c>
      <c r="I35" s="38"/>
    </row>
    <row r="36" spans="1:9" s="33" customFormat="1" x14ac:dyDescent="0.3">
      <c r="A36" s="35">
        <v>25</v>
      </c>
      <c r="B36" s="125" t="s">
        <v>264</v>
      </c>
      <c r="C36" s="126" t="s">
        <v>265</v>
      </c>
      <c r="D36" s="127" t="s">
        <v>266</v>
      </c>
      <c r="E36" s="35">
        <v>58</v>
      </c>
      <c r="F36" s="113" t="str">
        <f t="shared" si="0"/>
        <v>TB</v>
      </c>
      <c r="G36" s="35"/>
      <c r="H36" s="37" t="str">
        <f t="shared" si="1"/>
        <v>Không XL</v>
      </c>
      <c r="I36" s="38"/>
    </row>
    <row r="37" spans="1:9" s="33" customFormat="1" x14ac:dyDescent="0.3">
      <c r="A37" s="35">
        <v>26</v>
      </c>
      <c r="B37" s="125" t="s">
        <v>267</v>
      </c>
      <c r="C37" s="126" t="s">
        <v>228</v>
      </c>
      <c r="D37" s="127" t="s">
        <v>268</v>
      </c>
      <c r="E37" s="35">
        <v>83</v>
      </c>
      <c r="F37" s="113" t="str">
        <f t="shared" si="0"/>
        <v>Tốt</v>
      </c>
      <c r="G37" s="35"/>
      <c r="H37" s="37" t="str">
        <f t="shared" si="1"/>
        <v>Không XL</v>
      </c>
      <c r="I37" s="38"/>
    </row>
    <row r="38" spans="1:9" s="33" customFormat="1" x14ac:dyDescent="0.3">
      <c r="A38" s="35">
        <v>27</v>
      </c>
      <c r="B38" s="125" t="s">
        <v>269</v>
      </c>
      <c r="C38" s="126" t="s">
        <v>270</v>
      </c>
      <c r="D38" s="127" t="s">
        <v>271</v>
      </c>
      <c r="E38" s="35">
        <v>83</v>
      </c>
      <c r="F38" s="113" t="str">
        <f t="shared" si="0"/>
        <v>Tốt</v>
      </c>
      <c r="G38" s="35"/>
      <c r="H38" s="37" t="str">
        <f t="shared" si="1"/>
        <v>Không XL</v>
      </c>
      <c r="I38" s="36"/>
    </row>
    <row r="39" spans="1:9" s="33" customFormat="1" x14ac:dyDescent="0.3">
      <c r="A39" s="35">
        <v>28</v>
      </c>
      <c r="B39" s="125" t="s">
        <v>272</v>
      </c>
      <c r="C39" s="126" t="s">
        <v>273</v>
      </c>
      <c r="D39" s="127" t="s">
        <v>274</v>
      </c>
      <c r="E39" s="35">
        <v>55</v>
      </c>
      <c r="F39" s="113" t="str">
        <f t="shared" si="0"/>
        <v>TB</v>
      </c>
      <c r="G39" s="35"/>
      <c r="H39" s="37" t="str">
        <f t="shared" si="1"/>
        <v>Không XL</v>
      </c>
      <c r="I39" s="38"/>
    </row>
    <row r="40" spans="1:9" s="33" customFormat="1" x14ac:dyDescent="0.3">
      <c r="A40" s="35">
        <v>29</v>
      </c>
      <c r="B40" s="125" t="s">
        <v>275</v>
      </c>
      <c r="C40" s="126" t="s">
        <v>276</v>
      </c>
      <c r="D40" s="127" t="s">
        <v>277</v>
      </c>
      <c r="E40" s="35">
        <v>58</v>
      </c>
      <c r="F40" s="113" t="str">
        <f t="shared" si="0"/>
        <v>TB</v>
      </c>
      <c r="G40" s="35"/>
      <c r="H40" s="37" t="str">
        <f t="shared" si="1"/>
        <v>Không XL</v>
      </c>
      <c r="I40" s="36"/>
    </row>
    <row r="41" spans="1:9" s="33" customFormat="1" x14ac:dyDescent="0.3">
      <c r="A41" s="35">
        <v>30</v>
      </c>
      <c r="B41" s="125" t="s">
        <v>278</v>
      </c>
      <c r="C41" s="126" t="s">
        <v>279</v>
      </c>
      <c r="D41" s="127" t="s">
        <v>280</v>
      </c>
      <c r="E41" s="35">
        <v>55</v>
      </c>
      <c r="F41" s="113" t="str">
        <f t="shared" si="0"/>
        <v>TB</v>
      </c>
      <c r="G41" s="35"/>
      <c r="H41" s="37" t="str">
        <f t="shared" si="1"/>
        <v>Không XL</v>
      </c>
      <c r="I41" s="36"/>
    </row>
    <row r="42" spans="1:9" s="33" customFormat="1" x14ac:dyDescent="0.3">
      <c r="A42" s="35">
        <v>31</v>
      </c>
      <c r="B42" s="125" t="s">
        <v>281</v>
      </c>
      <c r="C42" s="126" t="s">
        <v>228</v>
      </c>
      <c r="D42" s="127" t="s">
        <v>282</v>
      </c>
      <c r="E42" s="35">
        <v>67</v>
      </c>
      <c r="F42" s="113" t="str">
        <f t="shared" si="0"/>
        <v>TB</v>
      </c>
      <c r="G42" s="35"/>
      <c r="H42" s="37" t="str">
        <f t="shared" si="1"/>
        <v>Không XL</v>
      </c>
      <c r="I42" s="36"/>
    </row>
    <row r="43" spans="1:9" s="33" customFormat="1" x14ac:dyDescent="0.3">
      <c r="A43" s="35">
        <v>32</v>
      </c>
      <c r="B43" s="125" t="s">
        <v>283</v>
      </c>
      <c r="C43" s="126" t="s">
        <v>284</v>
      </c>
      <c r="D43" s="127" t="s">
        <v>285</v>
      </c>
      <c r="E43" s="35">
        <v>70</v>
      </c>
      <c r="F43" s="113" t="str">
        <f t="shared" si="0"/>
        <v>Khá</v>
      </c>
      <c r="G43" s="35"/>
      <c r="H43" s="37" t="str">
        <f t="shared" si="1"/>
        <v>Không XL</v>
      </c>
      <c r="I43" s="38"/>
    </row>
    <row r="44" spans="1:9" s="33" customFormat="1" x14ac:dyDescent="0.3">
      <c r="A44" s="35">
        <v>33</v>
      </c>
      <c r="B44" s="125" t="s">
        <v>286</v>
      </c>
      <c r="C44" s="126" t="s">
        <v>287</v>
      </c>
      <c r="D44" s="127" t="s">
        <v>285</v>
      </c>
      <c r="E44" s="35">
        <v>60</v>
      </c>
      <c r="F44" s="113" t="str">
        <f t="shared" si="0"/>
        <v>TB</v>
      </c>
      <c r="G44" s="35"/>
      <c r="H44" s="37" t="str">
        <f t="shared" si="1"/>
        <v>Không XL</v>
      </c>
      <c r="I44" s="38"/>
    </row>
    <row r="45" spans="1:9" s="33" customFormat="1" x14ac:dyDescent="0.3">
      <c r="A45" s="35">
        <v>34</v>
      </c>
      <c r="B45" s="125" t="s">
        <v>288</v>
      </c>
      <c r="C45" s="126" t="s">
        <v>289</v>
      </c>
      <c r="D45" s="127" t="s">
        <v>290</v>
      </c>
      <c r="E45" s="35">
        <v>67</v>
      </c>
      <c r="F45" s="113" t="str">
        <f t="shared" si="0"/>
        <v>TB</v>
      </c>
      <c r="G45" s="35"/>
      <c r="H45" s="37" t="str">
        <f t="shared" si="1"/>
        <v>Không XL</v>
      </c>
      <c r="I45" s="38"/>
    </row>
    <row r="46" spans="1:9" s="33" customFormat="1" x14ac:dyDescent="0.3">
      <c r="A46" s="35">
        <v>35</v>
      </c>
      <c r="B46" s="125" t="s">
        <v>291</v>
      </c>
      <c r="C46" s="126" t="s">
        <v>292</v>
      </c>
      <c r="D46" s="127" t="s">
        <v>293</v>
      </c>
      <c r="E46" s="35">
        <v>84</v>
      </c>
      <c r="F46" s="113" t="str">
        <f t="shared" si="0"/>
        <v>Tốt</v>
      </c>
      <c r="G46" s="35"/>
      <c r="H46" s="37" t="str">
        <f t="shared" si="1"/>
        <v>Không XL</v>
      </c>
      <c r="I46" s="38"/>
    </row>
    <row r="47" spans="1:9" s="33" customFormat="1" x14ac:dyDescent="0.3">
      <c r="A47" s="35">
        <v>36</v>
      </c>
      <c r="B47" s="125" t="s">
        <v>294</v>
      </c>
      <c r="C47" s="126" t="s">
        <v>295</v>
      </c>
      <c r="D47" s="127" t="s">
        <v>296</v>
      </c>
      <c r="E47" s="35">
        <v>58</v>
      </c>
      <c r="F47" s="113" t="str">
        <f t="shared" si="0"/>
        <v>TB</v>
      </c>
      <c r="G47" s="35"/>
      <c r="H47" s="37" t="str">
        <f t="shared" si="1"/>
        <v>Không XL</v>
      </c>
      <c r="I47" s="38"/>
    </row>
    <row r="48" spans="1:9" s="33" customFormat="1" x14ac:dyDescent="0.3">
      <c r="A48" s="35">
        <v>37</v>
      </c>
      <c r="B48" s="125" t="s">
        <v>297</v>
      </c>
      <c r="C48" s="126" t="s">
        <v>214</v>
      </c>
      <c r="D48" s="127" t="s">
        <v>296</v>
      </c>
      <c r="E48" s="35">
        <v>64</v>
      </c>
      <c r="F48" s="113" t="str">
        <f t="shared" si="0"/>
        <v>TB</v>
      </c>
      <c r="G48" s="35"/>
      <c r="H48" s="37" t="str">
        <f t="shared" si="1"/>
        <v>Không XL</v>
      </c>
      <c r="I48" s="38"/>
    </row>
    <row r="49" spans="1:9" s="33" customFormat="1" x14ac:dyDescent="0.3">
      <c r="A49" s="35">
        <v>38</v>
      </c>
      <c r="B49" s="125" t="s">
        <v>298</v>
      </c>
      <c r="C49" s="126" t="s">
        <v>299</v>
      </c>
      <c r="D49" s="127" t="s">
        <v>300</v>
      </c>
      <c r="E49" s="35">
        <v>68</v>
      </c>
      <c r="F49" s="113" t="str">
        <f t="shared" si="0"/>
        <v>TB</v>
      </c>
      <c r="G49" s="35"/>
      <c r="H49" s="37" t="str">
        <f t="shared" si="1"/>
        <v>Không XL</v>
      </c>
      <c r="I49" s="38"/>
    </row>
    <row r="50" spans="1:9" s="33" customFormat="1" x14ac:dyDescent="0.3">
      <c r="A50" s="35">
        <v>39</v>
      </c>
      <c r="B50" s="125" t="s">
        <v>301</v>
      </c>
      <c r="C50" s="126" t="s">
        <v>302</v>
      </c>
      <c r="D50" s="127" t="s">
        <v>303</v>
      </c>
      <c r="E50" s="35">
        <v>69</v>
      </c>
      <c r="F50" s="113" t="str">
        <f t="shared" si="0"/>
        <v>TB</v>
      </c>
      <c r="G50" s="35"/>
      <c r="H50" s="37" t="str">
        <f t="shared" si="1"/>
        <v>Không XL</v>
      </c>
      <c r="I50" s="38"/>
    </row>
    <row r="51" spans="1:9" s="33" customFormat="1" x14ac:dyDescent="0.3">
      <c r="A51" s="35">
        <v>40</v>
      </c>
      <c r="B51" s="125" t="s">
        <v>304</v>
      </c>
      <c r="C51" s="126" t="s">
        <v>305</v>
      </c>
      <c r="D51" s="127" t="s">
        <v>306</v>
      </c>
      <c r="E51" s="35">
        <v>0</v>
      </c>
      <c r="F51" s="113" t="str">
        <f t="shared" si="0"/>
        <v>Không XL</v>
      </c>
      <c r="G51" s="35"/>
      <c r="H51" s="37" t="str">
        <f t="shared" si="1"/>
        <v>Không XL</v>
      </c>
      <c r="I51" s="128" t="s">
        <v>317</v>
      </c>
    </row>
    <row r="52" spans="1:9" s="33" customFormat="1" x14ac:dyDescent="0.3">
      <c r="A52" s="35">
        <v>41</v>
      </c>
      <c r="B52" s="125" t="s">
        <v>307</v>
      </c>
      <c r="C52" s="126" t="s">
        <v>308</v>
      </c>
      <c r="D52" s="127" t="s">
        <v>309</v>
      </c>
      <c r="E52" s="35">
        <v>59</v>
      </c>
      <c r="F52" s="113" t="str">
        <f t="shared" si="0"/>
        <v>TB</v>
      </c>
      <c r="G52" s="35"/>
      <c r="H52" s="37" t="str">
        <f t="shared" si="1"/>
        <v>Không XL</v>
      </c>
      <c r="I52" s="38"/>
    </row>
    <row r="53" spans="1:9" s="33" customFormat="1" x14ac:dyDescent="0.3">
      <c r="A53" s="35">
        <v>42</v>
      </c>
      <c r="B53" s="125" t="s">
        <v>310</v>
      </c>
      <c r="C53" s="126" t="s">
        <v>311</v>
      </c>
      <c r="D53" s="127" t="s">
        <v>312</v>
      </c>
      <c r="E53" s="35">
        <v>58</v>
      </c>
      <c r="F53" s="113" t="str">
        <f t="shared" si="0"/>
        <v>TB</v>
      </c>
      <c r="G53" s="35"/>
      <c r="H53" s="37" t="str">
        <f t="shared" si="1"/>
        <v>Không XL</v>
      </c>
      <c r="I53" s="38"/>
    </row>
    <row r="54" spans="1:9" s="33" customFormat="1" x14ac:dyDescent="0.3">
      <c r="A54" s="35">
        <v>43</v>
      </c>
      <c r="B54" s="125" t="s">
        <v>313</v>
      </c>
      <c r="C54" s="126" t="s">
        <v>314</v>
      </c>
      <c r="D54" s="127" t="s">
        <v>312</v>
      </c>
      <c r="E54" s="35">
        <v>66</v>
      </c>
      <c r="F54" s="113" t="str">
        <f t="shared" si="0"/>
        <v>TB</v>
      </c>
      <c r="G54" s="35"/>
      <c r="H54" s="37" t="str">
        <f t="shared" si="1"/>
        <v>Không XL</v>
      </c>
      <c r="I54" s="38"/>
    </row>
    <row r="55" spans="1:9" s="33" customFormat="1" x14ac:dyDescent="0.3">
      <c r="A55" s="35">
        <v>44</v>
      </c>
      <c r="B55" s="125" t="s">
        <v>315</v>
      </c>
      <c r="C55" s="126" t="s">
        <v>239</v>
      </c>
      <c r="D55" s="127" t="s">
        <v>316</v>
      </c>
      <c r="E55" s="35">
        <v>58</v>
      </c>
      <c r="F55" s="113" t="str">
        <f t="shared" si="0"/>
        <v>TB</v>
      </c>
      <c r="G55" s="35"/>
      <c r="H55" s="37" t="str">
        <f t="shared" si="1"/>
        <v>Không XL</v>
      </c>
      <c r="I55" s="38"/>
    </row>
    <row r="56" spans="1:9" ht="15.6" x14ac:dyDescent="0.3">
      <c r="A56" s="22"/>
      <c r="B56" s="22"/>
      <c r="C56" s="166" t="s">
        <v>49</v>
      </c>
      <c r="D56" s="166"/>
      <c r="E56" s="166"/>
      <c r="F56" s="166"/>
      <c r="G56" s="166"/>
      <c r="H56" s="166"/>
      <c r="I56" s="166"/>
    </row>
    <row r="57" spans="1:9" x14ac:dyDescent="0.25">
      <c r="C57" s="167" t="s">
        <v>50</v>
      </c>
      <c r="D57" s="167"/>
      <c r="E57" s="168" t="s">
        <v>45</v>
      </c>
      <c r="F57" s="168"/>
      <c r="G57" s="168" t="s">
        <v>46</v>
      </c>
      <c r="H57" s="168"/>
      <c r="I57" s="167" t="s">
        <v>20</v>
      </c>
    </row>
    <row r="58" spans="1:9" s="33" customFormat="1" x14ac:dyDescent="0.3">
      <c r="C58" s="167"/>
      <c r="D58" s="167"/>
      <c r="E58" s="34" t="s">
        <v>51</v>
      </c>
      <c r="F58" s="39" t="s">
        <v>52</v>
      </c>
      <c r="G58" s="34" t="s">
        <v>51</v>
      </c>
      <c r="H58" s="39" t="s">
        <v>52</v>
      </c>
      <c r="I58" s="167"/>
    </row>
    <row r="59" spans="1:9" x14ac:dyDescent="0.25">
      <c r="C59" s="152" t="s">
        <v>53</v>
      </c>
      <c r="D59" s="152"/>
      <c r="E59" s="40">
        <f>COUNTIF(F12:F55,"Xuất sắc")</f>
        <v>0</v>
      </c>
      <c r="F59" s="41">
        <f>E56*100/$A$55</f>
        <v>0</v>
      </c>
      <c r="G59" s="115">
        <f>COUNTIF(H12:H55,"Xuất sắc")</f>
        <v>0</v>
      </c>
      <c r="H59" s="116" t="e">
        <f>G59*100/#REF!</f>
        <v>#REF!</v>
      </c>
      <c r="I59" s="101"/>
    </row>
    <row r="60" spans="1:9" x14ac:dyDescent="0.25">
      <c r="C60" s="152" t="s">
        <v>54</v>
      </c>
      <c r="D60" s="152"/>
      <c r="E60" s="40">
        <f>COUNTIF(F12:F55,"Tốt")</f>
        <v>4</v>
      </c>
      <c r="F60" s="41">
        <f>E60*100/$A$55</f>
        <v>9.0909090909090917</v>
      </c>
      <c r="G60" s="115">
        <f>COUNTIF(H12:H55,"Tốt")</f>
        <v>0</v>
      </c>
      <c r="H60" s="116" t="e">
        <f>G60*100/#REF!</f>
        <v>#REF!</v>
      </c>
      <c r="I60" s="101"/>
    </row>
    <row r="61" spans="1:9" x14ac:dyDescent="0.25">
      <c r="C61" s="152" t="s">
        <v>55</v>
      </c>
      <c r="D61" s="152"/>
      <c r="E61" s="40">
        <f>COUNTIF(F12:F55,"Khá")</f>
        <v>5</v>
      </c>
      <c r="F61" s="41">
        <f>E61*100/$A$55</f>
        <v>11.363636363636363</v>
      </c>
      <c r="G61" s="115">
        <f>COUNTIF(H12:H55,"Khá")</f>
        <v>0</v>
      </c>
      <c r="H61" s="116" t="e">
        <f>G61*100/#REF!</f>
        <v>#REF!</v>
      </c>
      <c r="I61" s="101"/>
    </row>
    <row r="62" spans="1:9" x14ac:dyDescent="0.25">
      <c r="C62" s="152" t="s">
        <v>56</v>
      </c>
      <c r="D62" s="152"/>
      <c r="E62" s="40">
        <f>COUNTIF(F12:F55,"TB")</f>
        <v>31</v>
      </c>
      <c r="F62" s="41">
        <f t="shared" ref="F62:F64" si="2">E62*100/$A$55</f>
        <v>70.454545454545453</v>
      </c>
      <c r="G62" s="115">
        <f>COUNTIF(H12:H55,"TB")</f>
        <v>0</v>
      </c>
      <c r="H62" s="116" t="e">
        <f>G62*100/#REF!</f>
        <v>#REF!</v>
      </c>
      <c r="I62" s="101"/>
    </row>
    <row r="63" spans="1:9" x14ac:dyDescent="0.25">
      <c r="C63" s="152" t="s">
        <v>57</v>
      </c>
      <c r="D63" s="152"/>
      <c r="E63" s="40">
        <f>COUNTIF(F12:F55,"Yếu")</f>
        <v>0</v>
      </c>
      <c r="F63" s="41">
        <f t="shared" si="2"/>
        <v>0</v>
      </c>
      <c r="G63" s="115">
        <f>COUNTIF(H12:H55,"Yếu")</f>
        <v>0</v>
      </c>
      <c r="H63" s="116" t="e">
        <f>G63*100/#REF!</f>
        <v>#REF!</v>
      </c>
      <c r="I63" s="101"/>
    </row>
    <row r="64" spans="1:9" x14ac:dyDescent="0.25">
      <c r="C64" s="152" t="s">
        <v>58</v>
      </c>
      <c r="D64" s="152"/>
      <c r="E64" s="40">
        <f>COUNTIF(F12:F55,"Không XL")</f>
        <v>4</v>
      </c>
      <c r="F64" s="41">
        <f t="shared" si="2"/>
        <v>9.0909090909090917</v>
      </c>
      <c r="G64" s="115">
        <f>COUNTIF(H12:H55,"Không XL")</f>
        <v>44</v>
      </c>
      <c r="H64" s="116" t="e">
        <f>G64*100/#REF!</f>
        <v>#REF!</v>
      </c>
      <c r="I64" s="101"/>
    </row>
    <row r="65" spans="1:10" x14ac:dyDescent="0.25">
      <c r="C65" s="42"/>
      <c r="D65" s="42"/>
      <c r="F65" s="43"/>
    </row>
    <row r="66" spans="1:10" ht="15.6" x14ac:dyDescent="0.3">
      <c r="E66" s="169" t="s">
        <v>59</v>
      </c>
      <c r="F66" s="169"/>
      <c r="G66" s="169"/>
      <c r="H66" s="169"/>
      <c r="I66" s="169"/>
    </row>
    <row r="67" spans="1:10" x14ac:dyDescent="0.25">
      <c r="A67" s="151" t="s">
        <v>130</v>
      </c>
      <c r="B67" s="151"/>
      <c r="C67" s="151"/>
      <c r="D67" s="151"/>
      <c r="E67" s="151"/>
      <c r="F67" s="151" t="s">
        <v>45</v>
      </c>
      <c r="G67" s="151"/>
      <c r="H67" s="151"/>
      <c r="I67" s="44" t="s">
        <v>60</v>
      </c>
      <c r="J67" s="44"/>
    </row>
  </sheetData>
  <mergeCells count="30">
    <mergeCell ref="A67:E67"/>
    <mergeCell ref="F67:H67"/>
    <mergeCell ref="C60:D60"/>
    <mergeCell ref="C61:D61"/>
    <mergeCell ref="C62:D62"/>
    <mergeCell ref="C63:D63"/>
    <mergeCell ref="C64:D64"/>
    <mergeCell ref="E66:I66"/>
    <mergeCell ref="C59:D59"/>
    <mergeCell ref="A5:D5"/>
    <mergeCell ref="A6:I6"/>
    <mergeCell ref="A7:I7"/>
    <mergeCell ref="A8:I8"/>
    <mergeCell ref="A10:A11"/>
    <mergeCell ref="B10:B11"/>
    <mergeCell ref="C10:D11"/>
    <mergeCell ref="E10:F10"/>
    <mergeCell ref="G10:H10"/>
    <mergeCell ref="I10:I11"/>
    <mergeCell ref="C56:I56"/>
    <mergeCell ref="C57:D58"/>
    <mergeCell ref="E57:F57"/>
    <mergeCell ref="G57:H57"/>
    <mergeCell ref="I57:I58"/>
    <mergeCell ref="A2:D2"/>
    <mergeCell ref="E2:I2"/>
    <mergeCell ref="A3:D3"/>
    <mergeCell ref="E3:I3"/>
    <mergeCell ref="A4:D4"/>
    <mergeCell ref="E4:I4"/>
  </mergeCells>
  <conditionalFormatting sqref="F12:F55 H12:H55">
    <cfRule type="cellIs" dxfId="1" priority="1" stopIfTrue="1" operator="equal">
      <formula>"SVG"</formula>
    </cfRule>
    <cfRule type="cellIs" dxfId="0" priority="2" stopIfTrue="1" operator="equal">
      <formula>"SVXS"</formula>
    </cfRule>
  </conditionalFormatting>
  <pageMargins left="0.62" right="0.3" top="0.5" bottom="0.46" header="0" footer="0.25"/>
  <pageSetup paperSize="9" scale="95"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3"/>
  <sheetViews>
    <sheetView topLeftCell="A12" workbookViewId="0">
      <selection activeCell="F21" sqref="F21:G21"/>
    </sheetView>
  </sheetViews>
  <sheetFormatPr defaultRowHeight="13.8" x14ac:dyDescent="0.25"/>
  <cols>
    <col min="1" max="1" width="4.44140625" style="55" customWidth="1"/>
    <col min="2" max="2" width="10.44140625" style="55" customWidth="1"/>
    <col min="3" max="3" width="17.6640625" style="24" customWidth="1"/>
    <col min="4" max="4" width="7.5546875" style="24" customWidth="1"/>
    <col min="5" max="5" width="18.6640625" style="24" customWidth="1"/>
    <col min="6" max="6" width="9" style="24" customWidth="1"/>
    <col min="7" max="7" width="28.44140625" style="24" customWidth="1"/>
    <col min="8" max="256" width="9.109375" style="24"/>
    <col min="257" max="257" width="5.5546875" style="24" customWidth="1"/>
    <col min="258" max="258" width="11" style="24" customWidth="1"/>
    <col min="259" max="259" width="18.109375" style="24" customWidth="1"/>
    <col min="260" max="260" width="6.88671875" style="24" customWidth="1"/>
    <col min="261" max="261" width="18.6640625" style="24" customWidth="1"/>
    <col min="262" max="262" width="8.88671875" style="24" customWidth="1"/>
    <col min="263" max="263" width="28.6640625" style="24" customWidth="1"/>
    <col min="264" max="512" width="9.109375" style="24"/>
    <col min="513" max="513" width="5.5546875" style="24" customWidth="1"/>
    <col min="514" max="514" width="11" style="24" customWidth="1"/>
    <col min="515" max="515" width="18.109375" style="24" customWidth="1"/>
    <col min="516" max="516" width="6.88671875" style="24" customWidth="1"/>
    <col min="517" max="517" width="18.6640625" style="24" customWidth="1"/>
    <col min="518" max="518" width="8.88671875" style="24" customWidth="1"/>
    <col min="519" max="519" width="28.6640625" style="24" customWidth="1"/>
    <col min="520" max="768" width="9.109375" style="24"/>
    <col min="769" max="769" width="5.5546875" style="24" customWidth="1"/>
    <col min="770" max="770" width="11" style="24" customWidth="1"/>
    <col min="771" max="771" width="18.109375" style="24" customWidth="1"/>
    <col min="772" max="772" width="6.88671875" style="24" customWidth="1"/>
    <col min="773" max="773" width="18.6640625" style="24" customWidth="1"/>
    <col min="774" max="774" width="8.88671875" style="24" customWidth="1"/>
    <col min="775" max="775" width="28.6640625" style="24" customWidth="1"/>
    <col min="776" max="1024" width="9.109375" style="24"/>
    <col min="1025" max="1025" width="5.5546875" style="24" customWidth="1"/>
    <col min="1026" max="1026" width="11" style="24" customWidth="1"/>
    <col min="1027" max="1027" width="18.109375" style="24" customWidth="1"/>
    <col min="1028" max="1028" width="6.88671875" style="24" customWidth="1"/>
    <col min="1029" max="1029" width="18.6640625" style="24" customWidth="1"/>
    <col min="1030" max="1030" width="8.88671875" style="24" customWidth="1"/>
    <col min="1031" max="1031" width="28.6640625" style="24" customWidth="1"/>
    <col min="1032" max="1280" width="9.109375" style="24"/>
    <col min="1281" max="1281" width="5.5546875" style="24" customWidth="1"/>
    <col min="1282" max="1282" width="11" style="24" customWidth="1"/>
    <col min="1283" max="1283" width="18.109375" style="24" customWidth="1"/>
    <col min="1284" max="1284" width="6.88671875" style="24" customWidth="1"/>
    <col min="1285" max="1285" width="18.6640625" style="24" customWidth="1"/>
    <col min="1286" max="1286" width="8.88671875" style="24" customWidth="1"/>
    <col min="1287" max="1287" width="28.6640625" style="24" customWidth="1"/>
    <col min="1288" max="1536" width="9.109375" style="24"/>
    <col min="1537" max="1537" width="5.5546875" style="24" customWidth="1"/>
    <col min="1538" max="1538" width="11" style="24" customWidth="1"/>
    <col min="1539" max="1539" width="18.109375" style="24" customWidth="1"/>
    <col min="1540" max="1540" width="6.88671875" style="24" customWidth="1"/>
    <col min="1541" max="1541" width="18.6640625" style="24" customWidth="1"/>
    <col min="1542" max="1542" width="8.88671875" style="24" customWidth="1"/>
    <col min="1543" max="1543" width="28.6640625" style="24" customWidth="1"/>
    <col min="1544" max="1792" width="9.109375" style="24"/>
    <col min="1793" max="1793" width="5.5546875" style="24" customWidth="1"/>
    <col min="1794" max="1794" width="11" style="24" customWidth="1"/>
    <col min="1795" max="1795" width="18.109375" style="24" customWidth="1"/>
    <col min="1796" max="1796" width="6.88671875" style="24" customWidth="1"/>
    <col min="1797" max="1797" width="18.6640625" style="24" customWidth="1"/>
    <col min="1798" max="1798" width="8.88671875" style="24" customWidth="1"/>
    <col min="1799" max="1799" width="28.6640625" style="24" customWidth="1"/>
    <col min="1800" max="2048" width="9.109375" style="24"/>
    <col min="2049" max="2049" width="5.5546875" style="24" customWidth="1"/>
    <col min="2050" max="2050" width="11" style="24" customWidth="1"/>
    <col min="2051" max="2051" width="18.109375" style="24" customWidth="1"/>
    <col min="2052" max="2052" width="6.88671875" style="24" customWidth="1"/>
    <col min="2053" max="2053" width="18.6640625" style="24" customWidth="1"/>
    <col min="2054" max="2054" width="8.88671875" style="24" customWidth="1"/>
    <col min="2055" max="2055" width="28.6640625" style="24" customWidth="1"/>
    <col min="2056" max="2304" width="9.109375" style="24"/>
    <col min="2305" max="2305" width="5.5546875" style="24" customWidth="1"/>
    <col min="2306" max="2306" width="11" style="24" customWidth="1"/>
    <col min="2307" max="2307" width="18.109375" style="24" customWidth="1"/>
    <col min="2308" max="2308" width="6.88671875" style="24" customWidth="1"/>
    <col min="2309" max="2309" width="18.6640625" style="24" customWidth="1"/>
    <col min="2310" max="2310" width="8.88671875" style="24" customWidth="1"/>
    <col min="2311" max="2311" width="28.6640625" style="24" customWidth="1"/>
    <col min="2312" max="2560" width="9.109375" style="24"/>
    <col min="2561" max="2561" width="5.5546875" style="24" customWidth="1"/>
    <col min="2562" max="2562" width="11" style="24" customWidth="1"/>
    <col min="2563" max="2563" width="18.109375" style="24" customWidth="1"/>
    <col min="2564" max="2564" width="6.88671875" style="24" customWidth="1"/>
    <col min="2565" max="2565" width="18.6640625" style="24" customWidth="1"/>
    <col min="2566" max="2566" width="8.88671875" style="24" customWidth="1"/>
    <col min="2567" max="2567" width="28.6640625" style="24" customWidth="1"/>
    <col min="2568" max="2816" width="9.109375" style="24"/>
    <col min="2817" max="2817" width="5.5546875" style="24" customWidth="1"/>
    <col min="2818" max="2818" width="11" style="24" customWidth="1"/>
    <col min="2819" max="2819" width="18.109375" style="24" customWidth="1"/>
    <col min="2820" max="2820" width="6.88671875" style="24" customWidth="1"/>
    <col min="2821" max="2821" width="18.6640625" style="24" customWidth="1"/>
    <col min="2822" max="2822" width="8.88671875" style="24" customWidth="1"/>
    <col min="2823" max="2823" width="28.6640625" style="24" customWidth="1"/>
    <col min="2824" max="3072" width="9.109375" style="24"/>
    <col min="3073" max="3073" width="5.5546875" style="24" customWidth="1"/>
    <col min="3074" max="3074" width="11" style="24" customWidth="1"/>
    <col min="3075" max="3075" width="18.109375" style="24" customWidth="1"/>
    <col min="3076" max="3076" width="6.88671875" style="24" customWidth="1"/>
    <col min="3077" max="3077" width="18.6640625" style="24" customWidth="1"/>
    <col min="3078" max="3078" width="8.88671875" style="24" customWidth="1"/>
    <col min="3079" max="3079" width="28.6640625" style="24" customWidth="1"/>
    <col min="3080" max="3328" width="9.109375" style="24"/>
    <col min="3329" max="3329" width="5.5546875" style="24" customWidth="1"/>
    <col min="3330" max="3330" width="11" style="24" customWidth="1"/>
    <col min="3331" max="3331" width="18.109375" style="24" customWidth="1"/>
    <col min="3332" max="3332" width="6.88671875" style="24" customWidth="1"/>
    <col min="3333" max="3333" width="18.6640625" style="24" customWidth="1"/>
    <col min="3334" max="3334" width="8.88671875" style="24" customWidth="1"/>
    <col min="3335" max="3335" width="28.6640625" style="24" customWidth="1"/>
    <col min="3336" max="3584" width="9.109375" style="24"/>
    <col min="3585" max="3585" width="5.5546875" style="24" customWidth="1"/>
    <col min="3586" max="3586" width="11" style="24" customWidth="1"/>
    <col min="3587" max="3587" width="18.109375" style="24" customWidth="1"/>
    <col min="3588" max="3588" width="6.88671875" style="24" customWidth="1"/>
    <col min="3589" max="3589" width="18.6640625" style="24" customWidth="1"/>
    <col min="3590" max="3590" width="8.88671875" style="24" customWidth="1"/>
    <col min="3591" max="3591" width="28.6640625" style="24" customWidth="1"/>
    <col min="3592" max="3840" width="9.109375" style="24"/>
    <col min="3841" max="3841" width="5.5546875" style="24" customWidth="1"/>
    <col min="3842" max="3842" width="11" style="24" customWidth="1"/>
    <col min="3843" max="3843" width="18.109375" style="24" customWidth="1"/>
    <col min="3844" max="3844" width="6.88671875" style="24" customWidth="1"/>
    <col min="3845" max="3845" width="18.6640625" style="24" customWidth="1"/>
    <col min="3846" max="3846" width="8.88671875" style="24" customWidth="1"/>
    <col min="3847" max="3847" width="28.6640625" style="24" customWidth="1"/>
    <col min="3848" max="4096" width="9.109375" style="24"/>
    <col min="4097" max="4097" width="5.5546875" style="24" customWidth="1"/>
    <col min="4098" max="4098" width="11" style="24" customWidth="1"/>
    <col min="4099" max="4099" width="18.109375" style="24" customWidth="1"/>
    <col min="4100" max="4100" width="6.88671875" style="24" customWidth="1"/>
    <col min="4101" max="4101" width="18.6640625" style="24" customWidth="1"/>
    <col min="4102" max="4102" width="8.88671875" style="24" customWidth="1"/>
    <col min="4103" max="4103" width="28.6640625" style="24" customWidth="1"/>
    <col min="4104" max="4352" width="9.109375" style="24"/>
    <col min="4353" max="4353" width="5.5546875" style="24" customWidth="1"/>
    <col min="4354" max="4354" width="11" style="24" customWidth="1"/>
    <col min="4355" max="4355" width="18.109375" style="24" customWidth="1"/>
    <col min="4356" max="4356" width="6.88671875" style="24" customWidth="1"/>
    <col min="4357" max="4357" width="18.6640625" style="24" customWidth="1"/>
    <col min="4358" max="4358" width="8.88671875" style="24" customWidth="1"/>
    <col min="4359" max="4359" width="28.6640625" style="24" customWidth="1"/>
    <col min="4360" max="4608" width="9.109375" style="24"/>
    <col min="4609" max="4609" width="5.5546875" style="24" customWidth="1"/>
    <col min="4610" max="4610" width="11" style="24" customWidth="1"/>
    <col min="4611" max="4611" width="18.109375" style="24" customWidth="1"/>
    <col min="4612" max="4612" width="6.88671875" style="24" customWidth="1"/>
    <col min="4613" max="4613" width="18.6640625" style="24" customWidth="1"/>
    <col min="4614" max="4614" width="8.88671875" style="24" customWidth="1"/>
    <col min="4615" max="4615" width="28.6640625" style="24" customWidth="1"/>
    <col min="4616" max="4864" width="9.109375" style="24"/>
    <col min="4865" max="4865" width="5.5546875" style="24" customWidth="1"/>
    <col min="4866" max="4866" width="11" style="24" customWidth="1"/>
    <col min="4867" max="4867" width="18.109375" style="24" customWidth="1"/>
    <col min="4868" max="4868" width="6.88671875" style="24" customWidth="1"/>
    <col min="4869" max="4869" width="18.6640625" style="24" customWidth="1"/>
    <col min="4870" max="4870" width="8.88671875" style="24" customWidth="1"/>
    <col min="4871" max="4871" width="28.6640625" style="24" customWidth="1"/>
    <col min="4872" max="5120" width="9.109375" style="24"/>
    <col min="5121" max="5121" width="5.5546875" style="24" customWidth="1"/>
    <col min="5122" max="5122" width="11" style="24" customWidth="1"/>
    <col min="5123" max="5123" width="18.109375" style="24" customWidth="1"/>
    <col min="5124" max="5124" width="6.88671875" style="24" customWidth="1"/>
    <col min="5125" max="5125" width="18.6640625" style="24" customWidth="1"/>
    <col min="5126" max="5126" width="8.88671875" style="24" customWidth="1"/>
    <col min="5127" max="5127" width="28.6640625" style="24" customWidth="1"/>
    <col min="5128" max="5376" width="9.109375" style="24"/>
    <col min="5377" max="5377" width="5.5546875" style="24" customWidth="1"/>
    <col min="5378" max="5378" width="11" style="24" customWidth="1"/>
    <col min="5379" max="5379" width="18.109375" style="24" customWidth="1"/>
    <col min="5380" max="5380" width="6.88671875" style="24" customWidth="1"/>
    <col min="5381" max="5381" width="18.6640625" style="24" customWidth="1"/>
    <col min="5382" max="5382" width="8.88671875" style="24" customWidth="1"/>
    <col min="5383" max="5383" width="28.6640625" style="24" customWidth="1"/>
    <col min="5384" max="5632" width="9.109375" style="24"/>
    <col min="5633" max="5633" width="5.5546875" style="24" customWidth="1"/>
    <col min="5634" max="5634" width="11" style="24" customWidth="1"/>
    <col min="5635" max="5635" width="18.109375" style="24" customWidth="1"/>
    <col min="5636" max="5636" width="6.88671875" style="24" customWidth="1"/>
    <col min="5637" max="5637" width="18.6640625" style="24" customWidth="1"/>
    <col min="5638" max="5638" width="8.88671875" style="24" customWidth="1"/>
    <col min="5639" max="5639" width="28.6640625" style="24" customWidth="1"/>
    <col min="5640" max="5888" width="9.109375" style="24"/>
    <col min="5889" max="5889" width="5.5546875" style="24" customWidth="1"/>
    <col min="5890" max="5890" width="11" style="24" customWidth="1"/>
    <col min="5891" max="5891" width="18.109375" style="24" customWidth="1"/>
    <col min="5892" max="5892" width="6.88671875" style="24" customWidth="1"/>
    <col min="5893" max="5893" width="18.6640625" style="24" customWidth="1"/>
    <col min="5894" max="5894" width="8.88671875" style="24" customWidth="1"/>
    <col min="5895" max="5895" width="28.6640625" style="24" customWidth="1"/>
    <col min="5896" max="6144" width="9.109375" style="24"/>
    <col min="6145" max="6145" width="5.5546875" style="24" customWidth="1"/>
    <col min="6146" max="6146" width="11" style="24" customWidth="1"/>
    <col min="6147" max="6147" width="18.109375" style="24" customWidth="1"/>
    <col min="6148" max="6148" width="6.88671875" style="24" customWidth="1"/>
    <col min="6149" max="6149" width="18.6640625" style="24" customWidth="1"/>
    <col min="6150" max="6150" width="8.88671875" style="24" customWidth="1"/>
    <col min="6151" max="6151" width="28.6640625" style="24" customWidth="1"/>
    <col min="6152" max="6400" width="9.109375" style="24"/>
    <col min="6401" max="6401" width="5.5546875" style="24" customWidth="1"/>
    <col min="6402" max="6402" width="11" style="24" customWidth="1"/>
    <col min="6403" max="6403" width="18.109375" style="24" customWidth="1"/>
    <col min="6404" max="6404" width="6.88671875" style="24" customWidth="1"/>
    <col min="6405" max="6405" width="18.6640625" style="24" customWidth="1"/>
    <col min="6406" max="6406" width="8.88671875" style="24" customWidth="1"/>
    <col min="6407" max="6407" width="28.6640625" style="24" customWidth="1"/>
    <col min="6408" max="6656" width="9.109375" style="24"/>
    <col min="6657" max="6657" width="5.5546875" style="24" customWidth="1"/>
    <col min="6658" max="6658" width="11" style="24" customWidth="1"/>
    <col min="6659" max="6659" width="18.109375" style="24" customWidth="1"/>
    <col min="6660" max="6660" width="6.88671875" style="24" customWidth="1"/>
    <col min="6661" max="6661" width="18.6640625" style="24" customWidth="1"/>
    <col min="6662" max="6662" width="8.88671875" style="24" customWidth="1"/>
    <col min="6663" max="6663" width="28.6640625" style="24" customWidth="1"/>
    <col min="6664" max="6912" width="9.109375" style="24"/>
    <col min="6913" max="6913" width="5.5546875" style="24" customWidth="1"/>
    <col min="6914" max="6914" width="11" style="24" customWidth="1"/>
    <col min="6915" max="6915" width="18.109375" style="24" customWidth="1"/>
    <col min="6916" max="6916" width="6.88671875" style="24" customWidth="1"/>
    <col min="6917" max="6917" width="18.6640625" style="24" customWidth="1"/>
    <col min="6918" max="6918" width="8.88671875" style="24" customWidth="1"/>
    <col min="6919" max="6919" width="28.6640625" style="24" customWidth="1"/>
    <col min="6920" max="7168" width="9.109375" style="24"/>
    <col min="7169" max="7169" width="5.5546875" style="24" customWidth="1"/>
    <col min="7170" max="7170" width="11" style="24" customWidth="1"/>
    <col min="7171" max="7171" width="18.109375" style="24" customWidth="1"/>
    <col min="7172" max="7172" width="6.88671875" style="24" customWidth="1"/>
    <col min="7173" max="7173" width="18.6640625" style="24" customWidth="1"/>
    <col min="7174" max="7174" width="8.88671875" style="24" customWidth="1"/>
    <col min="7175" max="7175" width="28.6640625" style="24" customWidth="1"/>
    <col min="7176" max="7424" width="9.109375" style="24"/>
    <col min="7425" max="7425" width="5.5546875" style="24" customWidth="1"/>
    <col min="7426" max="7426" width="11" style="24" customWidth="1"/>
    <col min="7427" max="7427" width="18.109375" style="24" customWidth="1"/>
    <col min="7428" max="7428" width="6.88671875" style="24" customWidth="1"/>
    <col min="7429" max="7429" width="18.6640625" style="24" customWidth="1"/>
    <col min="7430" max="7430" width="8.88671875" style="24" customWidth="1"/>
    <col min="7431" max="7431" width="28.6640625" style="24" customWidth="1"/>
    <col min="7432" max="7680" width="9.109375" style="24"/>
    <col min="7681" max="7681" width="5.5546875" style="24" customWidth="1"/>
    <col min="7682" max="7682" width="11" style="24" customWidth="1"/>
    <col min="7683" max="7683" width="18.109375" style="24" customWidth="1"/>
    <col min="7684" max="7684" width="6.88671875" style="24" customWidth="1"/>
    <col min="7685" max="7685" width="18.6640625" style="24" customWidth="1"/>
    <col min="7686" max="7686" width="8.88671875" style="24" customWidth="1"/>
    <col min="7687" max="7687" width="28.6640625" style="24" customWidth="1"/>
    <col min="7688" max="7936" width="9.109375" style="24"/>
    <col min="7937" max="7937" width="5.5546875" style="24" customWidth="1"/>
    <col min="7938" max="7938" width="11" style="24" customWidth="1"/>
    <col min="7939" max="7939" width="18.109375" style="24" customWidth="1"/>
    <col min="7940" max="7940" width="6.88671875" style="24" customWidth="1"/>
    <col min="7941" max="7941" width="18.6640625" style="24" customWidth="1"/>
    <col min="7942" max="7942" width="8.88671875" style="24" customWidth="1"/>
    <col min="7943" max="7943" width="28.6640625" style="24" customWidth="1"/>
    <col min="7944" max="8192" width="9.109375" style="24"/>
    <col min="8193" max="8193" width="5.5546875" style="24" customWidth="1"/>
    <col min="8194" max="8194" width="11" style="24" customWidth="1"/>
    <col min="8195" max="8195" width="18.109375" style="24" customWidth="1"/>
    <col min="8196" max="8196" width="6.88671875" style="24" customWidth="1"/>
    <col min="8197" max="8197" width="18.6640625" style="24" customWidth="1"/>
    <col min="8198" max="8198" width="8.88671875" style="24" customWidth="1"/>
    <col min="8199" max="8199" width="28.6640625" style="24" customWidth="1"/>
    <col min="8200" max="8448" width="9.109375" style="24"/>
    <col min="8449" max="8449" width="5.5546875" style="24" customWidth="1"/>
    <col min="8450" max="8450" width="11" style="24" customWidth="1"/>
    <col min="8451" max="8451" width="18.109375" style="24" customWidth="1"/>
    <col min="8452" max="8452" width="6.88671875" style="24" customWidth="1"/>
    <col min="8453" max="8453" width="18.6640625" style="24" customWidth="1"/>
    <col min="8454" max="8454" width="8.88671875" style="24" customWidth="1"/>
    <col min="8455" max="8455" width="28.6640625" style="24" customWidth="1"/>
    <col min="8456" max="8704" width="9.109375" style="24"/>
    <col min="8705" max="8705" width="5.5546875" style="24" customWidth="1"/>
    <col min="8706" max="8706" width="11" style="24" customWidth="1"/>
    <col min="8707" max="8707" width="18.109375" style="24" customWidth="1"/>
    <col min="8708" max="8708" width="6.88671875" style="24" customWidth="1"/>
    <col min="8709" max="8709" width="18.6640625" style="24" customWidth="1"/>
    <col min="8710" max="8710" width="8.88671875" style="24" customWidth="1"/>
    <col min="8711" max="8711" width="28.6640625" style="24" customWidth="1"/>
    <col min="8712" max="8960" width="9.109375" style="24"/>
    <col min="8961" max="8961" width="5.5546875" style="24" customWidth="1"/>
    <col min="8962" max="8962" width="11" style="24" customWidth="1"/>
    <col min="8963" max="8963" width="18.109375" style="24" customWidth="1"/>
    <col min="8964" max="8964" width="6.88671875" style="24" customWidth="1"/>
    <col min="8965" max="8965" width="18.6640625" style="24" customWidth="1"/>
    <col min="8966" max="8966" width="8.88671875" style="24" customWidth="1"/>
    <col min="8967" max="8967" width="28.6640625" style="24" customWidth="1"/>
    <col min="8968" max="9216" width="9.109375" style="24"/>
    <col min="9217" max="9217" width="5.5546875" style="24" customWidth="1"/>
    <col min="9218" max="9218" width="11" style="24" customWidth="1"/>
    <col min="9219" max="9219" width="18.109375" style="24" customWidth="1"/>
    <col min="9220" max="9220" width="6.88671875" style="24" customWidth="1"/>
    <col min="9221" max="9221" width="18.6640625" style="24" customWidth="1"/>
    <col min="9222" max="9222" width="8.88671875" style="24" customWidth="1"/>
    <col min="9223" max="9223" width="28.6640625" style="24" customWidth="1"/>
    <col min="9224" max="9472" width="9.109375" style="24"/>
    <col min="9473" max="9473" width="5.5546875" style="24" customWidth="1"/>
    <col min="9474" max="9474" width="11" style="24" customWidth="1"/>
    <col min="9475" max="9475" width="18.109375" style="24" customWidth="1"/>
    <col min="9476" max="9476" width="6.88671875" style="24" customWidth="1"/>
    <col min="9477" max="9477" width="18.6640625" style="24" customWidth="1"/>
    <col min="9478" max="9478" width="8.88671875" style="24" customWidth="1"/>
    <col min="9479" max="9479" width="28.6640625" style="24" customWidth="1"/>
    <col min="9480" max="9728" width="9.109375" style="24"/>
    <col min="9729" max="9729" width="5.5546875" style="24" customWidth="1"/>
    <col min="9730" max="9730" width="11" style="24" customWidth="1"/>
    <col min="9731" max="9731" width="18.109375" style="24" customWidth="1"/>
    <col min="9732" max="9732" width="6.88671875" style="24" customWidth="1"/>
    <col min="9733" max="9733" width="18.6640625" style="24" customWidth="1"/>
    <col min="9734" max="9734" width="8.88671875" style="24" customWidth="1"/>
    <col min="9735" max="9735" width="28.6640625" style="24" customWidth="1"/>
    <col min="9736" max="9984" width="9.109375" style="24"/>
    <col min="9985" max="9985" width="5.5546875" style="24" customWidth="1"/>
    <col min="9986" max="9986" width="11" style="24" customWidth="1"/>
    <col min="9987" max="9987" width="18.109375" style="24" customWidth="1"/>
    <col min="9988" max="9988" width="6.88671875" style="24" customWidth="1"/>
    <col min="9989" max="9989" width="18.6640625" style="24" customWidth="1"/>
    <col min="9990" max="9990" width="8.88671875" style="24" customWidth="1"/>
    <col min="9991" max="9991" width="28.6640625" style="24" customWidth="1"/>
    <col min="9992" max="10240" width="9.109375" style="24"/>
    <col min="10241" max="10241" width="5.5546875" style="24" customWidth="1"/>
    <col min="10242" max="10242" width="11" style="24" customWidth="1"/>
    <col min="10243" max="10243" width="18.109375" style="24" customWidth="1"/>
    <col min="10244" max="10244" width="6.88671875" style="24" customWidth="1"/>
    <col min="10245" max="10245" width="18.6640625" style="24" customWidth="1"/>
    <col min="10246" max="10246" width="8.88671875" style="24" customWidth="1"/>
    <col min="10247" max="10247" width="28.6640625" style="24" customWidth="1"/>
    <col min="10248" max="10496" width="9.109375" style="24"/>
    <col min="10497" max="10497" width="5.5546875" style="24" customWidth="1"/>
    <col min="10498" max="10498" width="11" style="24" customWidth="1"/>
    <col min="10499" max="10499" width="18.109375" style="24" customWidth="1"/>
    <col min="10500" max="10500" width="6.88671875" style="24" customWidth="1"/>
    <col min="10501" max="10501" width="18.6640625" style="24" customWidth="1"/>
    <col min="10502" max="10502" width="8.88671875" style="24" customWidth="1"/>
    <col min="10503" max="10503" width="28.6640625" style="24" customWidth="1"/>
    <col min="10504" max="10752" width="9.109375" style="24"/>
    <col min="10753" max="10753" width="5.5546875" style="24" customWidth="1"/>
    <col min="10754" max="10754" width="11" style="24" customWidth="1"/>
    <col min="10755" max="10755" width="18.109375" style="24" customWidth="1"/>
    <col min="10756" max="10756" width="6.88671875" style="24" customWidth="1"/>
    <col min="10757" max="10757" width="18.6640625" style="24" customWidth="1"/>
    <col min="10758" max="10758" width="8.88671875" style="24" customWidth="1"/>
    <col min="10759" max="10759" width="28.6640625" style="24" customWidth="1"/>
    <col min="10760" max="11008" width="9.109375" style="24"/>
    <col min="11009" max="11009" width="5.5546875" style="24" customWidth="1"/>
    <col min="11010" max="11010" width="11" style="24" customWidth="1"/>
    <col min="11011" max="11011" width="18.109375" style="24" customWidth="1"/>
    <col min="11012" max="11012" width="6.88671875" style="24" customWidth="1"/>
    <col min="11013" max="11013" width="18.6640625" style="24" customWidth="1"/>
    <col min="11014" max="11014" width="8.88671875" style="24" customWidth="1"/>
    <col min="11015" max="11015" width="28.6640625" style="24" customWidth="1"/>
    <col min="11016" max="11264" width="9.109375" style="24"/>
    <col min="11265" max="11265" width="5.5546875" style="24" customWidth="1"/>
    <col min="11266" max="11266" width="11" style="24" customWidth="1"/>
    <col min="11267" max="11267" width="18.109375" style="24" customWidth="1"/>
    <col min="11268" max="11268" width="6.88671875" style="24" customWidth="1"/>
    <col min="11269" max="11269" width="18.6640625" style="24" customWidth="1"/>
    <col min="11270" max="11270" width="8.88671875" style="24" customWidth="1"/>
    <col min="11271" max="11271" width="28.6640625" style="24" customWidth="1"/>
    <col min="11272" max="11520" width="9.109375" style="24"/>
    <col min="11521" max="11521" width="5.5546875" style="24" customWidth="1"/>
    <col min="11522" max="11522" width="11" style="24" customWidth="1"/>
    <col min="11523" max="11523" width="18.109375" style="24" customWidth="1"/>
    <col min="11524" max="11524" width="6.88671875" style="24" customWidth="1"/>
    <col min="11525" max="11525" width="18.6640625" style="24" customWidth="1"/>
    <col min="11526" max="11526" width="8.88671875" style="24" customWidth="1"/>
    <col min="11527" max="11527" width="28.6640625" style="24" customWidth="1"/>
    <col min="11528" max="11776" width="9.109375" style="24"/>
    <col min="11777" max="11777" width="5.5546875" style="24" customWidth="1"/>
    <col min="11778" max="11778" width="11" style="24" customWidth="1"/>
    <col min="11779" max="11779" width="18.109375" style="24" customWidth="1"/>
    <col min="11780" max="11780" width="6.88671875" style="24" customWidth="1"/>
    <col min="11781" max="11781" width="18.6640625" style="24" customWidth="1"/>
    <col min="11782" max="11782" width="8.88671875" style="24" customWidth="1"/>
    <col min="11783" max="11783" width="28.6640625" style="24" customWidth="1"/>
    <col min="11784" max="12032" width="9.109375" style="24"/>
    <col min="12033" max="12033" width="5.5546875" style="24" customWidth="1"/>
    <col min="12034" max="12034" width="11" style="24" customWidth="1"/>
    <col min="12035" max="12035" width="18.109375" style="24" customWidth="1"/>
    <col min="12036" max="12036" width="6.88671875" style="24" customWidth="1"/>
    <col min="12037" max="12037" width="18.6640625" style="24" customWidth="1"/>
    <col min="12038" max="12038" width="8.88671875" style="24" customWidth="1"/>
    <col min="12039" max="12039" width="28.6640625" style="24" customWidth="1"/>
    <col min="12040" max="12288" width="9.109375" style="24"/>
    <col min="12289" max="12289" width="5.5546875" style="24" customWidth="1"/>
    <col min="12290" max="12290" width="11" style="24" customWidth="1"/>
    <col min="12291" max="12291" width="18.109375" style="24" customWidth="1"/>
    <col min="12292" max="12292" width="6.88671875" style="24" customWidth="1"/>
    <col min="12293" max="12293" width="18.6640625" style="24" customWidth="1"/>
    <col min="12294" max="12294" width="8.88671875" style="24" customWidth="1"/>
    <col min="12295" max="12295" width="28.6640625" style="24" customWidth="1"/>
    <col min="12296" max="12544" width="9.109375" style="24"/>
    <col min="12545" max="12545" width="5.5546875" style="24" customWidth="1"/>
    <col min="12546" max="12546" width="11" style="24" customWidth="1"/>
    <col min="12547" max="12547" width="18.109375" style="24" customWidth="1"/>
    <col min="12548" max="12548" width="6.88671875" style="24" customWidth="1"/>
    <col min="12549" max="12549" width="18.6640625" style="24" customWidth="1"/>
    <col min="12550" max="12550" width="8.88671875" style="24" customWidth="1"/>
    <col min="12551" max="12551" width="28.6640625" style="24" customWidth="1"/>
    <col min="12552" max="12800" width="9.109375" style="24"/>
    <col min="12801" max="12801" width="5.5546875" style="24" customWidth="1"/>
    <col min="12802" max="12802" width="11" style="24" customWidth="1"/>
    <col min="12803" max="12803" width="18.109375" style="24" customWidth="1"/>
    <col min="12804" max="12804" width="6.88671875" style="24" customWidth="1"/>
    <col min="12805" max="12805" width="18.6640625" style="24" customWidth="1"/>
    <col min="12806" max="12806" width="8.88671875" style="24" customWidth="1"/>
    <col min="12807" max="12807" width="28.6640625" style="24" customWidth="1"/>
    <col min="12808" max="13056" width="9.109375" style="24"/>
    <col min="13057" max="13057" width="5.5546875" style="24" customWidth="1"/>
    <col min="13058" max="13058" width="11" style="24" customWidth="1"/>
    <col min="13059" max="13059" width="18.109375" style="24" customWidth="1"/>
    <col min="13060" max="13060" width="6.88671875" style="24" customWidth="1"/>
    <col min="13061" max="13061" width="18.6640625" style="24" customWidth="1"/>
    <col min="13062" max="13062" width="8.88671875" style="24" customWidth="1"/>
    <col min="13063" max="13063" width="28.6640625" style="24" customWidth="1"/>
    <col min="13064" max="13312" width="9.109375" style="24"/>
    <col min="13313" max="13313" width="5.5546875" style="24" customWidth="1"/>
    <col min="13314" max="13314" width="11" style="24" customWidth="1"/>
    <col min="13315" max="13315" width="18.109375" style="24" customWidth="1"/>
    <col min="13316" max="13316" width="6.88671875" style="24" customWidth="1"/>
    <col min="13317" max="13317" width="18.6640625" style="24" customWidth="1"/>
    <col min="13318" max="13318" width="8.88671875" style="24" customWidth="1"/>
    <col min="13319" max="13319" width="28.6640625" style="24" customWidth="1"/>
    <col min="13320" max="13568" width="9.109375" style="24"/>
    <col min="13569" max="13569" width="5.5546875" style="24" customWidth="1"/>
    <col min="13570" max="13570" width="11" style="24" customWidth="1"/>
    <col min="13571" max="13571" width="18.109375" style="24" customWidth="1"/>
    <col min="13572" max="13572" width="6.88671875" style="24" customWidth="1"/>
    <col min="13573" max="13573" width="18.6640625" style="24" customWidth="1"/>
    <col min="13574" max="13574" width="8.88671875" style="24" customWidth="1"/>
    <col min="13575" max="13575" width="28.6640625" style="24" customWidth="1"/>
    <col min="13576" max="13824" width="9.109375" style="24"/>
    <col min="13825" max="13825" width="5.5546875" style="24" customWidth="1"/>
    <col min="13826" max="13826" width="11" style="24" customWidth="1"/>
    <col min="13827" max="13827" width="18.109375" style="24" customWidth="1"/>
    <col min="13828" max="13828" width="6.88671875" style="24" customWidth="1"/>
    <col min="13829" max="13829" width="18.6640625" style="24" customWidth="1"/>
    <col min="13830" max="13830" width="8.88671875" style="24" customWidth="1"/>
    <col min="13831" max="13831" width="28.6640625" style="24" customWidth="1"/>
    <col min="13832" max="14080" width="9.109375" style="24"/>
    <col min="14081" max="14081" width="5.5546875" style="24" customWidth="1"/>
    <col min="14082" max="14082" width="11" style="24" customWidth="1"/>
    <col min="14083" max="14083" width="18.109375" style="24" customWidth="1"/>
    <col min="14084" max="14084" width="6.88671875" style="24" customWidth="1"/>
    <col min="14085" max="14085" width="18.6640625" style="24" customWidth="1"/>
    <col min="14086" max="14086" width="8.88671875" style="24" customWidth="1"/>
    <col min="14087" max="14087" width="28.6640625" style="24" customWidth="1"/>
    <col min="14088" max="14336" width="9.109375" style="24"/>
    <col min="14337" max="14337" width="5.5546875" style="24" customWidth="1"/>
    <col min="14338" max="14338" width="11" style="24" customWidth="1"/>
    <col min="14339" max="14339" width="18.109375" style="24" customWidth="1"/>
    <col min="14340" max="14340" width="6.88671875" style="24" customWidth="1"/>
    <col min="14341" max="14341" width="18.6640625" style="24" customWidth="1"/>
    <col min="14342" max="14342" width="8.88671875" style="24" customWidth="1"/>
    <col min="14343" max="14343" width="28.6640625" style="24" customWidth="1"/>
    <col min="14344" max="14592" width="9.109375" style="24"/>
    <col min="14593" max="14593" width="5.5546875" style="24" customWidth="1"/>
    <col min="14594" max="14594" width="11" style="24" customWidth="1"/>
    <col min="14595" max="14595" width="18.109375" style="24" customWidth="1"/>
    <col min="14596" max="14596" width="6.88671875" style="24" customWidth="1"/>
    <col min="14597" max="14597" width="18.6640625" style="24" customWidth="1"/>
    <col min="14598" max="14598" width="8.88671875" style="24" customWidth="1"/>
    <col min="14599" max="14599" width="28.6640625" style="24" customWidth="1"/>
    <col min="14600" max="14848" width="9.109375" style="24"/>
    <col min="14849" max="14849" width="5.5546875" style="24" customWidth="1"/>
    <col min="14850" max="14850" width="11" style="24" customWidth="1"/>
    <col min="14851" max="14851" width="18.109375" style="24" customWidth="1"/>
    <col min="14852" max="14852" width="6.88671875" style="24" customWidth="1"/>
    <col min="14853" max="14853" width="18.6640625" style="24" customWidth="1"/>
    <col min="14854" max="14854" width="8.88671875" style="24" customWidth="1"/>
    <col min="14855" max="14855" width="28.6640625" style="24" customWidth="1"/>
    <col min="14856" max="15104" width="9.109375" style="24"/>
    <col min="15105" max="15105" width="5.5546875" style="24" customWidth="1"/>
    <col min="15106" max="15106" width="11" style="24" customWidth="1"/>
    <col min="15107" max="15107" width="18.109375" style="24" customWidth="1"/>
    <col min="15108" max="15108" width="6.88671875" style="24" customWidth="1"/>
    <col min="15109" max="15109" width="18.6640625" style="24" customWidth="1"/>
    <col min="15110" max="15110" width="8.88671875" style="24" customWidth="1"/>
    <col min="15111" max="15111" width="28.6640625" style="24" customWidth="1"/>
    <col min="15112" max="15360" width="9.109375" style="24"/>
    <col min="15361" max="15361" width="5.5546875" style="24" customWidth="1"/>
    <col min="15362" max="15362" width="11" style="24" customWidth="1"/>
    <col min="15363" max="15363" width="18.109375" style="24" customWidth="1"/>
    <col min="15364" max="15364" width="6.88671875" style="24" customWidth="1"/>
    <col min="15365" max="15365" width="18.6640625" style="24" customWidth="1"/>
    <col min="15366" max="15366" width="8.88671875" style="24" customWidth="1"/>
    <col min="15367" max="15367" width="28.6640625" style="24" customWidth="1"/>
    <col min="15368" max="15616" width="9.109375" style="24"/>
    <col min="15617" max="15617" width="5.5546875" style="24" customWidth="1"/>
    <col min="15618" max="15618" width="11" style="24" customWidth="1"/>
    <col min="15619" max="15619" width="18.109375" style="24" customWidth="1"/>
    <col min="15620" max="15620" width="6.88671875" style="24" customWidth="1"/>
    <col min="15621" max="15621" width="18.6640625" style="24" customWidth="1"/>
    <col min="15622" max="15622" width="8.88671875" style="24" customWidth="1"/>
    <col min="15623" max="15623" width="28.6640625" style="24" customWidth="1"/>
    <col min="15624" max="15872" width="9.109375" style="24"/>
    <col min="15873" max="15873" width="5.5546875" style="24" customWidth="1"/>
    <col min="15874" max="15874" width="11" style="24" customWidth="1"/>
    <col min="15875" max="15875" width="18.109375" style="24" customWidth="1"/>
    <col min="15876" max="15876" width="6.88671875" style="24" customWidth="1"/>
    <col min="15877" max="15877" width="18.6640625" style="24" customWidth="1"/>
    <col min="15878" max="15878" width="8.88671875" style="24" customWidth="1"/>
    <col min="15879" max="15879" width="28.6640625" style="24" customWidth="1"/>
    <col min="15880" max="16128" width="9.109375" style="24"/>
    <col min="16129" max="16129" width="5.5546875" style="24" customWidth="1"/>
    <col min="16130" max="16130" width="11" style="24" customWidth="1"/>
    <col min="16131" max="16131" width="18.109375" style="24" customWidth="1"/>
    <col min="16132" max="16132" width="6.88671875" style="24" customWidth="1"/>
    <col min="16133" max="16133" width="18.6640625" style="24" customWidth="1"/>
    <col min="16134" max="16134" width="8.88671875" style="24" customWidth="1"/>
    <col min="16135" max="16135" width="28.6640625" style="24" customWidth="1"/>
    <col min="16136" max="16384" width="9.109375" style="24"/>
  </cols>
  <sheetData>
    <row r="1" spans="1:13" ht="21" customHeight="1" x14ac:dyDescent="0.3">
      <c r="A1" s="148" t="s">
        <v>41</v>
      </c>
      <c r="B1" s="148"/>
      <c r="C1" s="148"/>
      <c r="D1" s="148"/>
      <c r="E1" s="149" t="s">
        <v>0</v>
      </c>
      <c r="F1" s="149"/>
      <c r="G1" s="149"/>
    </row>
    <row r="2" spans="1:13" ht="19.5" customHeight="1" x14ac:dyDescent="0.3">
      <c r="A2" s="149" t="s">
        <v>2</v>
      </c>
      <c r="B2" s="149"/>
      <c r="C2" s="149"/>
      <c r="D2" s="149"/>
      <c r="E2" s="150" t="s">
        <v>61</v>
      </c>
      <c r="F2" s="150"/>
      <c r="G2" s="150"/>
    </row>
    <row r="3" spans="1:13" ht="15.6" x14ac:dyDescent="0.3">
      <c r="A3" s="149" t="s">
        <v>3</v>
      </c>
      <c r="B3" s="149"/>
      <c r="C3" s="149"/>
      <c r="D3" s="149"/>
      <c r="E3" s="149"/>
      <c r="F3" s="149"/>
      <c r="G3" s="149"/>
    </row>
    <row r="4" spans="1:13" ht="16.8" x14ac:dyDescent="0.25">
      <c r="A4" s="172"/>
      <c r="B4" s="172"/>
      <c r="C4" s="172"/>
      <c r="D4" s="172"/>
      <c r="E4" s="26"/>
      <c r="F4" s="173"/>
      <c r="G4" s="173"/>
    </row>
    <row r="5" spans="1:13" s="45" customFormat="1" ht="30.6" x14ac:dyDescent="0.3">
      <c r="A5" s="174" t="s">
        <v>62</v>
      </c>
      <c r="B5" s="175"/>
      <c r="C5" s="176"/>
      <c r="D5" s="176"/>
      <c r="E5" s="176"/>
      <c r="F5" s="176"/>
      <c r="G5" s="176"/>
    </row>
    <row r="6" spans="1:13" s="33" customFormat="1" ht="17.399999999999999" x14ac:dyDescent="0.3">
      <c r="B6" s="177" t="s">
        <v>63</v>
      </c>
      <c r="C6" s="177"/>
      <c r="D6" s="177"/>
      <c r="E6" s="178" t="s">
        <v>64</v>
      </c>
      <c r="F6" s="178"/>
      <c r="G6" s="178"/>
    </row>
    <row r="7" spans="1:13" ht="15.6" x14ac:dyDescent="0.3">
      <c r="A7" s="46"/>
      <c r="B7" s="46"/>
      <c r="C7" s="46"/>
      <c r="D7" s="46"/>
      <c r="E7" s="47"/>
      <c r="F7" s="47"/>
      <c r="G7" s="48"/>
    </row>
    <row r="8" spans="1:13" s="52" customFormat="1" x14ac:dyDescent="0.3">
      <c r="A8" s="49" t="s">
        <v>13</v>
      </c>
      <c r="B8" s="50" t="s">
        <v>65</v>
      </c>
      <c r="C8" s="170" t="s">
        <v>66</v>
      </c>
      <c r="D8" s="171"/>
      <c r="E8" s="49" t="s">
        <v>67</v>
      </c>
      <c r="F8" s="51" t="s">
        <v>68</v>
      </c>
      <c r="G8" s="51" t="s">
        <v>20</v>
      </c>
    </row>
    <row r="9" spans="1:13" s="33" customFormat="1" ht="62.4" x14ac:dyDescent="0.3">
      <c r="A9" s="201">
        <v>1</v>
      </c>
      <c r="B9" s="202">
        <v>22003438</v>
      </c>
      <c r="C9" s="203" t="s">
        <v>332</v>
      </c>
      <c r="D9" s="204" t="s">
        <v>204</v>
      </c>
      <c r="E9" s="205" t="s">
        <v>195</v>
      </c>
      <c r="F9" s="206" t="s">
        <v>69</v>
      </c>
      <c r="G9" s="205" t="s">
        <v>340</v>
      </c>
      <c r="K9" s="105"/>
      <c r="L9" s="105" t="s">
        <v>162</v>
      </c>
      <c r="M9" s="105"/>
    </row>
    <row r="10" spans="1:13" s="33" customFormat="1" ht="62.4" x14ac:dyDescent="0.3">
      <c r="A10" s="201">
        <v>2</v>
      </c>
      <c r="B10" s="202">
        <v>22003432</v>
      </c>
      <c r="C10" s="203" t="s">
        <v>333</v>
      </c>
      <c r="D10" s="204" t="s">
        <v>207</v>
      </c>
      <c r="E10" s="205" t="s">
        <v>195</v>
      </c>
      <c r="F10" s="206" t="s">
        <v>69</v>
      </c>
      <c r="G10" s="205" t="s">
        <v>334</v>
      </c>
      <c r="L10" s="33" t="s">
        <v>191</v>
      </c>
    </row>
    <row r="11" spans="1:13" s="33" customFormat="1" ht="45.75" customHeight="1" x14ac:dyDescent="0.3">
      <c r="A11" s="201">
        <v>3</v>
      </c>
      <c r="B11" s="207" t="s">
        <v>230</v>
      </c>
      <c r="C11" s="208" t="s">
        <v>38</v>
      </c>
      <c r="D11" s="209" t="s">
        <v>231</v>
      </c>
      <c r="E11" s="205" t="s">
        <v>336</v>
      </c>
      <c r="F11" s="206" t="s">
        <v>69</v>
      </c>
      <c r="G11" s="205" t="s">
        <v>335</v>
      </c>
      <c r="L11" s="33" t="s">
        <v>184</v>
      </c>
    </row>
    <row r="12" spans="1:13" s="33" customFormat="1" ht="45.75" customHeight="1" x14ac:dyDescent="0.3">
      <c r="A12" s="201">
        <v>4</v>
      </c>
      <c r="B12" s="207" t="s">
        <v>272</v>
      </c>
      <c r="C12" s="208" t="s">
        <v>273</v>
      </c>
      <c r="D12" s="209" t="s">
        <v>274</v>
      </c>
      <c r="E12" s="205" t="s">
        <v>337</v>
      </c>
      <c r="F12" s="206" t="s">
        <v>69</v>
      </c>
      <c r="G12" s="205" t="s">
        <v>334</v>
      </c>
      <c r="L12" s="117" t="s">
        <v>161</v>
      </c>
    </row>
    <row r="13" spans="1:13" s="33" customFormat="1" ht="45.75" customHeight="1" x14ac:dyDescent="0.3">
      <c r="A13" s="201">
        <v>5</v>
      </c>
      <c r="B13" s="207" t="s">
        <v>297</v>
      </c>
      <c r="C13" s="208" t="s">
        <v>214</v>
      </c>
      <c r="D13" s="209" t="s">
        <v>296</v>
      </c>
      <c r="E13" s="205" t="s">
        <v>337</v>
      </c>
      <c r="F13" s="206" t="s">
        <v>69</v>
      </c>
      <c r="G13" s="205" t="s">
        <v>338</v>
      </c>
      <c r="L13" s="117" t="s">
        <v>185</v>
      </c>
    </row>
    <row r="14" spans="1:13" s="33" customFormat="1" ht="45.75" customHeight="1" x14ac:dyDescent="0.3">
      <c r="A14" s="53">
        <v>6</v>
      </c>
      <c r="B14" s="198" t="s">
        <v>304</v>
      </c>
      <c r="C14" s="199" t="s">
        <v>305</v>
      </c>
      <c r="D14" s="200" t="s">
        <v>306</v>
      </c>
      <c r="E14" s="205" t="s">
        <v>336</v>
      </c>
      <c r="F14" s="206" t="s">
        <v>69</v>
      </c>
      <c r="G14" s="205" t="s">
        <v>339</v>
      </c>
      <c r="L14" s="117" t="s">
        <v>156</v>
      </c>
    </row>
    <row r="15" spans="1:13" s="33" customFormat="1" ht="15.6" x14ac:dyDescent="0.3">
      <c r="A15" s="179" t="s">
        <v>70</v>
      </c>
      <c r="B15" s="180"/>
      <c r="C15" s="180"/>
      <c r="D15" s="210" t="s">
        <v>341</v>
      </c>
      <c r="E15" s="54"/>
      <c r="F15" s="163"/>
      <c r="G15" s="164"/>
    </row>
    <row r="16" spans="1:13" ht="15.6" x14ac:dyDescent="0.3">
      <c r="E16" s="181" t="s">
        <v>342</v>
      </c>
      <c r="F16" s="181"/>
      <c r="G16" s="181"/>
    </row>
    <row r="17" spans="1:7" ht="17.399999999999999" x14ac:dyDescent="0.3">
      <c r="A17" s="154" t="s">
        <v>33</v>
      </c>
      <c r="B17" s="154"/>
      <c r="C17" s="154"/>
      <c r="D17" s="154"/>
      <c r="E17" s="55"/>
      <c r="F17" s="154" t="s">
        <v>45</v>
      </c>
      <c r="G17" s="154"/>
    </row>
    <row r="21" spans="1:7" ht="46.8" customHeight="1" x14ac:dyDescent="0.3">
      <c r="E21" s="55"/>
      <c r="F21" s="150"/>
      <c r="G21" s="150"/>
    </row>
    <row r="22" spans="1:7" ht="17.399999999999999" x14ac:dyDescent="0.3">
      <c r="B22" s="154" t="s">
        <v>181</v>
      </c>
      <c r="C22" s="154"/>
      <c r="E22" s="55"/>
      <c r="F22" s="150" t="s">
        <v>330</v>
      </c>
      <c r="G22" s="150"/>
    </row>
    <row r="33" spans="2:2" ht="18" x14ac:dyDescent="0.35">
      <c r="B33" s="100" t="s">
        <v>139</v>
      </c>
    </row>
  </sheetData>
  <mergeCells count="20">
    <mergeCell ref="F22:G22"/>
    <mergeCell ref="A15:C15"/>
    <mergeCell ref="F15:G15"/>
    <mergeCell ref="E16:G16"/>
    <mergeCell ref="A17:D17"/>
    <mergeCell ref="F17:G17"/>
    <mergeCell ref="F21:G21"/>
    <mergeCell ref="B22:C22"/>
    <mergeCell ref="C8:D8"/>
    <mergeCell ref="A1:D1"/>
    <mergeCell ref="E1:G1"/>
    <mergeCell ref="A2:D2"/>
    <mergeCell ref="E2:G2"/>
    <mergeCell ref="A3:D3"/>
    <mergeCell ref="E3:G3"/>
    <mergeCell ref="A4:D4"/>
    <mergeCell ref="F4:G4"/>
    <mergeCell ref="A5:G5"/>
    <mergeCell ref="B6:D6"/>
    <mergeCell ref="E6:G6"/>
  </mergeCells>
  <pageMargins left="0.45" right="0.23" top="0.69" bottom="0.74"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9"/>
  <sheetViews>
    <sheetView tabSelected="1" topLeftCell="A11" workbookViewId="0">
      <selection activeCell="I26" sqref="I26"/>
    </sheetView>
  </sheetViews>
  <sheetFormatPr defaultColWidth="9.109375" defaultRowHeight="16.8" x14ac:dyDescent="0.3"/>
  <cols>
    <col min="1" max="7" width="9.109375" style="63"/>
    <col min="8" max="8" width="20.6640625" style="63" customWidth="1"/>
    <col min="9" max="9" width="10.6640625" style="63" customWidth="1"/>
    <col min="10" max="16384" width="9.109375" style="63"/>
  </cols>
  <sheetData>
    <row r="1" spans="1:16" ht="18.75" customHeight="1" x14ac:dyDescent="0.3">
      <c r="A1" s="154" t="s">
        <v>0</v>
      </c>
      <c r="B1" s="154"/>
      <c r="C1" s="154"/>
      <c r="D1" s="154"/>
      <c r="E1" s="154"/>
      <c r="F1" s="154"/>
      <c r="G1" s="154"/>
      <c r="H1" s="154"/>
      <c r="I1" s="64"/>
    </row>
    <row r="2" spans="1:16" ht="18.75" customHeight="1" x14ac:dyDescent="0.3">
      <c r="A2" s="154" t="s">
        <v>82</v>
      </c>
      <c r="B2" s="154"/>
      <c r="C2" s="154"/>
      <c r="D2" s="154"/>
      <c r="E2" s="154"/>
      <c r="F2" s="154"/>
      <c r="G2" s="154"/>
      <c r="H2" s="154"/>
      <c r="I2" s="64"/>
    </row>
    <row r="3" spans="1:16" x14ac:dyDescent="0.3">
      <c r="A3" s="65"/>
      <c r="B3" s="65"/>
      <c r="C3" s="65"/>
      <c r="D3" s="65"/>
      <c r="E3" s="65"/>
      <c r="F3" s="65"/>
      <c r="G3" s="65"/>
      <c r="H3" s="65"/>
      <c r="I3" s="65"/>
    </row>
    <row r="4" spans="1:16" ht="9.75" customHeight="1" x14ac:dyDescent="0.3">
      <c r="A4" s="65"/>
      <c r="B4" s="65"/>
      <c r="C4" s="65"/>
      <c r="D4" s="65"/>
      <c r="E4" s="65"/>
      <c r="F4" s="65"/>
      <c r="G4" s="65"/>
      <c r="H4" s="65"/>
      <c r="I4" s="65"/>
    </row>
    <row r="5" spans="1:16" ht="20.399999999999999" x14ac:dyDescent="0.3">
      <c r="A5" s="182" t="s">
        <v>71</v>
      </c>
      <c r="B5" s="182"/>
      <c r="C5" s="182"/>
      <c r="D5" s="182"/>
      <c r="E5" s="182"/>
      <c r="F5" s="182"/>
      <c r="G5" s="182"/>
      <c r="H5" s="182"/>
      <c r="I5" s="66"/>
    </row>
    <row r="6" spans="1:16" ht="20.399999999999999" x14ac:dyDescent="0.3">
      <c r="A6" s="182" t="s">
        <v>72</v>
      </c>
      <c r="B6" s="182"/>
      <c r="C6" s="182"/>
      <c r="D6" s="182"/>
      <c r="E6" s="182"/>
      <c r="F6" s="182"/>
      <c r="G6" s="182"/>
      <c r="H6" s="182"/>
      <c r="I6" s="66"/>
    </row>
    <row r="8" spans="1:16" ht="11.25" customHeight="1" x14ac:dyDescent="0.35">
      <c r="A8" s="58"/>
      <c r="B8" s="58"/>
      <c r="C8" s="58"/>
      <c r="D8" s="58"/>
      <c r="E8" s="58"/>
      <c r="F8" s="58"/>
      <c r="G8" s="58"/>
      <c r="H8" s="58"/>
      <c r="I8" s="58"/>
      <c r="J8" s="58"/>
    </row>
    <row r="9" spans="1:16" ht="18" x14ac:dyDescent="0.35">
      <c r="A9" s="56" t="s">
        <v>78</v>
      </c>
      <c r="B9" s="58"/>
      <c r="C9" s="58"/>
      <c r="D9" s="58"/>
      <c r="E9" s="58"/>
      <c r="F9" s="58"/>
      <c r="G9" s="58"/>
      <c r="H9" s="58"/>
      <c r="I9" s="58"/>
      <c r="J9" s="58"/>
    </row>
    <row r="10" spans="1:16" ht="21.75" customHeight="1" x14ac:dyDescent="0.35">
      <c r="A10" s="56" t="s">
        <v>79</v>
      </c>
      <c r="B10" s="58"/>
      <c r="C10" s="58"/>
      <c r="D10" s="58"/>
      <c r="E10" s="58"/>
      <c r="F10" s="58"/>
      <c r="G10" s="58"/>
      <c r="H10" s="58"/>
      <c r="I10" s="58"/>
      <c r="J10" s="58"/>
    </row>
    <row r="11" spans="1:16" ht="21.75" customHeight="1" x14ac:dyDescent="0.35">
      <c r="A11" s="56" t="s">
        <v>131</v>
      </c>
      <c r="B11" s="58"/>
      <c r="C11" s="58"/>
      <c r="D11" s="58"/>
      <c r="E11" s="58"/>
      <c r="F11" s="58"/>
      <c r="G11" s="58"/>
      <c r="H11" s="58"/>
      <c r="I11" s="58"/>
      <c r="J11" s="58"/>
    </row>
    <row r="12" spans="1:16" ht="18" x14ac:dyDescent="0.35">
      <c r="A12" s="58"/>
      <c r="B12" s="58"/>
      <c r="C12" s="58"/>
      <c r="D12" s="58"/>
      <c r="E12" s="58"/>
      <c r="F12" s="58"/>
      <c r="G12" s="58"/>
      <c r="H12" s="58"/>
      <c r="I12" s="58"/>
    </row>
    <row r="13" spans="1:16" ht="23.25" customHeight="1" x14ac:dyDescent="0.35">
      <c r="A13" s="56" t="s">
        <v>343</v>
      </c>
      <c r="B13" s="58"/>
      <c r="C13" s="58"/>
      <c r="D13" s="58"/>
      <c r="E13" s="58"/>
      <c r="F13" s="58"/>
      <c r="G13" s="58"/>
      <c r="H13" s="58"/>
      <c r="I13" s="58"/>
      <c r="J13" s="107" t="s">
        <v>147</v>
      </c>
      <c r="K13" s="106"/>
      <c r="L13" s="106"/>
      <c r="M13" s="106"/>
      <c r="N13" s="106"/>
      <c r="O13" s="106"/>
      <c r="P13" s="106"/>
    </row>
    <row r="14" spans="1:16" ht="23.25" customHeight="1" x14ac:dyDescent="0.35">
      <c r="A14" s="56" t="s">
        <v>344</v>
      </c>
      <c r="B14" s="58"/>
      <c r="C14" s="58"/>
      <c r="D14" s="58"/>
      <c r="E14" s="58"/>
      <c r="F14" s="58"/>
      <c r="G14" s="58"/>
      <c r="H14" s="58"/>
      <c r="I14" s="58"/>
      <c r="J14" s="100"/>
      <c r="K14" s="106"/>
      <c r="L14" s="106"/>
      <c r="M14" s="106"/>
      <c r="N14" s="106"/>
      <c r="O14" s="106"/>
      <c r="P14" s="106"/>
    </row>
    <row r="15" spans="1:16" ht="23.25" customHeight="1" x14ac:dyDescent="0.35">
      <c r="A15" s="56" t="s">
        <v>159</v>
      </c>
      <c r="B15" s="58"/>
      <c r="C15" s="58"/>
      <c r="D15" s="58"/>
      <c r="E15" s="58"/>
      <c r="F15" s="58"/>
      <c r="G15" s="58"/>
      <c r="H15" s="58"/>
      <c r="I15" s="58"/>
      <c r="J15" s="107" t="s">
        <v>148</v>
      </c>
      <c r="K15" s="106"/>
      <c r="L15" s="106"/>
      <c r="M15" s="106"/>
      <c r="N15" s="106"/>
      <c r="O15" s="106"/>
      <c r="P15" s="106"/>
    </row>
    <row r="16" spans="1:16" ht="23.25" customHeight="1" x14ac:dyDescent="0.35">
      <c r="A16" s="57" t="s">
        <v>75</v>
      </c>
      <c r="B16" s="58"/>
      <c r="C16" s="58"/>
      <c r="D16" s="58"/>
      <c r="E16" s="58"/>
      <c r="F16" s="58"/>
      <c r="G16" s="58"/>
      <c r="H16" s="58"/>
      <c r="I16" s="58"/>
      <c r="J16" s="100"/>
      <c r="K16" s="106"/>
      <c r="L16" s="106"/>
      <c r="M16" s="106"/>
      <c r="N16" s="106"/>
      <c r="O16" s="106"/>
      <c r="P16" s="106"/>
    </row>
    <row r="17" spans="1:16" ht="23.25" customHeight="1" x14ac:dyDescent="0.35">
      <c r="A17" s="56" t="s">
        <v>345</v>
      </c>
      <c r="B17" s="58"/>
      <c r="C17" s="58"/>
      <c r="D17" s="58"/>
      <c r="E17" s="58"/>
      <c r="F17" s="58"/>
      <c r="G17" s="58"/>
      <c r="H17" s="58"/>
      <c r="I17" s="58"/>
      <c r="J17" s="107" t="s">
        <v>149</v>
      </c>
      <c r="K17" s="106"/>
      <c r="L17" s="106"/>
      <c r="M17" s="106"/>
      <c r="N17" s="106"/>
      <c r="O17" s="106"/>
      <c r="P17" s="106"/>
    </row>
    <row r="18" spans="1:16" ht="9.75" customHeight="1" x14ac:dyDescent="0.35">
      <c r="A18" s="56"/>
      <c r="B18" s="58"/>
      <c r="C18" s="58"/>
      <c r="D18" s="58"/>
      <c r="E18" s="58"/>
      <c r="F18" s="58"/>
      <c r="G18" s="58"/>
      <c r="H18" s="58"/>
      <c r="I18" s="58"/>
      <c r="J18" s="58"/>
    </row>
    <row r="19" spans="1:16" ht="23.25" customHeight="1" x14ac:dyDescent="0.35">
      <c r="A19" s="56" t="s">
        <v>76</v>
      </c>
      <c r="B19" s="58"/>
      <c r="C19" s="58"/>
      <c r="D19" s="58"/>
      <c r="E19" s="58"/>
      <c r="F19" s="58"/>
      <c r="G19" s="58"/>
      <c r="H19" s="58"/>
      <c r="I19" s="58"/>
      <c r="J19" s="100" t="s">
        <v>146</v>
      </c>
      <c r="K19" s="106"/>
      <c r="L19" s="106"/>
    </row>
    <row r="20" spans="1:16" ht="18" x14ac:dyDescent="0.35">
      <c r="A20" s="58"/>
      <c r="B20" s="58"/>
      <c r="C20" s="58"/>
      <c r="D20" s="58"/>
      <c r="E20" s="58"/>
      <c r="F20" s="58"/>
      <c r="G20" s="58"/>
      <c r="H20" s="58"/>
      <c r="I20" s="58"/>
      <c r="J20" s="58"/>
    </row>
    <row r="21" spans="1:16" ht="18" x14ac:dyDescent="0.35">
      <c r="A21" s="58"/>
      <c r="B21" s="58"/>
      <c r="C21" s="58"/>
      <c r="D21" s="58"/>
      <c r="E21" s="58"/>
      <c r="F21" s="58"/>
      <c r="G21" s="58"/>
      <c r="H21" s="58"/>
      <c r="I21" s="58"/>
      <c r="J21" s="58"/>
    </row>
    <row r="22" spans="1:16" ht="18" x14ac:dyDescent="0.35">
      <c r="A22" s="58"/>
      <c r="B22" s="58"/>
      <c r="C22" s="58"/>
      <c r="D22" s="58" t="s">
        <v>160</v>
      </c>
      <c r="E22" s="58"/>
      <c r="F22" s="59"/>
      <c r="G22" s="62"/>
      <c r="H22" s="58"/>
      <c r="I22" s="58"/>
      <c r="J22" s="58"/>
    </row>
    <row r="23" spans="1:16" ht="18" x14ac:dyDescent="0.35">
      <c r="A23" s="58"/>
      <c r="B23" s="58"/>
      <c r="C23" s="58"/>
      <c r="D23" s="58"/>
      <c r="E23" s="58"/>
      <c r="F23" s="61" t="s">
        <v>77</v>
      </c>
      <c r="G23" s="60"/>
      <c r="H23" s="58"/>
      <c r="I23" s="58"/>
      <c r="J23" s="58"/>
    </row>
    <row r="24" spans="1:16" ht="18" x14ac:dyDescent="0.35">
      <c r="A24" s="58"/>
      <c r="B24" s="58"/>
      <c r="C24" s="58"/>
      <c r="D24" s="58"/>
      <c r="E24" s="58"/>
      <c r="F24" s="211" t="s">
        <v>346</v>
      </c>
      <c r="G24" s="211"/>
      <c r="H24" s="58"/>
      <c r="I24" s="58"/>
      <c r="J24" s="58"/>
    </row>
    <row r="25" spans="1:16" ht="18" x14ac:dyDescent="0.35">
      <c r="A25" s="58"/>
      <c r="B25" s="58"/>
      <c r="C25" s="58"/>
      <c r="D25" s="58"/>
      <c r="E25" s="58"/>
      <c r="F25" s="58"/>
      <c r="G25" s="58"/>
      <c r="H25" s="58"/>
      <c r="I25" s="58"/>
      <c r="J25" s="58"/>
    </row>
    <row r="26" spans="1:16" ht="18" x14ac:dyDescent="0.35">
      <c r="A26" s="58"/>
      <c r="B26" s="58"/>
      <c r="C26" s="58"/>
      <c r="D26" s="58"/>
      <c r="E26" s="58"/>
      <c r="F26" s="58"/>
      <c r="G26" s="58"/>
      <c r="H26" s="58"/>
      <c r="I26" s="58"/>
      <c r="J26" s="58"/>
    </row>
    <row r="27" spans="1:16" ht="18" x14ac:dyDescent="0.35">
      <c r="A27" s="58"/>
      <c r="B27" s="58"/>
      <c r="C27" s="58"/>
      <c r="D27" s="58"/>
      <c r="E27" s="58"/>
      <c r="F27" s="58"/>
      <c r="G27" s="58"/>
      <c r="H27" s="58"/>
      <c r="I27" s="58"/>
      <c r="J27" s="58"/>
    </row>
    <row r="29" spans="1:16" x14ac:dyDescent="0.3">
      <c r="D29" s="142" t="s">
        <v>330</v>
      </c>
      <c r="E29" s="142"/>
      <c r="F29" s="142"/>
      <c r="G29" s="142"/>
      <c r="H29" s="142"/>
    </row>
  </sheetData>
  <mergeCells count="6">
    <mergeCell ref="D29:H29"/>
    <mergeCell ref="A1:H1"/>
    <mergeCell ref="A2:H2"/>
    <mergeCell ref="A5:H5"/>
    <mergeCell ref="A6:H6"/>
    <mergeCell ref="F24:G24"/>
  </mergeCells>
  <pageMargins left="1" right="0.3" top="1" bottom="0.75" header="0.32"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topLeftCell="A3" workbookViewId="0">
      <selection activeCell="I9" sqref="I9"/>
    </sheetView>
  </sheetViews>
  <sheetFormatPr defaultRowHeight="14.4" x14ac:dyDescent="0.3"/>
  <cols>
    <col min="1" max="1" width="4.6640625" customWidth="1"/>
    <col min="2" max="2" width="15.5546875" customWidth="1"/>
    <col min="3" max="3" width="15" customWidth="1"/>
    <col min="4" max="4" width="23.109375" customWidth="1"/>
    <col min="5" max="5" width="10.44140625" customWidth="1"/>
    <col min="6" max="6" width="19.88671875" customWidth="1"/>
    <col min="7" max="7" width="16.44140625" customWidth="1"/>
    <col min="8" max="8" width="23.33203125" customWidth="1"/>
  </cols>
  <sheetData>
    <row r="1" spans="1:8" ht="15.6" x14ac:dyDescent="0.3">
      <c r="A1" s="148" t="s">
        <v>83</v>
      </c>
      <c r="B1" s="148"/>
      <c r="C1" s="148"/>
      <c r="D1" s="148"/>
      <c r="E1" s="184" t="s">
        <v>0</v>
      </c>
      <c r="F1" s="184"/>
      <c r="G1" s="184"/>
      <c r="H1" s="184"/>
    </row>
    <row r="2" spans="1:8" ht="16.8" x14ac:dyDescent="0.3">
      <c r="A2" s="149" t="s">
        <v>132</v>
      </c>
      <c r="B2" s="149"/>
      <c r="C2" s="149"/>
      <c r="D2" s="149"/>
      <c r="E2" s="150" t="s">
        <v>1</v>
      </c>
      <c r="F2" s="150"/>
      <c r="G2" s="150"/>
      <c r="H2" s="150"/>
    </row>
    <row r="3" spans="1:8" x14ac:dyDescent="0.3">
      <c r="A3" s="67"/>
      <c r="B3" s="67"/>
      <c r="C3" s="67"/>
      <c r="D3" s="67"/>
      <c r="E3" s="67"/>
      <c r="F3" s="24"/>
      <c r="G3" s="24"/>
      <c r="H3" s="68"/>
    </row>
    <row r="4" spans="1:8" ht="17.399999999999999" x14ac:dyDescent="0.3">
      <c r="A4" s="185" t="s">
        <v>84</v>
      </c>
      <c r="B4" s="185"/>
      <c r="C4" s="183"/>
      <c r="D4" s="183"/>
      <c r="E4" s="183"/>
      <c r="F4" s="183"/>
      <c r="G4" s="183"/>
      <c r="H4" s="183"/>
    </row>
    <row r="5" spans="1:8" ht="17.399999999999999" x14ac:dyDescent="0.3">
      <c r="A5" s="183" t="s">
        <v>80</v>
      </c>
      <c r="B5" s="183"/>
      <c r="C5" s="183"/>
      <c r="D5" s="183"/>
      <c r="E5" s="183"/>
      <c r="F5" s="183"/>
      <c r="G5" s="183"/>
      <c r="H5" s="183"/>
    </row>
    <row r="6" spans="1:8" ht="17.399999999999999" x14ac:dyDescent="0.3">
      <c r="A6" s="69"/>
      <c r="B6" s="69"/>
      <c r="C6" s="69"/>
      <c r="D6" s="69"/>
      <c r="E6" s="69"/>
      <c r="F6" s="69"/>
      <c r="G6" s="69"/>
      <c r="H6" s="69"/>
    </row>
    <row r="7" spans="1:8" ht="45" customHeight="1" x14ac:dyDescent="0.3">
      <c r="A7" s="70" t="s">
        <v>85</v>
      </c>
      <c r="B7" s="71" t="s">
        <v>86</v>
      </c>
      <c r="C7" s="70" t="s">
        <v>65</v>
      </c>
      <c r="D7" s="187" t="s">
        <v>15</v>
      </c>
      <c r="E7" s="188"/>
      <c r="F7" s="70" t="s">
        <v>87</v>
      </c>
      <c r="G7" s="72" t="s">
        <v>88</v>
      </c>
      <c r="H7" s="72" t="s">
        <v>89</v>
      </c>
    </row>
    <row r="8" spans="1:8" ht="20.25" customHeight="1" x14ac:dyDescent="0.3">
      <c r="A8" s="189">
        <v>1</v>
      </c>
      <c r="B8" s="189"/>
      <c r="C8" s="73"/>
      <c r="D8" s="74"/>
      <c r="E8" s="75"/>
      <c r="F8" s="76" t="s">
        <v>90</v>
      </c>
      <c r="G8" s="73"/>
      <c r="H8" s="77"/>
    </row>
    <row r="9" spans="1:8" ht="20.25" customHeight="1" x14ac:dyDescent="0.3">
      <c r="A9" s="190"/>
      <c r="B9" s="190"/>
      <c r="C9" s="73"/>
      <c r="D9" s="74"/>
      <c r="E9" s="78"/>
      <c r="F9" s="76" t="s">
        <v>91</v>
      </c>
      <c r="G9" s="79"/>
      <c r="H9" s="80"/>
    </row>
    <row r="10" spans="1:8" ht="21.75" customHeight="1" x14ac:dyDescent="0.3">
      <c r="A10" s="190"/>
      <c r="B10" s="190"/>
      <c r="C10" s="73"/>
      <c r="D10" s="74"/>
      <c r="E10" s="78"/>
      <c r="F10" s="81" t="s">
        <v>92</v>
      </c>
      <c r="G10" s="82"/>
      <c r="H10" s="80"/>
    </row>
    <row r="11" spans="1:8" ht="16.8" x14ac:dyDescent="0.3">
      <c r="A11" s="190"/>
      <c r="B11" s="190"/>
      <c r="C11" s="73"/>
      <c r="D11" s="74"/>
      <c r="E11" s="78"/>
      <c r="F11" s="76" t="s">
        <v>93</v>
      </c>
      <c r="G11" s="73"/>
      <c r="H11" s="80"/>
    </row>
    <row r="12" spans="1:8" ht="16.8" x14ac:dyDescent="0.3">
      <c r="A12" s="190"/>
      <c r="B12" s="190"/>
      <c r="C12" s="73"/>
      <c r="D12" s="74"/>
      <c r="E12" s="78"/>
      <c r="F12" s="76" t="s">
        <v>94</v>
      </c>
      <c r="G12" s="73"/>
      <c r="H12" s="80"/>
    </row>
    <row r="13" spans="1:8" ht="16.8" x14ac:dyDescent="0.3">
      <c r="A13" s="190"/>
      <c r="B13" s="190"/>
      <c r="C13" s="83"/>
      <c r="D13" s="84"/>
      <c r="E13" s="85"/>
      <c r="F13" s="76" t="s">
        <v>95</v>
      </c>
      <c r="G13" s="83"/>
      <c r="H13" s="80" t="s">
        <v>100</v>
      </c>
    </row>
    <row r="14" spans="1:8" ht="16.8" x14ac:dyDescent="0.3">
      <c r="A14" s="190"/>
      <c r="B14" s="190"/>
      <c r="C14" s="83"/>
      <c r="D14" s="84"/>
      <c r="E14" s="85"/>
      <c r="F14" s="76" t="s">
        <v>96</v>
      </c>
      <c r="G14" s="83"/>
      <c r="H14" s="80"/>
    </row>
    <row r="15" spans="1:8" ht="16.8" x14ac:dyDescent="0.3">
      <c r="A15" s="191"/>
      <c r="B15" s="191"/>
      <c r="C15" s="86"/>
      <c r="D15" s="87"/>
      <c r="E15" s="88"/>
      <c r="F15" s="89"/>
      <c r="G15" s="86"/>
      <c r="H15" s="90"/>
    </row>
    <row r="16" spans="1:8" ht="21.75" customHeight="1" x14ac:dyDescent="0.3">
      <c r="A16" s="189">
        <v>2</v>
      </c>
      <c r="B16" s="189"/>
      <c r="C16" s="91"/>
      <c r="D16" s="92"/>
      <c r="E16" s="93"/>
      <c r="F16" s="76" t="s">
        <v>90</v>
      </c>
      <c r="G16" s="91"/>
      <c r="H16" s="94"/>
    </row>
    <row r="17" spans="1:8" ht="16.8" x14ac:dyDescent="0.3">
      <c r="A17" s="190"/>
      <c r="B17" s="190"/>
      <c r="C17" s="95"/>
      <c r="D17" s="96"/>
      <c r="E17" s="97"/>
      <c r="F17" s="76" t="s">
        <v>91</v>
      </c>
      <c r="G17" s="95"/>
      <c r="H17" s="80"/>
    </row>
    <row r="18" spans="1:8" ht="21.75" customHeight="1" x14ac:dyDescent="0.3">
      <c r="A18" s="190"/>
      <c r="B18" s="190"/>
      <c r="C18" s="95"/>
      <c r="D18" s="96"/>
      <c r="E18" s="97"/>
      <c r="F18" s="81" t="s">
        <v>92</v>
      </c>
      <c r="G18" s="95"/>
      <c r="H18" s="80"/>
    </row>
    <row r="19" spans="1:8" ht="16.8" x14ac:dyDescent="0.3">
      <c r="A19" s="190"/>
      <c r="B19" s="190"/>
      <c r="C19" s="95"/>
      <c r="D19" s="96"/>
      <c r="E19" s="97"/>
      <c r="F19" s="76" t="s">
        <v>93</v>
      </c>
      <c r="G19" s="95"/>
      <c r="H19" s="80"/>
    </row>
    <row r="20" spans="1:8" ht="16.8" x14ac:dyDescent="0.3">
      <c r="A20" s="190"/>
      <c r="B20" s="190"/>
      <c r="C20" s="95"/>
      <c r="D20" s="96"/>
      <c r="E20" s="97"/>
      <c r="F20" s="76" t="s">
        <v>94</v>
      </c>
      <c r="G20" s="95"/>
      <c r="H20" s="80"/>
    </row>
    <row r="21" spans="1:8" ht="16.8" x14ac:dyDescent="0.3">
      <c r="A21" s="190"/>
      <c r="B21" s="190"/>
      <c r="C21" s="95"/>
      <c r="D21" s="96"/>
      <c r="E21" s="97"/>
      <c r="F21" s="76" t="s">
        <v>95</v>
      </c>
      <c r="G21" s="95"/>
      <c r="H21" s="80" t="s">
        <v>100</v>
      </c>
    </row>
    <row r="22" spans="1:8" ht="16.8" x14ac:dyDescent="0.3">
      <c r="A22" s="190"/>
      <c r="B22" s="190"/>
      <c r="C22" s="95"/>
      <c r="D22" s="96"/>
      <c r="E22" s="97"/>
      <c r="F22" s="76" t="s">
        <v>96</v>
      </c>
      <c r="G22" s="95"/>
      <c r="H22" s="80"/>
    </row>
    <row r="23" spans="1:8" ht="16.8" x14ac:dyDescent="0.3">
      <c r="A23" s="191"/>
      <c r="B23" s="191"/>
      <c r="C23" s="86"/>
      <c r="D23" s="87"/>
      <c r="E23" s="88"/>
      <c r="F23" s="89"/>
      <c r="G23" s="86"/>
      <c r="H23" s="89"/>
    </row>
    <row r="24" spans="1:8" x14ac:dyDescent="0.3">
      <c r="A24" s="25"/>
      <c r="B24" s="25"/>
      <c r="C24" s="25"/>
      <c r="D24" s="24"/>
      <c r="E24" s="24"/>
      <c r="F24" s="24"/>
      <c r="G24" s="24"/>
      <c r="H24" s="24"/>
    </row>
    <row r="25" spans="1:8" ht="16.8" x14ac:dyDescent="0.3">
      <c r="A25" s="24"/>
      <c r="B25" s="24"/>
      <c r="C25" s="24"/>
      <c r="D25" s="24"/>
      <c r="E25" s="192" t="s">
        <v>138</v>
      </c>
      <c r="F25" s="192"/>
      <c r="G25" s="192"/>
      <c r="H25" s="192"/>
    </row>
    <row r="26" spans="1:8" ht="16.8" x14ac:dyDescent="0.3">
      <c r="A26" s="24"/>
      <c r="B26" s="24"/>
      <c r="C26" s="24"/>
      <c r="D26" s="24"/>
      <c r="E26" s="98"/>
      <c r="F26" s="192" t="s">
        <v>98</v>
      </c>
      <c r="G26" s="192"/>
      <c r="H26" s="192"/>
    </row>
    <row r="27" spans="1:8" ht="16.8" x14ac:dyDescent="0.3">
      <c r="A27" s="24"/>
      <c r="B27" s="24"/>
      <c r="C27" s="24"/>
      <c r="D27" s="24"/>
      <c r="E27" s="98"/>
      <c r="F27" s="98"/>
      <c r="G27" s="98"/>
      <c r="H27" s="98"/>
    </row>
    <row r="28" spans="1:8" ht="16.8" x14ac:dyDescent="0.3">
      <c r="A28" s="24"/>
      <c r="B28" s="24"/>
      <c r="C28" s="24"/>
      <c r="D28" s="24"/>
      <c r="E28" s="98"/>
      <c r="F28" s="98"/>
      <c r="G28" s="98"/>
      <c r="H28" s="98"/>
    </row>
    <row r="29" spans="1:8" ht="16.8" x14ac:dyDescent="0.3">
      <c r="A29" s="24"/>
      <c r="B29" s="24"/>
      <c r="C29" s="24"/>
      <c r="D29" s="24"/>
      <c r="E29" s="193"/>
      <c r="F29" s="194"/>
      <c r="G29" s="194"/>
      <c r="H29" s="194"/>
    </row>
    <row r="30" spans="1:8" x14ac:dyDescent="0.3">
      <c r="B30" t="s">
        <v>104</v>
      </c>
      <c r="F30" s="186" t="s">
        <v>99</v>
      </c>
      <c r="G30" s="186"/>
      <c r="H30" s="186"/>
    </row>
    <row r="31" spans="1:8" x14ac:dyDescent="0.3">
      <c r="A31" s="99" t="s">
        <v>97</v>
      </c>
    </row>
  </sheetData>
  <mergeCells count="15">
    <mergeCell ref="F30:H30"/>
    <mergeCell ref="D7:E7"/>
    <mergeCell ref="A8:A15"/>
    <mergeCell ref="B8:B15"/>
    <mergeCell ref="E25:H25"/>
    <mergeCell ref="E29:H29"/>
    <mergeCell ref="B16:B23"/>
    <mergeCell ref="A16:A23"/>
    <mergeCell ref="F26:H26"/>
    <mergeCell ref="A5:H5"/>
    <mergeCell ref="A1:D1"/>
    <mergeCell ref="E1:H1"/>
    <mergeCell ref="A2:D2"/>
    <mergeCell ref="E2:H2"/>
    <mergeCell ref="A4:H4"/>
  </mergeCells>
  <pageMargins left="0.4" right="0.2" top="0.5" bottom="0.25" header="0" footer="0"/>
  <pageSetup orientation="landscape"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topLeftCell="A4" workbookViewId="0">
      <selection activeCell="P24" sqref="P24"/>
    </sheetView>
  </sheetViews>
  <sheetFormatPr defaultColWidth="9.109375" defaultRowHeight="13.8" x14ac:dyDescent="0.25"/>
  <cols>
    <col min="1" max="16384" width="9.109375" style="108"/>
  </cols>
  <sheetData>
    <row r="1" spans="1:13" ht="17.399999999999999" x14ac:dyDescent="0.3">
      <c r="A1" s="154" t="s">
        <v>0</v>
      </c>
      <c r="B1" s="154"/>
      <c r="C1" s="154"/>
      <c r="D1" s="154"/>
      <c r="E1" s="154"/>
      <c r="F1" s="154"/>
      <c r="G1" s="154"/>
      <c r="H1" s="154"/>
      <c r="I1" s="154"/>
    </row>
    <row r="2" spans="1:13" ht="17.399999999999999" x14ac:dyDescent="0.3">
      <c r="A2" s="154" t="s">
        <v>82</v>
      </c>
      <c r="B2" s="154"/>
      <c r="C2" s="154"/>
      <c r="D2" s="154"/>
      <c r="E2" s="154"/>
      <c r="F2" s="154"/>
      <c r="G2" s="154"/>
      <c r="H2" s="154"/>
      <c r="I2" s="154"/>
    </row>
    <row r="3" spans="1:13" ht="16.8" x14ac:dyDescent="0.3">
      <c r="A3" s="65"/>
      <c r="B3" s="65"/>
      <c r="C3" s="65"/>
      <c r="D3" s="65"/>
      <c r="E3" s="65"/>
      <c r="F3" s="65"/>
      <c r="G3" s="65"/>
      <c r="H3" s="65"/>
      <c r="I3" s="65"/>
    </row>
    <row r="4" spans="1:13" ht="13.5" customHeight="1" x14ac:dyDescent="0.3">
      <c r="A4" s="65"/>
      <c r="B4" s="65"/>
      <c r="C4" s="65"/>
      <c r="D4" s="65"/>
      <c r="E4" s="65"/>
      <c r="F4" s="65"/>
      <c r="G4" s="65"/>
      <c r="H4" s="65"/>
      <c r="I4" s="65"/>
    </row>
    <row r="5" spans="1:13" ht="20.399999999999999" x14ac:dyDescent="0.25">
      <c r="A5" s="182" t="s">
        <v>101</v>
      </c>
      <c r="B5" s="182"/>
      <c r="C5" s="182"/>
      <c r="D5" s="182"/>
      <c r="E5" s="182"/>
      <c r="F5" s="182"/>
      <c r="G5" s="182"/>
      <c r="H5" s="182"/>
      <c r="I5" s="182"/>
    </row>
    <row r="6" spans="1:13" ht="17.399999999999999" x14ac:dyDescent="0.25">
      <c r="A6" s="196" t="s">
        <v>102</v>
      </c>
      <c r="B6" s="196"/>
      <c r="C6" s="196"/>
      <c r="D6" s="196"/>
      <c r="E6" s="196"/>
      <c r="F6" s="196"/>
      <c r="G6" s="196"/>
      <c r="H6" s="196"/>
      <c r="I6" s="196"/>
    </row>
    <row r="7" spans="1:13" ht="16.8" x14ac:dyDescent="0.3">
      <c r="A7" s="63"/>
      <c r="B7" s="63"/>
      <c r="C7" s="63"/>
      <c r="D7" s="63"/>
      <c r="E7" s="63"/>
      <c r="F7" s="63"/>
      <c r="G7" s="63"/>
      <c r="H7" s="63"/>
      <c r="I7" s="63"/>
    </row>
    <row r="8" spans="1:13" ht="3.75" customHeight="1" x14ac:dyDescent="0.35">
      <c r="A8" s="58"/>
      <c r="B8" s="58"/>
      <c r="C8" s="58"/>
      <c r="D8" s="58"/>
      <c r="E8" s="58"/>
      <c r="F8" s="58"/>
      <c r="G8" s="58"/>
      <c r="H8" s="58"/>
      <c r="I8" s="58"/>
    </row>
    <row r="9" spans="1:13" ht="18" x14ac:dyDescent="0.35">
      <c r="A9" s="56" t="s">
        <v>78</v>
      </c>
      <c r="B9" s="58"/>
      <c r="C9" s="58"/>
      <c r="D9" s="58"/>
      <c r="E9" s="58"/>
      <c r="F9" s="58"/>
      <c r="G9" s="58"/>
      <c r="H9" s="58"/>
      <c r="I9" s="58"/>
    </row>
    <row r="10" spans="1:13" ht="18" x14ac:dyDescent="0.35">
      <c r="A10" s="56" t="s">
        <v>79</v>
      </c>
      <c r="B10" s="58"/>
      <c r="C10" s="58"/>
      <c r="D10" s="58"/>
      <c r="E10" s="58"/>
      <c r="F10" s="58"/>
      <c r="G10" s="58"/>
      <c r="H10" s="58"/>
      <c r="I10" s="58"/>
    </row>
    <row r="11" spans="1:13" ht="18" x14ac:dyDescent="0.35">
      <c r="A11" s="56" t="s">
        <v>131</v>
      </c>
      <c r="B11" s="58"/>
      <c r="C11" s="58"/>
      <c r="D11" s="58"/>
      <c r="E11" s="58"/>
      <c r="F11" s="58"/>
      <c r="G11" s="58"/>
      <c r="H11" s="58"/>
      <c r="I11" s="58"/>
    </row>
    <row r="12" spans="1:13" ht="18" x14ac:dyDescent="0.35">
      <c r="A12" s="58"/>
      <c r="B12" s="58"/>
      <c r="C12" s="58"/>
      <c r="D12" s="58"/>
      <c r="E12" s="58"/>
      <c r="F12" s="58"/>
      <c r="G12" s="58"/>
      <c r="H12" s="58"/>
      <c r="I12" s="58"/>
    </row>
    <row r="13" spans="1:13" ht="21" customHeight="1" x14ac:dyDescent="0.35">
      <c r="A13" s="56" t="s">
        <v>73</v>
      </c>
      <c r="B13" s="58"/>
      <c r="C13" s="58"/>
      <c r="D13" s="58"/>
      <c r="E13" s="58"/>
      <c r="F13" s="58"/>
      <c r="G13" s="58"/>
      <c r="H13" s="58"/>
      <c r="I13" s="58"/>
    </row>
    <row r="14" spans="1:13" ht="21" customHeight="1" x14ac:dyDescent="0.35">
      <c r="A14" s="56" t="s">
        <v>74</v>
      </c>
      <c r="B14" s="58"/>
      <c r="C14" s="58"/>
      <c r="D14" s="58"/>
      <c r="E14" s="58"/>
      <c r="F14" s="58"/>
      <c r="G14" s="58"/>
      <c r="H14" s="58"/>
      <c r="I14" s="58"/>
    </row>
    <row r="15" spans="1:13" ht="21" customHeight="1" x14ac:dyDescent="0.35">
      <c r="A15" s="56" t="s">
        <v>128</v>
      </c>
      <c r="B15" s="58"/>
      <c r="C15" s="58"/>
      <c r="D15" s="58"/>
      <c r="E15" s="58"/>
      <c r="F15" s="58"/>
      <c r="G15" s="58"/>
      <c r="H15" s="58"/>
      <c r="I15" s="58"/>
    </row>
    <row r="16" spans="1:13" ht="21" customHeight="1" x14ac:dyDescent="0.3">
      <c r="A16" s="56" t="s">
        <v>152</v>
      </c>
      <c r="B16" s="56"/>
      <c r="C16" s="56"/>
      <c r="D16" s="56"/>
      <c r="E16" s="56" t="s">
        <v>137</v>
      </c>
      <c r="F16" s="56"/>
      <c r="G16" s="56"/>
      <c r="H16" s="56"/>
      <c r="I16" s="56"/>
      <c r="J16" s="56"/>
      <c r="M16" s="111" t="s">
        <v>157</v>
      </c>
    </row>
    <row r="17" spans="1:13" ht="21" customHeight="1" x14ac:dyDescent="0.25">
      <c r="A17" s="56"/>
      <c r="B17" s="56"/>
      <c r="C17" s="56"/>
      <c r="D17" s="56"/>
      <c r="E17" s="56" t="s">
        <v>133</v>
      </c>
      <c r="F17" s="56"/>
      <c r="G17" s="56"/>
      <c r="H17" s="56"/>
      <c r="I17" s="56"/>
      <c r="J17" s="56"/>
    </row>
    <row r="18" spans="1:13" s="109" customFormat="1" ht="21" customHeight="1" x14ac:dyDescent="0.3">
      <c r="A18" s="56" t="s">
        <v>153</v>
      </c>
      <c r="B18" s="56"/>
      <c r="C18" s="56"/>
      <c r="D18" s="56"/>
      <c r="E18" s="56" t="s">
        <v>135</v>
      </c>
      <c r="F18" s="56"/>
      <c r="G18" s="56"/>
      <c r="H18" s="56"/>
      <c r="I18" s="56"/>
      <c r="M18" s="111" t="s">
        <v>151</v>
      </c>
    </row>
    <row r="19" spans="1:13" ht="21" customHeight="1" x14ac:dyDescent="0.35">
      <c r="A19" s="56"/>
      <c r="B19" s="58"/>
      <c r="C19" s="58"/>
      <c r="D19" s="58"/>
      <c r="E19" s="58" t="s">
        <v>134</v>
      </c>
      <c r="F19" s="58"/>
      <c r="G19" s="58"/>
      <c r="H19" s="58"/>
      <c r="I19" s="58"/>
      <c r="M19" s="112" t="s">
        <v>150</v>
      </c>
    </row>
    <row r="20" spans="1:13" s="109" customFormat="1" ht="36" customHeight="1" x14ac:dyDescent="0.3">
      <c r="A20" s="56" t="s">
        <v>129</v>
      </c>
      <c r="B20" s="56" t="s">
        <v>140</v>
      </c>
      <c r="C20" s="56"/>
      <c r="D20" s="56"/>
      <c r="E20" s="56"/>
      <c r="F20" s="56"/>
      <c r="G20" s="56"/>
      <c r="H20" s="56"/>
      <c r="I20" s="56"/>
      <c r="M20" s="103" t="s">
        <v>186</v>
      </c>
    </row>
    <row r="21" spans="1:13" ht="21" customHeight="1" x14ac:dyDescent="0.35">
      <c r="A21" s="56" t="s">
        <v>76</v>
      </c>
      <c r="B21" s="58"/>
      <c r="C21" s="58"/>
      <c r="D21" s="58"/>
      <c r="E21" s="58"/>
      <c r="F21" s="58"/>
      <c r="G21" s="58"/>
      <c r="H21" s="58"/>
      <c r="I21" s="58"/>
    </row>
    <row r="22" spans="1:13" ht="18" x14ac:dyDescent="0.35">
      <c r="A22" s="58"/>
      <c r="B22" s="58"/>
      <c r="C22" s="58"/>
      <c r="D22" s="58"/>
      <c r="E22" s="58"/>
      <c r="F22" s="58"/>
      <c r="G22" s="58"/>
      <c r="H22" s="58"/>
      <c r="I22" s="58"/>
    </row>
    <row r="23" spans="1:13" ht="6" customHeight="1" x14ac:dyDescent="0.35">
      <c r="A23" s="58"/>
      <c r="B23" s="58"/>
      <c r="C23" s="58"/>
      <c r="D23" s="58"/>
      <c r="E23" s="58"/>
      <c r="F23" s="58"/>
      <c r="G23" s="58"/>
      <c r="H23" s="58"/>
      <c r="I23" s="58"/>
    </row>
    <row r="24" spans="1:13" ht="18" x14ac:dyDescent="0.35">
      <c r="A24" s="58"/>
      <c r="B24" s="58"/>
      <c r="C24" s="58"/>
      <c r="D24" s="62" t="s">
        <v>154</v>
      </c>
      <c r="E24" s="62"/>
      <c r="F24" s="62"/>
      <c r="G24" s="62"/>
      <c r="H24" s="62"/>
      <c r="I24" s="62"/>
      <c r="J24" s="62"/>
    </row>
    <row r="25" spans="1:13" ht="18" x14ac:dyDescent="0.35">
      <c r="A25" s="58"/>
      <c r="B25" s="58"/>
      <c r="C25" s="58"/>
      <c r="D25" s="58"/>
      <c r="E25" s="58"/>
      <c r="F25" s="197" t="s">
        <v>77</v>
      </c>
      <c r="G25" s="197"/>
      <c r="H25" s="197"/>
      <c r="I25" s="58"/>
    </row>
    <row r="26" spans="1:13" ht="18" x14ac:dyDescent="0.35">
      <c r="A26" s="58"/>
      <c r="B26" s="58"/>
      <c r="C26" s="58"/>
      <c r="D26" s="58"/>
      <c r="E26" s="58"/>
      <c r="F26" s="195" t="s">
        <v>103</v>
      </c>
      <c r="G26" s="195"/>
      <c r="H26" s="195"/>
      <c r="I26" s="58"/>
    </row>
    <row r="27" spans="1:13" ht="18" x14ac:dyDescent="0.35">
      <c r="A27" s="58"/>
      <c r="B27" s="58"/>
      <c r="C27" s="58"/>
      <c r="D27" s="58"/>
      <c r="E27" s="58"/>
      <c r="F27" s="58"/>
      <c r="G27" s="58"/>
      <c r="H27" s="58"/>
      <c r="I27" s="58"/>
    </row>
    <row r="28" spans="1:13" ht="18" x14ac:dyDescent="0.35">
      <c r="A28" s="58"/>
      <c r="B28" s="58"/>
      <c r="C28" s="58"/>
      <c r="D28" s="58"/>
      <c r="E28" s="58"/>
      <c r="F28" s="58"/>
      <c r="G28" s="58"/>
      <c r="H28" s="58"/>
      <c r="I28" s="58"/>
    </row>
    <row r="29" spans="1:13" ht="18" x14ac:dyDescent="0.35">
      <c r="A29" s="58"/>
      <c r="B29" s="58"/>
      <c r="C29" s="58"/>
      <c r="D29" s="58"/>
      <c r="E29" s="58"/>
      <c r="F29" s="58"/>
      <c r="G29" s="58"/>
      <c r="H29" s="58"/>
      <c r="I29" s="58"/>
    </row>
    <row r="30" spans="1:13" ht="16.8" x14ac:dyDescent="0.3">
      <c r="A30" s="63"/>
      <c r="B30" s="63"/>
      <c r="C30" s="63"/>
      <c r="D30" s="63"/>
      <c r="E30" s="63"/>
      <c r="F30" s="63"/>
      <c r="G30" s="63"/>
      <c r="H30" s="63"/>
      <c r="I30" s="63"/>
    </row>
    <row r="31" spans="1:13" ht="16.8" x14ac:dyDescent="0.3">
      <c r="A31" s="63"/>
      <c r="B31" s="63"/>
      <c r="C31" s="63"/>
      <c r="D31" s="63"/>
      <c r="E31" s="63"/>
      <c r="F31" s="63"/>
      <c r="G31" s="63"/>
      <c r="H31" s="63"/>
      <c r="I31" s="63"/>
    </row>
    <row r="32" spans="1:13" ht="16.8" x14ac:dyDescent="0.3">
      <c r="A32" s="63"/>
      <c r="B32" s="63"/>
      <c r="C32" s="63"/>
      <c r="D32" s="63"/>
      <c r="E32" s="63"/>
      <c r="F32" s="63"/>
      <c r="G32" s="63"/>
      <c r="H32" s="63"/>
      <c r="I32" s="63"/>
    </row>
    <row r="33" spans="1:9" ht="16.8" x14ac:dyDescent="0.3">
      <c r="A33" s="63"/>
      <c r="B33" s="63"/>
      <c r="C33" s="63"/>
      <c r="D33" s="63"/>
      <c r="E33" s="63"/>
      <c r="F33" s="63"/>
      <c r="G33" s="63"/>
      <c r="H33" s="63"/>
      <c r="I33" s="63"/>
    </row>
    <row r="34" spans="1:9" ht="16.8" x14ac:dyDescent="0.3">
      <c r="A34" s="63"/>
      <c r="B34" s="63"/>
      <c r="C34" s="63"/>
      <c r="D34" s="63"/>
      <c r="E34" s="63"/>
      <c r="F34" s="63"/>
      <c r="G34" s="63"/>
      <c r="H34" s="63"/>
      <c r="I34" s="63"/>
    </row>
    <row r="35" spans="1:9" ht="16.8" x14ac:dyDescent="0.3">
      <c r="A35" s="63"/>
      <c r="B35" s="63"/>
      <c r="C35" s="63"/>
      <c r="D35" s="63"/>
      <c r="E35" s="63"/>
      <c r="F35" s="63"/>
      <c r="G35" s="63"/>
      <c r="H35" s="63"/>
      <c r="I35" s="63"/>
    </row>
    <row r="36" spans="1:9" ht="16.8" x14ac:dyDescent="0.3">
      <c r="A36" s="63"/>
      <c r="B36" s="63"/>
      <c r="C36" s="63"/>
      <c r="D36" s="63"/>
      <c r="E36" s="63"/>
      <c r="F36" s="63"/>
      <c r="G36" s="63"/>
      <c r="H36" s="63"/>
      <c r="I36" s="63"/>
    </row>
    <row r="37" spans="1:9" ht="16.8" x14ac:dyDescent="0.3">
      <c r="A37" s="63"/>
      <c r="B37" s="63"/>
      <c r="C37" s="63"/>
      <c r="D37" s="63"/>
      <c r="E37" s="63"/>
      <c r="F37" s="63"/>
      <c r="G37" s="63"/>
      <c r="H37" s="63"/>
      <c r="I37" s="63"/>
    </row>
    <row r="38" spans="1:9" ht="16.8" x14ac:dyDescent="0.3">
      <c r="A38" s="63"/>
      <c r="B38" s="63"/>
      <c r="C38" s="63"/>
      <c r="D38" s="63"/>
      <c r="E38" s="63"/>
      <c r="F38" s="63"/>
      <c r="G38" s="63"/>
      <c r="H38" s="63"/>
      <c r="I38" s="63"/>
    </row>
    <row r="39" spans="1:9" ht="16.8" x14ac:dyDescent="0.3">
      <c r="A39" s="63"/>
      <c r="B39" s="63"/>
      <c r="C39" s="63"/>
      <c r="D39" s="63"/>
      <c r="E39" s="63"/>
      <c r="F39" s="63"/>
      <c r="G39" s="63"/>
      <c r="H39" s="63"/>
      <c r="I39" s="63"/>
    </row>
    <row r="40" spans="1:9" s="110" customFormat="1" ht="16.8" x14ac:dyDescent="0.3">
      <c r="A40" s="102" t="s">
        <v>136</v>
      </c>
      <c r="B40" s="102"/>
      <c r="C40" s="102"/>
      <c r="D40" s="102"/>
      <c r="E40" s="102"/>
      <c r="F40" s="102"/>
      <c r="G40" s="102"/>
      <c r="H40" s="102"/>
      <c r="I40" s="102"/>
    </row>
  </sheetData>
  <mergeCells count="6">
    <mergeCell ref="F26:H26"/>
    <mergeCell ref="A1:I1"/>
    <mergeCell ref="A2:I2"/>
    <mergeCell ref="A5:I5"/>
    <mergeCell ref="A6:I6"/>
    <mergeCell ref="F25:H25"/>
  </mergeCells>
  <pageMargins left="0.9" right="0.4"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N29" sqref="N29"/>
    </sheetView>
  </sheetViews>
  <sheetFormatPr defaultRowHeight="14.4" x14ac:dyDescent="0.3"/>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N29" sqref="N29"/>
    </sheetView>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1.BBHLop</vt:lpstr>
      <vt:lpstr>2.tonghop</vt:lpstr>
      <vt:lpstr>3.DNTamngung</vt:lpstr>
      <vt:lpstr>4.khenthuong</vt:lpstr>
      <vt:lpstr>maucanbolop</vt:lpstr>
      <vt:lpstr>thaydoiCBL</vt:lpstr>
      <vt:lpstr>Sheet1</vt:lpstr>
      <vt:lpstr>Sheet1 (2)</vt:lpstr>
      <vt:lpstr>'2.tonghop'!Print_Titles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Nguyen</cp:lastModifiedBy>
  <cp:lastPrinted>2024-06-20T07:14:36Z</cp:lastPrinted>
  <dcterms:created xsi:type="dcterms:W3CDTF">2023-12-01T01:41:38Z</dcterms:created>
  <dcterms:modified xsi:type="dcterms:W3CDTF">2024-06-25T13:35:04Z</dcterms:modified>
</cp:coreProperties>
</file>