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DL-KS" sheetId="1" r:id="rId1"/>
  </sheets>
  <definedNames>
    <definedName name="_xlnm._FilterDatabase" localSheetId="0" hidden="1">'DL-KS'!$B$8:$L$12</definedName>
    <definedName name="_xlnm.Print_Titles" localSheetId="0">'DL-KS'!$8:$9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J16" i="1" s="1"/>
  <c r="G16" i="1"/>
  <c r="H14" i="1"/>
  <c r="J14" i="1" s="1"/>
  <c r="G14" i="1"/>
  <c r="H13" i="1"/>
  <c r="J13" i="1" s="1"/>
  <c r="G13" i="1"/>
  <c r="H12" i="1"/>
  <c r="J12" i="1" s="1"/>
  <c r="G12" i="1"/>
  <c r="E12" i="1"/>
  <c r="H11" i="1"/>
  <c r="J11" i="1" s="1"/>
  <c r="G11" i="1"/>
  <c r="E11" i="1"/>
  <c r="A11" i="1"/>
  <c r="A12" i="1" s="1"/>
  <c r="A13" i="1" s="1"/>
  <c r="A14" i="1" s="1"/>
  <c r="A15" i="1" s="1"/>
  <c r="A16" i="1" s="1"/>
  <c r="J10" i="1"/>
  <c r="H10" i="1"/>
  <c r="G10" i="1"/>
  <c r="E10" i="1"/>
</calcChain>
</file>

<file path=xl/sharedStrings.xml><?xml version="1.0" encoding="utf-8"?>
<sst xmlns="http://schemas.openxmlformats.org/spreadsheetml/2006/main" count="40" uniqueCount="40">
  <si>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</si>
  <si>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</si>
  <si>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</si>
  <si>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</si>
  <si>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</si>
  <si>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</si>
  <si>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DU LỊCH - KHÁCH SẠN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</si>
  <si>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</si>
  <si>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</si>
  <si>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</si>
  <si>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</si>
  <si>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</si>
  <si>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</si>
  <si>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</si>
  <si>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</si>
  <si>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</si>
  <si>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</si>
  <si>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</si>
  <si>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</si>
  <si>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Hồ Gia</t>
  </si>
  <si>
    <t>Bảo</t>
  </si>
  <si>
    <t xml:space="preserve">Phụ trách tổ BM (15%) 13 tuần; Trưởng khoa từ 01/12/2023 (30%) 31 tuần; UV BCHCĐ </t>
  </si>
  <si>
    <t xml:space="preserve">Lữ Xuân </t>
  </si>
  <si>
    <t>Trang</t>
  </si>
  <si>
    <t>Tổ trưởng BM (15%)</t>
  </si>
  <si>
    <t xml:space="preserve">Phạm Thị Thanh </t>
  </si>
  <si>
    <t>Thúy</t>
  </si>
  <si>
    <t>Phụ trách tổ bộ môn (15%)</t>
  </si>
  <si>
    <t xml:space="preserve">Đinh Thị </t>
  </si>
  <si>
    <t>Trâm</t>
  </si>
  <si>
    <t>Lê Thị Thúy</t>
  </si>
  <si>
    <t>Oanh</t>
  </si>
  <si>
    <t>Nguyễn Hoàng Thanh</t>
  </si>
  <si>
    <t>Ngân</t>
  </si>
  <si>
    <t xml:space="preserve">Đi học tại Đài Loan từ ngày 01/3/2023 </t>
  </si>
  <si>
    <t xml:space="preserve">Võ Thị Kim </t>
  </si>
  <si>
    <t>Thư</t>
  </si>
  <si>
    <t>TP.HCM, ngày 24 tháng 7 năm 2024</t>
  </si>
  <si>
    <t>TRƯỞNG KHOA</t>
  </si>
  <si>
    <t>TRƯỞNG 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</si>
</sst>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2" borderId="10" xfId="0" quotePrefix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justify" vertical="center"/>
    </xf>
    <xf numFmtId="1" fontId="7" fillId="0" borderId="10" xfId="0" applyNumberFormat="1" applyFont="1" applyFill="1" applyBorder="1" applyAlignment="1">
      <alignment horizontal="center" vertical="center" wrapText="1"/>
    </xf>
    <xf numFmtId="1" fontId="7" fillId="0" borderId="10" xfId="0" applyNumberFormat="1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vertical="top" wrapText="1"/>
    </xf>
    <xf numFmtId="0" fontId="5" fillId="0" borderId="0" xfId="0" applyFont="1" applyFill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justify" vertical="center"/>
    </xf>
    <xf numFmtId="1" fontId="12" fillId="0" borderId="10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4" fontId="12" fillId="0" borderId="10" xfId="0" applyNumberFormat="1" applyFont="1" applyFill="1" applyBorder="1" applyAlignment="1">
      <alignment horizontal="center" vertical="center" wrapText="1"/>
    </xf>
    <xf numFmtId="1" fontId="12" fillId="0" borderId="10" xfId="0" applyNumberFormat="1" applyFont="1" applyFill="1" applyBorder="1" applyAlignment="1" applyProtection="1">
      <alignment horizontal="center" vertical="center" wrapText="1"/>
    </xf>
    <xf numFmtId="164" fontId="13" fillId="0" borderId="10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left" vertical="center" wrapText="1"/>
    </xf>
    <xf numFmtId="1" fontId="5" fillId="0" borderId="10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</xdr:colOff>
      <xdr:row>2</xdr:row>
      <xdr:rowOff>0</xdr:rowOff>
    </xdr:from>
    <xdr:to>
      <xdr:col>9</xdr:col>
      <xdr:colOff>523875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76825" y="4095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20"/>
  <sheetViews>
    <sheetView tabSelected="1" zoomScaleNormal="100" workbookViewId="0">
      <selection activeCell="N10" sqref="N10"/>
    </sheetView>
  </sheetViews>
  <sheetFormatPr defaultRowHeight="16.5" x14ac:dyDescent="0.25"/>
  <cols>
    <col min="1" max="1" width="5" style="6" customWidth="1"/>
    <col min="2" max="2" width="22.7109375" style="6" customWidth="1"/>
    <col min="3" max="3" width="9.140625" style="47" customWidth="1"/>
    <col min="4" max="11" width="9.42578125" style="6" customWidth="1"/>
    <col min="12" max="12" width="22.42578125" style="49" customWidth="1"/>
    <col min="13" max="13" width="28.140625" style="6" customWidth="1"/>
    <col min="14" max="14" width="20.140625" style="6" customWidth="1"/>
    <col min="15" max="15" width="30.140625" style="6" customWidth="1"/>
    <col min="16" max="16" width="15.7109375" style="6" bestFit="1" customWidth="1"/>
    <col min="17" max="17" width="11.42578125" style="6" customWidth="1"/>
    <col min="18" max="18" width="11" style="6" customWidth="1"/>
    <col min="19" max="19" width="14.85546875" style="6" bestFit="1" customWidth="1"/>
    <col min="20" max="20" width="9.5703125" style="6" bestFit="1" customWidth="1"/>
    <col min="21" max="16384" width="9.140625" style="6"/>
  </cols>
  <sheetData>
    <row r="1" spans="1:12" s="4" customFormat="1" ht="15.75" x14ac:dyDescent="0.25">
      <c r="A1" s="1" t="s">
        <v>0</v>
      </c>
      <c r="B1" s="1"/>
      <c r="C1" s="1"/>
      <c r="D1" s="1"/>
      <c r="E1" s="2"/>
      <c r="F1" s="2"/>
      <c r="G1" s="3" t="s">
        <v>1</v>
      </c>
      <c r="H1" s="3"/>
      <c r="I1" s="3"/>
      <c r="J1" s="3"/>
      <c r="K1" s="3"/>
      <c r="L1" s="2"/>
    </row>
    <row r="2" spans="1:12" s="4" customFormat="1" ht="16.5" customHeight="1" x14ac:dyDescent="0.25">
      <c r="A2" s="3" t="s">
        <v>2</v>
      </c>
      <c r="B2" s="3"/>
      <c r="C2" s="3"/>
      <c r="D2" s="3"/>
      <c r="E2" s="2"/>
      <c r="F2" s="2"/>
      <c r="G2" s="3" t="s">
        <v>3</v>
      </c>
      <c r="H2" s="3"/>
      <c r="I2" s="3"/>
      <c r="J2" s="3"/>
      <c r="K2" s="3"/>
      <c r="L2" s="2"/>
    </row>
    <row r="3" spans="1:12" s="4" customFormat="1" ht="16.5" customHeight="1" x14ac:dyDescent="0.25">
      <c r="A3" s="3" t="s">
        <v>4</v>
      </c>
      <c r="B3" s="3"/>
      <c r="C3" s="3"/>
      <c r="D3" s="3"/>
      <c r="E3" s="2"/>
      <c r="F3" s="2"/>
      <c r="G3" s="2"/>
      <c r="H3" s="2"/>
      <c r="I3" s="2"/>
      <c r="J3" s="2"/>
      <c r="K3" s="2"/>
      <c r="L3" s="2"/>
    </row>
    <row r="4" spans="1:12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2"/>
    </row>
    <row r="5" spans="1:12" s="8" customFormat="1" ht="20.25" x14ac:dyDescent="0.25">
      <c r="A5" s="7" t="s">
        <v>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1:12" s="8" customFormat="1" ht="19.5" customHeight="1" x14ac:dyDescent="0.25">
      <c r="A6" s="7" t="s">
        <v>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s="8" customFormat="1" ht="19.5" customHeight="1" x14ac:dyDescent="0.25">
      <c r="A7" s="9"/>
      <c r="B7" s="10"/>
      <c r="C7" s="11"/>
      <c r="D7" s="9"/>
      <c r="E7" s="9"/>
      <c r="F7" s="9"/>
      <c r="G7" s="9"/>
      <c r="H7" s="9"/>
      <c r="I7" s="9"/>
      <c r="J7" s="9"/>
      <c r="K7" s="9"/>
      <c r="L7" s="12"/>
    </row>
    <row r="8" spans="1:12" s="8" customFormat="1" ht="18" customHeight="1" x14ac:dyDescent="0.25">
      <c r="A8" s="13" t="s">
        <v>7</v>
      </c>
      <c r="B8" s="14" t="s">
        <v>8</v>
      </c>
      <c r="C8" s="15"/>
      <c r="D8" s="16" t="s">
        <v>9</v>
      </c>
      <c r="E8" s="16" t="s">
        <v>10</v>
      </c>
      <c r="F8" s="16" t="s">
        <v>11</v>
      </c>
      <c r="G8" s="16" t="s">
        <v>12</v>
      </c>
      <c r="H8" s="17" t="s">
        <v>13</v>
      </c>
      <c r="I8" s="18"/>
      <c r="J8" s="18"/>
      <c r="K8" s="19"/>
      <c r="L8" s="20" t="s">
        <v>14</v>
      </c>
    </row>
    <row r="9" spans="1:12" s="8" customFormat="1" ht="54" customHeight="1" x14ac:dyDescent="0.25">
      <c r="A9" s="21"/>
      <c r="B9" s="22"/>
      <c r="C9" s="23"/>
      <c r="D9" s="24"/>
      <c r="E9" s="24"/>
      <c r="F9" s="24"/>
      <c r="G9" s="24"/>
      <c r="H9" s="25" t="s">
        <v>15</v>
      </c>
      <c r="I9" s="25" t="s">
        <v>16</v>
      </c>
      <c r="J9" s="25" t="s">
        <v>17</v>
      </c>
      <c r="K9" s="25" t="s">
        <v>18</v>
      </c>
      <c r="L9" s="26"/>
    </row>
    <row r="10" spans="1:12" s="34" customFormat="1" ht="63.75" customHeight="1" x14ac:dyDescent="0.25">
      <c r="A10" s="27">
        <v>1</v>
      </c>
      <c r="B10" s="28" t="s">
        <v>19</v>
      </c>
      <c r="C10" s="29" t="s">
        <v>20</v>
      </c>
      <c r="D10" s="30">
        <v>430</v>
      </c>
      <c r="E10" s="31">
        <f>(D10*0.15*13/44)+(D10*0.3*31/44)+22</f>
        <v>131.94318181818181</v>
      </c>
      <c r="F10" s="32"/>
      <c r="G10" s="31">
        <f>D10-F10</f>
        <v>430</v>
      </c>
      <c r="H10" s="32">
        <f>ROUND(160/2.98,0)</f>
        <v>54</v>
      </c>
      <c r="I10" s="32"/>
      <c r="J10" s="32">
        <f>ROUND(H10-I10,1)</f>
        <v>54</v>
      </c>
      <c r="K10" s="32"/>
      <c r="L10" s="33" t="s">
        <v>21</v>
      </c>
    </row>
    <row r="11" spans="1:12" ht="27.75" customHeight="1" x14ac:dyDescent="0.25">
      <c r="A11" s="27">
        <f>A10+1</f>
        <v>2</v>
      </c>
      <c r="B11" s="35" t="s">
        <v>22</v>
      </c>
      <c r="C11" s="36" t="s">
        <v>23</v>
      </c>
      <c r="D11" s="37">
        <v>430</v>
      </c>
      <c r="E11" s="38">
        <f>D11*0.15</f>
        <v>64.5</v>
      </c>
      <c r="F11" s="39"/>
      <c r="G11" s="40">
        <f t="shared" ref="G11" si="0">D11-F11</f>
        <v>430</v>
      </c>
      <c r="H11" s="32">
        <f t="shared" ref="H11:H16" si="1">ROUND(160/2.98,0)</f>
        <v>54</v>
      </c>
      <c r="I11" s="41"/>
      <c r="J11" s="32">
        <f t="shared" ref="J11" si="2">ROUND(H11-I11,1)</f>
        <v>54</v>
      </c>
      <c r="K11" s="32"/>
      <c r="L11" s="42" t="s">
        <v>24</v>
      </c>
    </row>
    <row r="12" spans="1:12" ht="31.5" customHeight="1" x14ac:dyDescent="0.25">
      <c r="A12" s="27">
        <f t="shared" ref="A12:A16" si="3">A11+1</f>
        <v>3</v>
      </c>
      <c r="B12" s="35" t="s">
        <v>25</v>
      </c>
      <c r="C12" s="36" t="s">
        <v>26</v>
      </c>
      <c r="D12" s="43">
        <v>430</v>
      </c>
      <c r="E12" s="44">
        <f>ROUND(D12*0.15,1)</f>
        <v>64.5</v>
      </c>
      <c r="F12" s="44"/>
      <c r="G12" s="43">
        <f>D12-F12</f>
        <v>430</v>
      </c>
      <c r="H12" s="32">
        <f t="shared" si="1"/>
        <v>54</v>
      </c>
      <c r="I12" s="44"/>
      <c r="J12" s="32">
        <f>ROUND(H12-I12,1)</f>
        <v>54</v>
      </c>
      <c r="K12" s="45"/>
      <c r="L12" s="46" t="s">
        <v>27</v>
      </c>
    </row>
    <row r="13" spans="1:12" ht="33" customHeight="1" x14ac:dyDescent="0.25">
      <c r="A13" s="27">
        <f t="shared" si="3"/>
        <v>4</v>
      </c>
      <c r="B13" s="35" t="s">
        <v>28</v>
      </c>
      <c r="C13" s="36" t="s">
        <v>29</v>
      </c>
      <c r="D13" s="43">
        <v>430</v>
      </c>
      <c r="E13" s="44"/>
      <c r="F13" s="44"/>
      <c r="G13" s="43">
        <f>D13-F13</f>
        <v>430</v>
      </c>
      <c r="H13" s="32">
        <f t="shared" si="1"/>
        <v>54</v>
      </c>
      <c r="I13" s="44"/>
      <c r="J13" s="32">
        <f>ROUND(H13-I13,1)</f>
        <v>54</v>
      </c>
      <c r="K13" s="45"/>
      <c r="L13" s="46"/>
    </row>
    <row r="14" spans="1:12" ht="33" customHeight="1" x14ac:dyDescent="0.25">
      <c r="A14" s="27">
        <f t="shared" si="3"/>
        <v>5</v>
      </c>
      <c r="B14" s="35" t="s">
        <v>30</v>
      </c>
      <c r="C14" s="36" t="s">
        <v>31</v>
      </c>
      <c r="D14" s="43">
        <v>430</v>
      </c>
      <c r="E14" s="44"/>
      <c r="F14" s="44"/>
      <c r="G14" s="43">
        <f>D14-F14</f>
        <v>430</v>
      </c>
      <c r="H14" s="32">
        <f t="shared" si="1"/>
        <v>54</v>
      </c>
      <c r="I14" s="44"/>
      <c r="J14" s="32">
        <f>ROUND(H14-I14,1)</f>
        <v>54</v>
      </c>
      <c r="K14" s="45"/>
      <c r="L14" s="46"/>
    </row>
    <row r="15" spans="1:12" ht="33" customHeight="1" x14ac:dyDescent="0.25">
      <c r="A15" s="27">
        <f t="shared" si="3"/>
        <v>6</v>
      </c>
      <c r="B15" s="35" t="s">
        <v>32</v>
      </c>
      <c r="C15" s="36" t="s">
        <v>33</v>
      </c>
      <c r="D15" s="43"/>
      <c r="E15" s="43"/>
      <c r="F15" s="44"/>
      <c r="G15" s="43"/>
      <c r="H15" s="32"/>
      <c r="I15" s="44"/>
      <c r="J15" s="32"/>
      <c r="K15" s="45"/>
      <c r="L15" s="46" t="s">
        <v>34</v>
      </c>
    </row>
    <row r="16" spans="1:12" ht="33" customHeight="1" x14ac:dyDescent="0.25">
      <c r="A16" s="27">
        <f t="shared" si="3"/>
        <v>7</v>
      </c>
      <c r="B16" s="35" t="s">
        <v>35</v>
      </c>
      <c r="C16" s="36" t="s">
        <v>36</v>
      </c>
      <c r="D16" s="43">
        <v>430</v>
      </c>
      <c r="E16" s="44"/>
      <c r="F16" s="44"/>
      <c r="G16" s="43">
        <f>D16-F16</f>
        <v>430</v>
      </c>
      <c r="H16" s="32">
        <f t="shared" si="1"/>
        <v>54</v>
      </c>
      <c r="I16" s="44"/>
      <c r="J16" s="32">
        <f>ROUND(H16-I16,1)</f>
        <v>54</v>
      </c>
      <c r="K16" s="45"/>
      <c r="L16" s="46"/>
    </row>
    <row r="17" spans="2:12" x14ac:dyDescent="0.25">
      <c r="G17" s="48"/>
    </row>
    <row r="18" spans="2:12" x14ac:dyDescent="0.25">
      <c r="G18" s="48"/>
      <c r="H18" s="50" t="s">
        <v>37</v>
      </c>
      <c r="I18" s="50"/>
      <c r="J18" s="50"/>
      <c r="K18" s="50"/>
      <c r="L18" s="50"/>
    </row>
    <row r="19" spans="2:12" x14ac:dyDescent="0.25">
      <c r="B19" s="51" t="s">
        <v>38</v>
      </c>
      <c r="C19" s="51"/>
      <c r="G19" s="48"/>
      <c r="H19" s="51" t="s">
        <v>39</v>
      </c>
      <c r="I19" s="51"/>
      <c r="J19" s="51"/>
      <c r="K19" s="51"/>
      <c r="L19" s="51"/>
    </row>
    <row r="20" spans="2:12" x14ac:dyDescent="0.25">
      <c r="G20" s="48"/>
    </row>
  </sheetData>
  <autoFilter ref="B8:L12">
    <filterColumn colId="0" showButton="0"/>
    <filterColumn colId="6" showButton="0"/>
    <filterColumn colId="7" showButton="0"/>
    <filterColumn colId="8" showButton="0"/>
  </autoFilter>
  <mergeCells count="18">
    <mergeCell ref="H18:L18"/>
    <mergeCell ref="B19:C19"/>
    <mergeCell ref="H19:L19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1:D1"/>
    <mergeCell ref="G1:K1"/>
    <mergeCell ref="A2:D2"/>
    <mergeCell ref="G2:K2"/>
    <mergeCell ref="A3:D3"/>
    <mergeCell ref="A5:L5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DL-KS</vt:lpstr>
      <vt:lpstr>'DL-KS'!Print_Titles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2024-07-24T06:49:05Z</dcterms:created>
  <dcterms:modified xsi:type="dcterms:W3CDTF">2024-07-24T06:49:58Z</dcterms:modified>
</cp:coreProperties>
</file>