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KINH TẾ" sheetId="1" r:id="rId1"/>
  </sheets>
  <definedNames>
    <definedName name="_xlnm._FilterDatabase" localSheetId="0" hidden="1">'KINH TẾ'!$B$8:$L$20</definedName>
    <definedName name="_xlnm.Print_Titles" localSheetId="0">'KINH TẾ'!$8:$9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J21" i="1" s="1"/>
  <c r="D21" i="1"/>
  <c r="G21" i="1" s="1"/>
  <c r="H20" i="1"/>
  <c r="J20" i="1" s="1"/>
  <c r="G20" i="1"/>
  <c r="H19" i="1"/>
  <c r="J19" i="1" s="1"/>
  <c r="G19" i="1"/>
  <c r="H18" i="1"/>
  <c r="J18" i="1" s="1"/>
  <c r="G18" i="1"/>
  <c r="H17" i="1"/>
  <c r="J17" i="1" s="1"/>
  <c r="G17" i="1"/>
  <c r="H16" i="1"/>
  <c r="J16" i="1" s="1"/>
  <c r="G16" i="1"/>
  <c r="H15" i="1"/>
  <c r="J15" i="1" s="1"/>
  <c r="G15" i="1"/>
  <c r="H14" i="1"/>
  <c r="J14" i="1" s="1"/>
  <c r="G14" i="1"/>
  <c r="H13" i="1"/>
  <c r="J13" i="1" s="1"/>
  <c r="G13" i="1"/>
  <c r="H12" i="1"/>
  <c r="J12" i="1" s="1"/>
  <c r="G12" i="1"/>
  <c r="A12" i="1"/>
  <c r="A13" i="1" s="1"/>
  <c r="A14" i="1" s="1"/>
  <c r="A15" i="1" s="1"/>
  <c r="A16" i="1" s="1"/>
  <c r="A17" i="1" s="1"/>
  <c r="A18" i="1" s="1"/>
  <c r="A19" i="1" s="1"/>
  <c r="A20" i="1" s="1"/>
  <c r="H11" i="1"/>
  <c r="J11" i="1" s="1"/>
  <c r="G11" i="1"/>
  <c r="E11" i="1"/>
  <c r="A11" i="1"/>
  <c r="H10" i="1"/>
  <c r="J10" i="1" s="1"/>
  <c r="G10" i="1"/>
  <c r="E10" i="1"/>
</calcChain>
</file>

<file path=xl/sharedStrings.xml><?xml version="1.0" encoding="utf-8"?>
<sst xmlns="http://schemas.openxmlformats.org/spreadsheetml/2006/main" count="50" uniqueCount="50">
  <si>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</si>
  <si>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</si>
  <si>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</si>
  <si>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</si>
  <si>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</si>
  <si>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</si>
  <si>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KINH TẾ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</si>
  <si>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</si>
  <si>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</si>
  <si>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</si>
  <si>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</si>
  <si>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</si>
  <si>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</si>
  <si>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</si>
  <si>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</si>
  <si>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</si>
  <si>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</si>
  <si>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</si>
  <si>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</si>
  <si>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 xml:space="preserve">Trịnh Hoàng </t>
  </si>
  <si>
    <t>Hiệp</t>
  </si>
  <si>
    <t>Trưởng khoa (30%)</t>
  </si>
  <si>
    <t>Phạm Quỳnh</t>
  </si>
  <si>
    <t>Như</t>
  </si>
  <si>
    <t>Phó trưởng khoa (20%)</t>
  </si>
  <si>
    <t>Trần Thị Ngọc</t>
  </si>
  <si>
    <t>Dung</t>
  </si>
  <si>
    <t xml:space="preserve">Lê Thị Thu </t>
  </si>
  <si>
    <t>Thảo</t>
  </si>
  <si>
    <t xml:space="preserve">Lưu Thị </t>
  </si>
  <si>
    <t>Thúy</t>
  </si>
  <si>
    <t>Tổ trưởng CĐ</t>
  </si>
  <si>
    <t>Nguyễn Mỹ</t>
  </si>
  <si>
    <t>Tiên</t>
  </si>
  <si>
    <t>Cao Xuân</t>
  </si>
  <si>
    <t>Giang</t>
  </si>
  <si>
    <t>Nguyễn Thị Minh</t>
  </si>
  <si>
    <t>Thùy</t>
  </si>
  <si>
    <t>Nguyễn Thị Thanh</t>
  </si>
  <si>
    <t>Hòa</t>
  </si>
  <si>
    <t>Huỳnh Kim</t>
  </si>
  <si>
    <t>Liên</t>
  </si>
  <si>
    <t>Lê Hồng Ngọc</t>
  </si>
  <si>
    <t>My</t>
  </si>
  <si>
    <t>Nguyễn Huỳnh Lưu</t>
  </si>
  <si>
    <t>Phương</t>
  </si>
  <si>
    <t>Thuyên chuyển từ 1/10/2023</t>
  </si>
  <si>
    <t>TP.HCM, ngày 24 tháng 7 năm 2024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</si>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</sst>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b/>
      <i/>
      <sz val="13"/>
      <color indexed="8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2" borderId="10" xfId="0" quotePrefix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justify" vertical="center"/>
    </xf>
    <xf numFmtId="1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justify" vertical="center"/>
    </xf>
    <xf numFmtId="0" fontId="13" fillId="0" borderId="4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1" fillId="0" borderId="10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1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vertical="center" wrapText="1"/>
    </xf>
    <xf numFmtId="1" fontId="17" fillId="0" borderId="4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1" fontId="17" fillId="0" borderId="4" xfId="0" applyNumberFormat="1" applyFont="1" applyFill="1" applyBorder="1" applyAlignment="1" applyProtection="1">
      <alignment horizontal="center" vertical="center" wrapText="1"/>
    </xf>
    <xf numFmtId="2" fontId="17" fillId="0" borderId="4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top" wrapText="1"/>
    </xf>
    <xf numFmtId="164" fontId="13" fillId="0" borderId="4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7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64" fontId="13" fillId="0" borderId="10" xfId="0" applyNumberFormat="1" applyFont="1" applyFill="1" applyBorder="1" applyAlignment="1">
      <alignment horizontal="center" vertical="center" wrapText="1"/>
    </xf>
    <xf numFmtId="164" fontId="17" fillId="0" borderId="10" xfId="0" applyNumberFormat="1" applyFont="1" applyFill="1" applyBorder="1" applyAlignment="1" applyProtection="1">
      <alignment horizontal="center" vertical="center" wrapText="1"/>
    </xf>
    <xf numFmtId="164" fontId="7" fillId="0" borderId="1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5"/>
  <sheetViews>
    <sheetView tabSelected="1" topLeftCell="A4" zoomScaleNormal="100" workbookViewId="0">
      <selection activeCell="N9" sqref="N9"/>
    </sheetView>
  </sheetViews>
  <sheetFormatPr defaultRowHeight="16.5" x14ac:dyDescent="0.25"/>
  <cols>
    <col min="1" max="1" width="5" style="6" customWidth="1"/>
    <col min="2" max="2" width="22.7109375" style="6" customWidth="1"/>
    <col min="3" max="3" width="9.140625" style="62" customWidth="1"/>
    <col min="4" max="11" width="9.42578125" style="6" customWidth="1"/>
    <col min="12" max="12" width="22.42578125" style="64" customWidth="1"/>
    <col min="13" max="13" width="28.140625" style="6" customWidth="1"/>
    <col min="14" max="14" width="20.140625" style="6" customWidth="1"/>
    <col min="15" max="15" width="30.140625" style="6" customWidth="1"/>
    <col min="16" max="16" width="15.7109375" style="6" bestFit="1" customWidth="1"/>
    <col min="17" max="17" width="11.42578125" style="6" customWidth="1"/>
    <col min="18" max="18" width="11" style="6" customWidth="1"/>
    <col min="19" max="19" width="14.85546875" style="6" bestFit="1" customWidth="1"/>
    <col min="20" max="20" width="9.5703125" style="6" bestFit="1" customWidth="1"/>
    <col min="21" max="16384" width="9.140625" style="6"/>
  </cols>
  <sheetData>
    <row r="1" spans="1:13" s="4" customFormat="1" ht="15.75" x14ac:dyDescent="0.25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  <c r="L1" s="2"/>
    </row>
    <row r="2" spans="1:13" s="4" customFormat="1" ht="16.5" customHeight="1" x14ac:dyDescent="0.25">
      <c r="A2" s="3" t="s">
        <v>2</v>
      </c>
      <c r="B2" s="3"/>
      <c r="C2" s="3"/>
      <c r="D2" s="3"/>
      <c r="E2" s="2"/>
      <c r="F2" s="2"/>
      <c r="G2" s="3" t="s">
        <v>3</v>
      </c>
      <c r="H2" s="3"/>
      <c r="I2" s="3"/>
      <c r="J2" s="3"/>
      <c r="K2" s="3"/>
      <c r="L2" s="2"/>
    </row>
    <row r="3" spans="1:13" s="4" customFormat="1" ht="16.5" customHeight="1" x14ac:dyDescent="0.25">
      <c r="A3" s="3" t="s">
        <v>4</v>
      </c>
      <c r="B3" s="3"/>
      <c r="C3" s="3"/>
      <c r="D3" s="3"/>
      <c r="E3" s="2"/>
      <c r="F3" s="2"/>
      <c r="G3" s="2"/>
      <c r="H3" s="2"/>
      <c r="I3" s="2"/>
      <c r="J3" s="2"/>
      <c r="K3" s="2"/>
      <c r="L3" s="2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3" s="8" customFormat="1" ht="20.25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3" s="8" customFormat="1" ht="19.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s="8" customFormat="1" ht="19.5" customHeight="1" x14ac:dyDescent="0.25">
      <c r="A7" s="9"/>
      <c r="B7" s="10"/>
      <c r="C7" s="11"/>
      <c r="D7" s="9"/>
      <c r="E7" s="9"/>
      <c r="F7" s="9"/>
      <c r="G7" s="9"/>
      <c r="H7" s="9"/>
      <c r="I7" s="9"/>
      <c r="J7" s="9"/>
      <c r="K7" s="9"/>
      <c r="L7" s="12"/>
    </row>
    <row r="8" spans="1:13" s="8" customFormat="1" ht="18" customHeight="1" x14ac:dyDescent="0.25">
      <c r="A8" s="13" t="s">
        <v>7</v>
      </c>
      <c r="B8" s="14" t="s">
        <v>8</v>
      </c>
      <c r="C8" s="15"/>
      <c r="D8" s="16" t="s">
        <v>9</v>
      </c>
      <c r="E8" s="16" t="s">
        <v>10</v>
      </c>
      <c r="F8" s="16" t="s">
        <v>11</v>
      </c>
      <c r="G8" s="16" t="s">
        <v>12</v>
      </c>
      <c r="H8" s="17" t="s">
        <v>13</v>
      </c>
      <c r="I8" s="18"/>
      <c r="J8" s="18"/>
      <c r="K8" s="19"/>
      <c r="L8" s="20" t="s">
        <v>14</v>
      </c>
    </row>
    <row r="9" spans="1:13" s="8" customFormat="1" ht="54" customHeight="1" x14ac:dyDescent="0.25">
      <c r="A9" s="21"/>
      <c r="B9" s="22"/>
      <c r="C9" s="23"/>
      <c r="D9" s="24"/>
      <c r="E9" s="24"/>
      <c r="F9" s="24"/>
      <c r="G9" s="24"/>
      <c r="H9" s="25" t="s">
        <v>15</v>
      </c>
      <c r="I9" s="25" t="s">
        <v>16</v>
      </c>
      <c r="J9" s="25" t="s">
        <v>17</v>
      </c>
      <c r="K9" s="25" t="s">
        <v>18</v>
      </c>
      <c r="L9" s="26"/>
    </row>
    <row r="10" spans="1:13" s="34" customFormat="1" ht="27" customHeight="1" x14ac:dyDescent="0.25">
      <c r="A10" s="27">
        <v>1</v>
      </c>
      <c r="B10" s="28" t="s">
        <v>19</v>
      </c>
      <c r="C10" s="29" t="s">
        <v>20</v>
      </c>
      <c r="D10" s="30">
        <v>430</v>
      </c>
      <c r="E10" s="30">
        <f>430*0.3</f>
        <v>129</v>
      </c>
      <c r="F10" s="31"/>
      <c r="G10" s="32">
        <f t="shared" ref="G10:G21" si="0">D10-F10</f>
        <v>430</v>
      </c>
      <c r="H10" s="30">
        <f>ROUND(160/2.98,0)</f>
        <v>54</v>
      </c>
      <c r="I10" s="31"/>
      <c r="J10" s="31">
        <f t="shared" ref="J10:J21" si="1">ROUND(H10-I10,1)</f>
        <v>54</v>
      </c>
      <c r="K10" s="31"/>
      <c r="L10" s="33" t="s">
        <v>21</v>
      </c>
    </row>
    <row r="11" spans="1:13" s="34" customFormat="1" ht="27" customHeight="1" x14ac:dyDescent="0.25">
      <c r="A11" s="27">
        <f>A10+1</f>
        <v>2</v>
      </c>
      <c r="B11" s="28" t="s">
        <v>22</v>
      </c>
      <c r="C11" s="29" t="s">
        <v>23</v>
      </c>
      <c r="D11" s="31">
        <v>430</v>
      </c>
      <c r="E11" s="30">
        <f>D11*0.2</f>
        <v>86</v>
      </c>
      <c r="F11" s="31"/>
      <c r="G11" s="32">
        <f>D11-F11</f>
        <v>430</v>
      </c>
      <c r="H11" s="31">
        <f t="shared" ref="H11:H18" si="2">ROUND(160/2.98,0)</f>
        <v>54</v>
      </c>
      <c r="I11" s="31"/>
      <c r="J11" s="31">
        <f>ROUND(H11-I11,1)</f>
        <v>54</v>
      </c>
      <c r="K11" s="31"/>
      <c r="L11" s="35" t="s">
        <v>24</v>
      </c>
      <c r="M11" s="36"/>
    </row>
    <row r="12" spans="1:13" s="9" customFormat="1" ht="24.95" customHeight="1" x14ac:dyDescent="0.25">
      <c r="A12" s="27">
        <f t="shared" ref="A12:A20" si="3">A11+1</f>
        <v>3</v>
      </c>
      <c r="B12" s="28" t="s">
        <v>25</v>
      </c>
      <c r="C12" s="29" t="s">
        <v>26</v>
      </c>
      <c r="D12" s="31">
        <v>430</v>
      </c>
      <c r="E12" s="37"/>
      <c r="F12" s="31"/>
      <c r="G12" s="32">
        <f t="shared" si="0"/>
        <v>430</v>
      </c>
      <c r="H12" s="31">
        <f t="shared" si="2"/>
        <v>54</v>
      </c>
      <c r="I12" s="31"/>
      <c r="J12" s="31">
        <f t="shared" si="1"/>
        <v>54</v>
      </c>
      <c r="K12" s="31"/>
      <c r="L12" s="35"/>
      <c r="M12" s="36"/>
    </row>
    <row r="13" spans="1:13" s="44" customFormat="1" ht="27" customHeight="1" x14ac:dyDescent="0.25">
      <c r="A13" s="38">
        <f t="shared" si="3"/>
        <v>4</v>
      </c>
      <c r="B13" s="39" t="s">
        <v>27</v>
      </c>
      <c r="C13" s="40" t="s">
        <v>28</v>
      </c>
      <c r="D13" s="30">
        <v>430</v>
      </c>
      <c r="E13" s="41"/>
      <c r="F13" s="37"/>
      <c r="G13" s="32">
        <f t="shared" si="0"/>
        <v>430</v>
      </c>
      <c r="H13" s="31">
        <f t="shared" si="2"/>
        <v>54</v>
      </c>
      <c r="I13" s="37"/>
      <c r="J13" s="31">
        <f t="shared" si="1"/>
        <v>54</v>
      </c>
      <c r="K13" s="31"/>
      <c r="L13" s="42"/>
      <c r="M13" s="43"/>
    </row>
    <row r="14" spans="1:13" s="34" customFormat="1" ht="24.95" customHeight="1" x14ac:dyDescent="0.25">
      <c r="A14" s="27">
        <f t="shared" si="3"/>
        <v>5</v>
      </c>
      <c r="B14" s="28" t="s">
        <v>29</v>
      </c>
      <c r="C14" s="29" t="s">
        <v>30</v>
      </c>
      <c r="D14" s="31">
        <v>430</v>
      </c>
      <c r="E14" s="31">
        <v>22</v>
      </c>
      <c r="F14" s="31"/>
      <c r="G14" s="32">
        <f t="shared" si="0"/>
        <v>430</v>
      </c>
      <c r="H14" s="31">
        <f t="shared" si="2"/>
        <v>54</v>
      </c>
      <c r="I14" s="31"/>
      <c r="J14" s="31">
        <f t="shared" si="1"/>
        <v>54</v>
      </c>
      <c r="K14" s="31"/>
      <c r="L14" s="35" t="s">
        <v>31</v>
      </c>
      <c r="M14" s="36"/>
    </row>
    <row r="15" spans="1:13" s="34" customFormat="1" ht="24.95" customHeight="1" x14ac:dyDescent="0.25">
      <c r="A15" s="27">
        <f t="shared" si="3"/>
        <v>6</v>
      </c>
      <c r="B15" s="28" t="s">
        <v>32</v>
      </c>
      <c r="C15" s="29" t="s">
        <v>33</v>
      </c>
      <c r="D15" s="31">
        <v>430</v>
      </c>
      <c r="E15" s="31"/>
      <c r="F15" s="31"/>
      <c r="G15" s="32">
        <f t="shared" si="0"/>
        <v>430</v>
      </c>
      <c r="H15" s="31">
        <f t="shared" si="2"/>
        <v>54</v>
      </c>
      <c r="I15" s="31"/>
      <c r="J15" s="31">
        <f t="shared" si="1"/>
        <v>54</v>
      </c>
      <c r="K15" s="31"/>
      <c r="L15" s="45"/>
    </row>
    <row r="16" spans="1:13" s="34" customFormat="1" ht="24.95" customHeight="1" x14ac:dyDescent="0.25">
      <c r="A16" s="27">
        <f t="shared" si="3"/>
        <v>7</v>
      </c>
      <c r="B16" s="28" t="s">
        <v>34</v>
      </c>
      <c r="C16" s="29" t="s">
        <v>35</v>
      </c>
      <c r="D16" s="31">
        <v>430</v>
      </c>
      <c r="E16" s="31"/>
      <c r="F16" s="31"/>
      <c r="G16" s="32">
        <f t="shared" si="0"/>
        <v>430</v>
      </c>
      <c r="H16" s="31">
        <f t="shared" si="2"/>
        <v>54</v>
      </c>
      <c r="I16" s="31"/>
      <c r="J16" s="31">
        <f t="shared" si="1"/>
        <v>54</v>
      </c>
      <c r="K16" s="31"/>
      <c r="L16" s="46"/>
    </row>
    <row r="17" spans="1:13" s="34" customFormat="1" ht="24.95" customHeight="1" x14ac:dyDescent="0.25">
      <c r="A17" s="27">
        <f t="shared" si="3"/>
        <v>8</v>
      </c>
      <c r="B17" s="28" t="s">
        <v>36</v>
      </c>
      <c r="C17" s="29" t="s">
        <v>37</v>
      </c>
      <c r="D17" s="31">
        <v>430</v>
      </c>
      <c r="E17" s="31"/>
      <c r="F17" s="31"/>
      <c r="G17" s="32">
        <f t="shared" si="0"/>
        <v>430</v>
      </c>
      <c r="H17" s="31">
        <f t="shared" si="2"/>
        <v>54</v>
      </c>
      <c r="I17" s="31"/>
      <c r="J17" s="31">
        <f t="shared" si="1"/>
        <v>54</v>
      </c>
      <c r="K17" s="31"/>
      <c r="L17" s="47"/>
    </row>
    <row r="18" spans="1:13" s="34" customFormat="1" ht="24.95" customHeight="1" x14ac:dyDescent="0.25">
      <c r="A18" s="27">
        <f t="shared" si="3"/>
        <v>9</v>
      </c>
      <c r="B18" s="28" t="s">
        <v>38</v>
      </c>
      <c r="C18" s="29" t="s">
        <v>39</v>
      </c>
      <c r="D18" s="31">
        <v>430</v>
      </c>
      <c r="E18" s="31"/>
      <c r="F18" s="31"/>
      <c r="G18" s="32">
        <f t="shared" si="0"/>
        <v>430</v>
      </c>
      <c r="H18" s="31">
        <f t="shared" si="2"/>
        <v>54</v>
      </c>
      <c r="I18" s="31"/>
      <c r="J18" s="31">
        <f t="shared" si="1"/>
        <v>54</v>
      </c>
      <c r="K18" s="31"/>
      <c r="L18" s="48"/>
    </row>
    <row r="19" spans="1:13" s="34" customFormat="1" ht="33.75" customHeight="1" x14ac:dyDescent="0.25">
      <c r="A19" s="27">
        <f t="shared" si="3"/>
        <v>10</v>
      </c>
      <c r="B19" s="28" t="s">
        <v>40</v>
      </c>
      <c r="C19" s="29" t="s">
        <v>41</v>
      </c>
      <c r="D19" s="49">
        <v>430</v>
      </c>
      <c r="E19" s="50"/>
      <c r="F19" s="50"/>
      <c r="G19" s="51">
        <f t="shared" si="0"/>
        <v>430</v>
      </c>
      <c r="H19" s="49">
        <f>ROUND(160/2.98,0)</f>
        <v>54</v>
      </c>
      <c r="I19" s="52"/>
      <c r="J19" s="50">
        <f t="shared" si="1"/>
        <v>54</v>
      </c>
      <c r="K19" s="37"/>
      <c r="L19" s="53"/>
    </row>
    <row r="20" spans="1:13" s="56" customFormat="1" ht="24.95" customHeight="1" x14ac:dyDescent="0.25">
      <c r="A20" s="27">
        <f t="shared" si="3"/>
        <v>11</v>
      </c>
      <c r="B20" s="28" t="s">
        <v>42</v>
      </c>
      <c r="C20" s="29" t="s">
        <v>43</v>
      </c>
      <c r="D20" s="30">
        <v>430</v>
      </c>
      <c r="E20" s="31"/>
      <c r="F20" s="54"/>
      <c r="G20" s="51">
        <f t="shared" si="0"/>
        <v>430</v>
      </c>
      <c r="H20" s="31">
        <f>ROUND(160/2.98,0)</f>
        <v>54</v>
      </c>
      <c r="I20" s="31"/>
      <c r="J20" s="31">
        <f t="shared" si="1"/>
        <v>54</v>
      </c>
      <c r="K20" s="31"/>
      <c r="L20" s="35"/>
      <c r="M20" s="55"/>
    </row>
    <row r="21" spans="1:13" s="56" customFormat="1" ht="30.75" customHeight="1" x14ac:dyDescent="0.25">
      <c r="A21" s="27">
        <v>12</v>
      </c>
      <c r="B21" s="28" t="s">
        <v>44</v>
      </c>
      <c r="C21" s="29" t="s">
        <v>45</v>
      </c>
      <c r="D21" s="57">
        <f>430*40/44</f>
        <v>390.90909090909093</v>
      </c>
      <c r="E21" s="58"/>
      <c r="F21" s="59"/>
      <c r="G21" s="60">
        <f t="shared" si="0"/>
        <v>390.90909090909093</v>
      </c>
      <c r="H21" s="61">
        <f>ROUND(160/2.98,0)*40/44</f>
        <v>49.090909090909093</v>
      </c>
      <c r="I21" s="58"/>
      <c r="J21" s="58">
        <f t="shared" si="1"/>
        <v>49.1</v>
      </c>
      <c r="K21" s="58"/>
      <c r="L21" s="35" t="s">
        <v>46</v>
      </c>
      <c r="M21" s="55"/>
    </row>
    <row r="22" spans="1:13" x14ac:dyDescent="0.25">
      <c r="G22" s="63"/>
    </row>
    <row r="23" spans="1:13" x14ac:dyDescent="0.25">
      <c r="G23" s="63"/>
      <c r="H23" s="65" t="s">
        <v>47</v>
      </c>
      <c r="I23" s="65"/>
      <c r="J23" s="65"/>
      <c r="K23" s="65"/>
      <c r="L23" s="65"/>
    </row>
    <row r="24" spans="1:13" x14ac:dyDescent="0.25">
      <c r="B24" s="66" t="s">
        <v>48</v>
      </c>
      <c r="C24" s="66"/>
      <c r="G24" s="63"/>
      <c r="H24" s="66" t="s">
        <v>49</v>
      </c>
      <c r="I24" s="66"/>
      <c r="J24" s="66"/>
      <c r="K24" s="66"/>
      <c r="L24" s="66"/>
    </row>
    <row r="25" spans="1:13" x14ac:dyDescent="0.25">
      <c r="G25" s="63"/>
    </row>
  </sheetData>
  <autoFilter ref="B8:L20">
    <filterColumn colId="0" showButton="0"/>
    <filterColumn colId="6" showButton="0"/>
    <filterColumn colId="7" showButton="0"/>
    <filterColumn colId="8" showButton="0"/>
  </autoFilter>
  <mergeCells count="18">
    <mergeCell ref="H23:L23"/>
    <mergeCell ref="B24:C24"/>
    <mergeCell ref="H24:L24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KINH TẾ</vt:lpstr>
      <vt:lpstr>'KINH TẾ'!Print_Titles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2024-07-24T06:48:19Z</dcterms:created>
  <dcterms:modified xsi:type="dcterms:W3CDTF">2024-07-24T06:48:48Z</dcterms:modified>
</cp:coreProperties>
</file>