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GOC ANH\KHOA NGOAI NGU\CHUONG TRINH DAO TAO\FILE CHI THUY\"/>
    </mc:Choice>
  </mc:AlternateContent>
  <bookViews>
    <workbookView xWindow="0" yWindow="0" windowWidth="28800" windowHeight="12300" activeTab="3"/>
  </bookViews>
  <sheets>
    <sheet name="NNA -C7" sheetId="1" r:id="rId1"/>
    <sheet name="NNA-C1" sheetId="2" r:id="rId2"/>
    <sheet name="Tieng han-C1" sheetId="3" r:id="rId3"/>
    <sheet name="Tieng Nhat - C1" sheetId="4" r:id="rId4"/>
  </sheets>
  <definedNames>
    <definedName name="_xlnm._FilterDatabase" localSheetId="0" hidden="1">'NNA -C7'!$A$1:$V$54</definedName>
    <definedName name="_xlnm._FilterDatabase" localSheetId="1" hidden="1">'NNA-C1'!$A$1:$T$52</definedName>
    <definedName name="_xlnm._FilterDatabase" localSheetId="2" hidden="1">'Tieng han-C1'!$A$1:$N$52</definedName>
    <definedName name="_xlnm._FilterDatabase" localSheetId="3" hidden="1">'Tieng Nhat - C1'!$A$1:$P$42</definedName>
    <definedName name="_Hlk43287746" localSheetId="0">'NNA -C7'!$A$12</definedName>
    <definedName name="_Hlk43391232" localSheetId="0">'NNA -C7'!$A$15</definedName>
    <definedName name="OLE_LINK1" localSheetId="1">'NNA-C1'!$B$50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2" i="4" l="1"/>
  <c r="D10" i="4"/>
  <c r="D18" i="4"/>
  <c r="D11" i="4"/>
  <c r="E2" i="4"/>
  <c r="F2" i="4"/>
  <c r="G2" i="4"/>
  <c r="H2" i="4"/>
  <c r="D2" i="4"/>
  <c r="F18" i="4" l="1"/>
  <c r="G18" i="4"/>
  <c r="H18" i="4"/>
  <c r="M19" i="1" l="1"/>
  <c r="N19" i="1" s="1"/>
  <c r="M17" i="1"/>
  <c r="D17" i="1" l="1"/>
  <c r="D10" i="1"/>
  <c r="D9" i="1" s="1"/>
  <c r="D54" i="1" s="1"/>
  <c r="D1" i="1"/>
  <c r="F17" i="1" l="1"/>
  <c r="G17" i="1"/>
  <c r="H17" i="1"/>
  <c r="M14" i="4" l="1"/>
  <c r="H42" i="4"/>
  <c r="C42" i="4"/>
  <c r="F10" i="4"/>
  <c r="F42" i="4" s="1"/>
  <c r="H10" i="4"/>
  <c r="C10" i="4"/>
  <c r="G10" i="4"/>
  <c r="G42" i="4" s="1"/>
  <c r="E18" i="4"/>
  <c r="E10" i="4" s="1"/>
  <c r="E42" i="4" s="1"/>
  <c r="F11" i="4"/>
  <c r="G11" i="4"/>
  <c r="H11" i="4"/>
  <c r="E11" i="4"/>
  <c r="L9" i="4"/>
  <c r="M21" i="3"/>
  <c r="K21" i="3"/>
  <c r="K20" i="3"/>
  <c r="K19" i="3"/>
  <c r="K15" i="3"/>
  <c r="L15" i="3"/>
  <c r="M15" i="3"/>
  <c r="N15" i="3"/>
  <c r="J15" i="3"/>
  <c r="L13" i="2"/>
  <c r="N16" i="2"/>
  <c r="L16" i="2"/>
  <c r="L14" i="2" l="1"/>
  <c r="N17" i="2"/>
  <c r="J9" i="2"/>
  <c r="P12" i="2"/>
  <c r="M12" i="2"/>
  <c r="E20" i="2"/>
  <c r="F20" i="2"/>
  <c r="G20" i="2"/>
  <c r="D20" i="2"/>
  <c r="E11" i="2"/>
  <c r="F11" i="2"/>
  <c r="G11" i="2"/>
  <c r="D11" i="2"/>
  <c r="L9" i="2"/>
  <c r="M9" i="2"/>
  <c r="N9" i="2"/>
  <c r="K9" i="2"/>
  <c r="M14" i="1"/>
  <c r="N14" i="1"/>
  <c r="O14" i="1"/>
  <c r="M18" i="1" s="1"/>
  <c r="P14" i="1"/>
  <c r="L14" i="1"/>
  <c r="J54" i="1"/>
  <c r="C9" i="1"/>
  <c r="C54" i="1" s="1"/>
  <c r="H9" i="1"/>
  <c r="H54" i="1" s="1"/>
  <c r="E17" i="1"/>
  <c r="E9" i="1" s="1"/>
  <c r="E54" i="1" s="1"/>
  <c r="F10" i="1"/>
  <c r="F9" i="1" s="1"/>
  <c r="F54" i="1" s="1"/>
  <c r="G10" i="1"/>
  <c r="G9" i="1" s="1"/>
  <c r="G54" i="1" s="1"/>
  <c r="H10" i="1"/>
  <c r="E10" i="1"/>
  <c r="O9" i="4" l="1"/>
  <c r="M12" i="4" s="1"/>
  <c r="M9" i="4"/>
  <c r="O14" i="4" s="1"/>
  <c r="N9" i="4"/>
  <c r="P9" i="4"/>
  <c r="M13" i="4" l="1"/>
</calcChain>
</file>

<file path=xl/sharedStrings.xml><?xml version="1.0" encoding="utf-8"?>
<sst xmlns="http://schemas.openxmlformats.org/spreadsheetml/2006/main" count="573" uniqueCount="302">
  <si>
    <t>I</t>
  </si>
  <si>
    <t>Các môn học chung/ đại cương</t>
  </si>
  <si>
    <t>MHCT.C7.09</t>
  </si>
  <si>
    <t>Giáo dục Chính trị</t>
  </si>
  <si>
    <t>5(5,0,10)</t>
  </si>
  <si>
    <t>MHCT.C7.10</t>
  </si>
  <si>
    <t>Pháp luật</t>
  </si>
  <si>
    <t>2(2,0,4)</t>
  </si>
  <si>
    <t>MHCB.C7.06</t>
  </si>
  <si>
    <t>Giáo dục thể chất (*)</t>
  </si>
  <si>
    <t>2(0,2,1)</t>
  </si>
  <si>
    <t>MHCB.C7.08</t>
  </si>
  <si>
    <t>Giáo dục quốc phòng và An ninh (*)</t>
  </si>
  <si>
    <t>3(1,2,3)</t>
  </si>
  <si>
    <t>MHTT.C7.801</t>
  </si>
  <si>
    <t>Tin học</t>
  </si>
  <si>
    <t>MHNN.C7.204</t>
  </si>
  <si>
    <t>Ngoại ngữ 1</t>
  </si>
  <si>
    <t>MHNN.C7.205</t>
  </si>
  <si>
    <t>Ngoại ngữ 2</t>
  </si>
  <si>
    <t>II</t>
  </si>
  <si>
    <t>Các môn học chuyên môn ngành, nghề</t>
  </si>
  <si>
    <t>II.1</t>
  </si>
  <si>
    <t>Môn học cơ sở ngành, nghề</t>
  </si>
  <si>
    <t>MHKT.C7.01</t>
  </si>
  <si>
    <t>Kỹ năng mềm (*)</t>
  </si>
  <si>
    <t>4(4,0,8)</t>
  </si>
  <si>
    <t>MHNN.C7.01</t>
  </si>
  <si>
    <t>Ngữ pháp Tiếng Anh 1</t>
  </si>
  <si>
    <t>2(1,1,3)</t>
  </si>
  <si>
    <t>MHNN.C7.02</t>
  </si>
  <si>
    <t>Ngữ pháp Tiếng Anh 2</t>
  </si>
  <si>
    <t>MHNN.C7.03</t>
  </si>
  <si>
    <t>Phát âm</t>
  </si>
  <si>
    <t>3(3,0,6)</t>
  </si>
  <si>
    <t>MHNN.C7.10</t>
  </si>
  <si>
    <t>Đọc 1</t>
  </si>
  <si>
    <t>MHNN.C7.13</t>
  </si>
  <si>
    <r>
      <t>Viết</t>
    </r>
    <r>
      <rPr>
        <sz val="12.5"/>
        <color rgb="FF000000"/>
        <rFont val="Times New Roman"/>
        <family val="1"/>
      </rPr>
      <t xml:space="preserve"> 1</t>
    </r>
  </si>
  <si>
    <t>II.2</t>
  </si>
  <si>
    <t>Môn học chuyên môn ngành, nghề</t>
  </si>
  <si>
    <t>MHNN.C7.45</t>
  </si>
  <si>
    <r>
      <t xml:space="preserve">Kỹ năng nghe trong công sở </t>
    </r>
    <r>
      <rPr>
        <sz val="13"/>
        <color rgb="FF000000"/>
        <rFont val="Times New Roman"/>
        <family val="1"/>
      </rPr>
      <t>(Listening for Employability)</t>
    </r>
  </si>
  <si>
    <t>MHNN.C7.48</t>
  </si>
  <si>
    <t>Kỹ năng nói trong công sở (Speaking for Employability)</t>
  </si>
  <si>
    <t>MHNN.C7.05</t>
  </si>
  <si>
    <t>Nghe 2</t>
  </si>
  <si>
    <t>MHNN.C7.08</t>
  </si>
  <si>
    <t>Nói 2</t>
  </si>
  <si>
    <t>MHNN.C7.52</t>
  </si>
  <si>
    <t>Kỹ năng đọc trong công sở (Reading for Employability)</t>
  </si>
  <si>
    <t>MHNN.C7.14</t>
  </si>
  <si>
    <t>Viết 2</t>
  </si>
  <si>
    <t>MHNN.C7.06</t>
  </si>
  <si>
    <t>Nghe 3</t>
  </si>
  <si>
    <t>MHNN.C7.09</t>
  </si>
  <si>
    <t>Nói 3</t>
  </si>
  <si>
    <t>MHNN.C7.12</t>
  </si>
  <si>
    <t>Đọc 3</t>
  </si>
  <si>
    <t>MHNN.C7.56</t>
  </si>
  <si>
    <t>Kỹ năng viết trong công sở (Writing for Employability)</t>
  </si>
  <si>
    <t>MHNN.C7.35</t>
  </si>
  <si>
    <t>Nói trước công chúng</t>
  </si>
  <si>
    <t>MHNN.C7.16</t>
  </si>
  <si>
    <t>Biên dịch Anh - Việt</t>
  </si>
  <si>
    <t>MHNN.C7.36</t>
  </si>
  <si>
    <t>Phiên dịch Anh - Việt</t>
  </si>
  <si>
    <t>MHNN.C7.59</t>
  </si>
  <si>
    <t>Biên dịch thương mại</t>
  </si>
  <si>
    <t>MHNN.C7.60</t>
  </si>
  <si>
    <t>Phương pháp giảng dạy tiếng Anh</t>
  </si>
  <si>
    <t>3(2,1,5)</t>
  </si>
  <si>
    <t>MHNN.C7.18</t>
  </si>
  <si>
    <t>Tiếng Anh Thương mại</t>
  </si>
  <si>
    <t>MHNN.C7.19</t>
  </si>
  <si>
    <t>Tiếng Anh Du lịch &amp; Khách sạn</t>
  </si>
  <si>
    <t>MHNN.C7.63</t>
  </si>
  <si>
    <t>Giao tiếp Kinh doanh liên văn hóa</t>
  </si>
  <si>
    <t>MHNN.C7.64</t>
  </si>
  <si>
    <t>Kỹ năng nghề nghiệp (Preparing to Work)</t>
  </si>
  <si>
    <t>MHNN.C7.21</t>
  </si>
  <si>
    <t>Đồ án chuyên ngành 1</t>
  </si>
  <si>
    <t>1(0,1,0)</t>
  </si>
  <si>
    <t>MHNN.C7.22</t>
  </si>
  <si>
    <t>MHNN.C7.67</t>
  </si>
  <si>
    <t>Đồ án tốt nghiệp</t>
  </si>
  <si>
    <t>5(0,5,0)</t>
  </si>
  <si>
    <t>MHNN. C7.79</t>
  </si>
  <si>
    <t>MHNN.C7.23</t>
  </si>
  <si>
    <t>Thực tập tốt nghiệp (**)</t>
  </si>
  <si>
    <t>6(0,6,0)</t>
  </si>
  <si>
    <t>II.3</t>
  </si>
  <si>
    <t>Môn học tự chọn</t>
  </si>
  <si>
    <t>Môn học tự chọn (Chọn 4 trong 10 môn học)</t>
  </si>
  <si>
    <t>MHNN.C7.24</t>
  </si>
  <si>
    <t>Tiếng Anh Logistics</t>
  </si>
  <si>
    <t>MHNN.C7.25</t>
  </si>
  <si>
    <t>Tiếng Anh Marketing</t>
  </si>
  <si>
    <t>MHNN.C7.26</t>
  </si>
  <si>
    <t xml:space="preserve">Tiếng Anh Đàm phán </t>
  </si>
  <si>
    <t>MHNN.C7.27</t>
  </si>
  <si>
    <t>Tiếng Anh Thuyết trình</t>
  </si>
  <si>
    <t>MHNN.C7.28</t>
  </si>
  <si>
    <t>Tiếng Anh Thư điện tử</t>
  </si>
  <si>
    <t>MHNN.C7.29</t>
  </si>
  <si>
    <t>Tiếng Anh Nhà hàng</t>
  </si>
  <si>
    <t>MHNN.C7.30</t>
  </si>
  <si>
    <t>Tiếng Anh Kỹ thuật</t>
  </si>
  <si>
    <t>MHNN.C7.31</t>
  </si>
  <si>
    <t>Tiếng Anh Điện thoại</t>
  </si>
  <si>
    <t>MHNN.C7.32</t>
  </si>
  <si>
    <t>Tiếng Anh Khoa học Sức khỏe</t>
  </si>
  <si>
    <t>MHNN.C7.33</t>
  </si>
  <si>
    <t>Tiếng Anh Hội họp</t>
  </si>
  <si>
    <t>Tổng cộng</t>
  </si>
  <si>
    <t>số môn</t>
  </si>
  <si>
    <t>số tiết TH ở cột KT</t>
  </si>
  <si>
    <t>MHCT.C1.09</t>
  </si>
  <si>
    <t>MHCT.C1.10</t>
  </si>
  <si>
    <t>MHCB.C1.06</t>
  </si>
  <si>
    <t>MHCB.C1.08</t>
  </si>
  <si>
    <t>MHTT.C1.801</t>
  </si>
  <si>
    <t>MHNN.C1.204</t>
  </si>
  <si>
    <t>MHNN.C1.205</t>
  </si>
  <si>
    <t>MHKT.C1.01</t>
  </si>
  <si>
    <t>MHNN.C1.01</t>
  </si>
  <si>
    <t>MHNN.C1.02</t>
  </si>
  <si>
    <t>MHNN.C1.03</t>
  </si>
  <si>
    <t>MHNN.C1.04</t>
  </si>
  <si>
    <t>Nghe 1</t>
  </si>
  <si>
    <t>MHNN.C1.07</t>
  </si>
  <si>
    <t>Nói 1</t>
  </si>
  <si>
    <t>MHNN.C1.10</t>
  </si>
  <si>
    <t>MHNN.C1.13</t>
  </si>
  <si>
    <t>Viết 1</t>
  </si>
  <si>
    <t>MHNN.C1.05</t>
  </si>
  <si>
    <t>MHNN.C1.08</t>
  </si>
  <si>
    <t>MHNN.C1.11</t>
  </si>
  <si>
    <t>Đọc 2</t>
  </si>
  <si>
    <t>MHNN.C1.14</t>
  </si>
  <si>
    <t>MHNN.C1.06</t>
  </si>
  <si>
    <t>MHNN.C1.09</t>
  </si>
  <si>
    <t>MHNN.C1.12</t>
  </si>
  <si>
    <t>MHNN.C1.15</t>
  </si>
  <si>
    <t>Viết 3</t>
  </si>
  <si>
    <t>MHNN.C1.16</t>
  </si>
  <si>
    <t>MHNN.C1.17</t>
  </si>
  <si>
    <t xml:space="preserve">Phương pháp giảng dạy tiếng Anh </t>
  </si>
  <si>
    <t>MHNN.C1.18</t>
  </si>
  <si>
    <t>MHNN.C1.19</t>
  </si>
  <si>
    <t>MHNN.C1.20</t>
  </si>
  <si>
    <t>MHNN.C1.21</t>
  </si>
  <si>
    <t>Đồ án môn học 1</t>
  </si>
  <si>
    <t>MHNN.C1.22</t>
  </si>
  <si>
    <t>Đồ án môn học 2</t>
  </si>
  <si>
    <t>MHNN.C1.34</t>
  </si>
  <si>
    <t>Trải nghiệm doanh nghiệp**</t>
  </si>
  <si>
    <t>7(2,5,0)</t>
  </si>
  <si>
    <t>MHNN.C1.23</t>
  </si>
  <si>
    <t>Môn học tự chọn (chọn 4 trong 10 môn học)</t>
  </si>
  <si>
    <t>MHNN.C1.24</t>
  </si>
  <si>
    <t>MHNN.C1.25</t>
  </si>
  <si>
    <t>MHNN.C1.26</t>
  </si>
  <si>
    <t>MHNN.C1.27</t>
  </si>
  <si>
    <t>MHNN.C1.28</t>
  </si>
  <si>
    <t>MHNN.C1.29</t>
  </si>
  <si>
    <t>MHNN.C1.30</t>
  </si>
  <si>
    <t>MHNN.C1.31</t>
  </si>
  <si>
    <t>MHNN.C1.32</t>
  </si>
  <si>
    <t>MHNN.C1.33</t>
  </si>
  <si>
    <t>MHNN.C1.35</t>
  </si>
  <si>
    <t>MHNN.C1.36</t>
  </si>
  <si>
    <t>Phiên dịch Anh – Việt</t>
  </si>
  <si>
    <t>tiết TH Kt</t>
  </si>
  <si>
    <t>TC TH</t>
  </si>
  <si>
    <t>Đồ án chuyên ngành 2</t>
  </si>
  <si>
    <r>
      <t>MHCT.C1.</t>
    </r>
    <r>
      <rPr>
        <sz val="12.5"/>
        <color rgb="FFFF0000"/>
        <rFont val="Times New Roman"/>
        <family val="1"/>
      </rPr>
      <t>09</t>
    </r>
  </si>
  <si>
    <r>
      <t>MHCT.C1.</t>
    </r>
    <r>
      <rPr>
        <sz val="12.5"/>
        <color rgb="FFFF0000"/>
        <rFont val="Times New Roman"/>
        <family val="1"/>
      </rPr>
      <t>10</t>
    </r>
  </si>
  <si>
    <r>
      <t>MHCB.C1.</t>
    </r>
    <r>
      <rPr>
        <sz val="12.5"/>
        <color rgb="FFFF0000"/>
        <rFont val="Times New Roman"/>
        <family val="1"/>
      </rPr>
      <t>06</t>
    </r>
  </si>
  <si>
    <r>
      <t>MHCB.C1.</t>
    </r>
    <r>
      <rPr>
        <sz val="12.5"/>
        <color rgb="FFFF0000"/>
        <rFont val="Times New Roman"/>
        <family val="1"/>
      </rPr>
      <t>08</t>
    </r>
  </si>
  <si>
    <r>
      <t>MHTT.C1.</t>
    </r>
    <r>
      <rPr>
        <sz val="12.5"/>
        <color rgb="FFFF0000"/>
        <rFont val="Times New Roman"/>
        <family val="1"/>
      </rPr>
      <t>801</t>
    </r>
  </si>
  <si>
    <r>
      <t>MHNN.C1</t>
    </r>
    <r>
      <rPr>
        <sz val="12.5"/>
        <color rgb="FFFF0000"/>
        <rFont val="Times New Roman"/>
        <family val="1"/>
      </rPr>
      <t>.200</t>
    </r>
  </si>
  <si>
    <t xml:space="preserve">Tiếng Anh 1 </t>
  </si>
  <si>
    <r>
      <t>MHNN.C1</t>
    </r>
    <r>
      <rPr>
        <sz val="12.5"/>
        <color rgb="FFFF0000"/>
        <rFont val="Times New Roman"/>
        <family val="1"/>
      </rPr>
      <t>.201</t>
    </r>
  </si>
  <si>
    <t xml:space="preserve">Tiếng Anh 2 </t>
  </si>
  <si>
    <t>MHNN.C1.401</t>
  </si>
  <si>
    <t>Ngữ pháp 1</t>
  </si>
  <si>
    <t>MHNN.C1.402</t>
  </si>
  <si>
    <t>Ngữ pháp 2</t>
  </si>
  <si>
    <t>MHNN.C1.403</t>
  </si>
  <si>
    <t>Âm vị - Ngữ âm tiếng Hàn</t>
  </si>
  <si>
    <t>MHNN.C1.404</t>
  </si>
  <si>
    <t>Văn Hóa Hàn Quốc</t>
  </si>
  <si>
    <t>MHNN.C1.405</t>
  </si>
  <si>
    <t>Lịch sử Hàn Quốc</t>
  </si>
  <si>
    <t>MHNN.C1.406</t>
  </si>
  <si>
    <t>MHNN.C1.407</t>
  </si>
  <si>
    <t>MHNN.C1.408</t>
  </si>
  <si>
    <t>MHNN.C1.409</t>
  </si>
  <si>
    <t>MHNN.C1.410</t>
  </si>
  <si>
    <t>MHNN.C1.411</t>
  </si>
  <si>
    <t>MHNN.C1.412</t>
  </si>
  <si>
    <t>MHNN.C1.413</t>
  </si>
  <si>
    <t>MHNN.C1.414</t>
  </si>
  <si>
    <t>MHNN.C1.415</t>
  </si>
  <si>
    <t>MHNN.C1.416</t>
  </si>
  <si>
    <t>MHNN.C1.417</t>
  </si>
  <si>
    <t>MHNN.C1.418</t>
  </si>
  <si>
    <t>Biên - phiên dịch 1</t>
  </si>
  <si>
    <t>MHNN.C1.419</t>
  </si>
  <si>
    <t>Biên - phiên dịch 2</t>
  </si>
  <si>
    <t>MHNN.C1.420</t>
  </si>
  <si>
    <t>Tiếng Hàn thương mại</t>
  </si>
  <si>
    <t>MHNN.C1.421</t>
  </si>
  <si>
    <t>MHNN.C1.422</t>
  </si>
  <si>
    <t>MHNN.C1.423</t>
  </si>
  <si>
    <t xml:space="preserve">Trải nghiệm Doanh nghiệp 1(**) </t>
  </si>
  <si>
    <t>6(4,2,0)</t>
  </si>
  <si>
    <t>MHNN.C1.424</t>
  </si>
  <si>
    <t xml:space="preserve">Trải nghiệm Doanh nghiệp 2(**) </t>
  </si>
  <si>
    <t>10(3,7,0)</t>
  </si>
  <si>
    <t>MHNN.C1.425</t>
  </si>
  <si>
    <t>Trải nghiệm Doanh nghiệp 3(**)</t>
  </si>
  <si>
    <t>10(5,5,0)</t>
  </si>
  <si>
    <t>MHNN.C1.426</t>
  </si>
  <si>
    <t>Môn học tự chọn (Chọn 4 trong 8 môn học)</t>
  </si>
  <si>
    <t>MHNN.C1.427</t>
  </si>
  <si>
    <t>Tiếng Hàn hành chính - văn phòng</t>
  </si>
  <si>
    <t>MHNN.C1.428</t>
  </si>
  <si>
    <t>Kĩ năng làm bài TOPIK</t>
  </si>
  <si>
    <t>MHNN.C1.429</t>
  </si>
  <si>
    <t>Tiếng Hàn du lịch</t>
  </si>
  <si>
    <t>MHNN.C1.430</t>
  </si>
  <si>
    <t>Biên – phiên dịch 3</t>
  </si>
  <si>
    <t>MHNN.C1.431</t>
  </si>
  <si>
    <t>Biên dịch nâng cao</t>
  </si>
  <si>
    <t>MHNN.C1.432</t>
  </si>
  <si>
    <t>Tiếng Hàn tài chính ngân hàng</t>
  </si>
  <si>
    <t>MHNN.C1.433</t>
  </si>
  <si>
    <t>Kinh tế và địa lý Hàn Quốc</t>
  </si>
  <si>
    <t>MHNN.C1.434</t>
  </si>
  <si>
    <t>Tiếng Hàn nâng cao</t>
  </si>
  <si>
    <t>%TH</t>
  </si>
  <si>
    <t>% TH DN</t>
  </si>
  <si>
    <t>MHNN.C1.200</t>
  </si>
  <si>
    <t>Tiếng Anh 1</t>
  </si>
  <si>
    <t>MHNN.C1.201</t>
  </si>
  <si>
    <t>Tiếng Anh 2</t>
  </si>
  <si>
    <t>MHNN.C1.210</t>
  </si>
  <si>
    <t>Nhập môn tiếng Nhật</t>
  </si>
  <si>
    <t>MHNN.C1.211</t>
  </si>
  <si>
    <t>MHNN.C1.212</t>
  </si>
  <si>
    <t>Nghe nói 1</t>
  </si>
  <si>
    <t>MHNN.C1.213</t>
  </si>
  <si>
    <t>MHNN.C1.214</t>
  </si>
  <si>
    <t>Hán tự 1</t>
  </si>
  <si>
    <t>MHNN.C1.215</t>
  </si>
  <si>
    <t>MHNN.C1.216</t>
  </si>
  <si>
    <t>Nghe nói 2</t>
  </si>
  <si>
    <t>MHNN.C1.217</t>
  </si>
  <si>
    <t>MHNN.C1.218</t>
  </si>
  <si>
    <t>Hán tự 2</t>
  </si>
  <si>
    <t>MHNN.C1.219</t>
  </si>
  <si>
    <t>Ngữ pháp 3</t>
  </si>
  <si>
    <t>MHNN.C1.220</t>
  </si>
  <si>
    <t>Nghe nói 3</t>
  </si>
  <si>
    <t>MHNN.C1.221</t>
  </si>
  <si>
    <t>MHNN.C1.222</t>
  </si>
  <si>
    <t>Hán tự 3</t>
  </si>
  <si>
    <t>MHNN.C1.223</t>
  </si>
  <si>
    <t>Văn hoá Nhật Bản</t>
  </si>
  <si>
    <t>MHNN.C1.224</t>
  </si>
  <si>
    <t>Biên phiên dịch tiếng Nhật</t>
  </si>
  <si>
    <t>MHNN.C1.225</t>
  </si>
  <si>
    <t>Nhập môn phương pháp giảng dạy Tiếng Nhật</t>
  </si>
  <si>
    <t>MHNN.C1.226</t>
  </si>
  <si>
    <t>MHNN.C1.227</t>
  </si>
  <si>
    <t>MHNN.C1.228</t>
  </si>
  <si>
    <t>Trải nghiệm Doanh nghiệp (**)</t>
  </si>
  <si>
    <t>MHNN.C1.229</t>
  </si>
  <si>
    <t>Môn học tự chọn (Chọn 3 trong 6 môn học)</t>
  </si>
  <si>
    <t>MHNN.C1.230</t>
  </si>
  <si>
    <t>Tiếng Nhật nhà hàng - khách sạn</t>
  </si>
  <si>
    <t>MHNN.C1.231</t>
  </si>
  <si>
    <t>Tiếng Nhật văn phòng</t>
  </si>
  <si>
    <t>MHNN.C1.233</t>
  </si>
  <si>
    <t>Kỹ năng thuyết trình</t>
  </si>
  <si>
    <t>MHNN.C1.234</t>
  </si>
  <si>
    <t>Biên phiên dịch nâng cao</t>
  </si>
  <si>
    <t>MHNN.C1.235</t>
  </si>
  <si>
    <t>Lịch sử Nhật Bản</t>
  </si>
  <si>
    <t>MHNN.C1.238</t>
  </si>
  <si>
    <t>Tiếng Nhật soạn thảo Email</t>
  </si>
  <si>
    <t>CHỮ ĐỎ LÀ SỬA</t>
  </si>
  <si>
    <t xml:space="preserve">NIÊN GIÁM SỬA LẠI :  </t>
  </si>
  <si>
    <t>Trải nghiệm doanh nghiệp (**)</t>
  </si>
  <si>
    <t>7(5,2,0)</t>
  </si>
  <si>
    <t/>
  </si>
  <si>
    <t>tiết TH KT</t>
  </si>
  <si>
    <t>Đồ án chuyên ngành 1**</t>
  </si>
  <si>
    <t>Đồ chuyên ngành 2**</t>
  </si>
  <si>
    <t>9(3,6,0)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</si>
</sst>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.5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i/>
      <sz val="13"/>
      <color theme="1"/>
      <name val="Times New Roman"/>
      <family val="1"/>
    </font>
    <font>
      <sz val="12.5"/>
      <color rgb="FF000000"/>
      <name val="Times New Roman"/>
      <family val="1"/>
    </font>
    <font>
      <b/>
      <i/>
      <sz val="12.5"/>
      <color rgb="FFFF0000"/>
      <name val="Times New Roman"/>
      <family val="1"/>
    </font>
    <font>
      <b/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2.5"/>
      <color rgb="FFFF0000"/>
      <name val="Times New Roman"/>
      <family val="1"/>
    </font>
    <font>
      <sz val="13"/>
      <color rgb="FFFF0000"/>
      <name val="Times New Roman"/>
      <family val="1"/>
    </font>
    <font>
      <sz val="13"/>
      <color rgb="FF0000FF"/>
      <name val="Times New Roman"/>
      <family val="1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i/>
      <sz val="12.5"/>
      <color rgb="FF000000"/>
      <name val="Times New Roman"/>
      <family val="1"/>
    </font>
    <font>
      <sz val="12.5"/>
      <color rgb="FF0000FF"/>
      <name val="Times New Roman"/>
      <family val="1"/>
    </font>
    <font>
      <b/>
      <sz val="12.5"/>
      <color rgb="FF000000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b/>
      <sz val="14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i/>
      <sz val="12.5"/>
      <color theme="1"/>
      <name val="Times New Roman"/>
      <family val="1"/>
    </font>
    <font>
      <i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" fillId="0" borderId="0" xfId="0" applyFont="1"/>
    <xf numFmtId="0" fontId="17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0" fillId="0" borderId="0" xfId="0" applyFont="1"/>
    <xf numFmtId="0" fontId="19" fillId="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2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center" wrapText="1"/>
    </xf>
    <xf numFmtId="0" fontId="16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vertical="center" wrapText="1"/>
    </xf>
    <xf numFmtId="0" fontId="16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" fillId="3" borderId="6" xfId="0" applyFont="1" applyFill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6" xfId="0" applyFont="1" applyBorder="1" applyAlignment="1">
      <alignment vertical="center" wrapText="1"/>
    </xf>
    <xf numFmtId="0" fontId="27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0" fontId="19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vertical="center" wrapText="1"/>
    </xf>
    <xf numFmtId="0" fontId="18" fillId="0" borderId="7" xfId="0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0" fontId="18" fillId="3" borderId="9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justify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justify" vertical="center" wrapText="1"/>
    </xf>
    <xf numFmtId="0" fontId="8" fillId="0" borderId="11" xfId="0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justify" vertical="center" wrapText="1"/>
    </xf>
    <xf numFmtId="0" fontId="18" fillId="5" borderId="11" xfId="0" applyFont="1" applyFill="1" applyBorder="1" applyAlignment="1">
      <alignment horizontal="center"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4" fillId="3" borderId="11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14" fillId="0" borderId="1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justify" vertical="center" wrapText="1"/>
    </xf>
    <xf numFmtId="0" fontId="14" fillId="3" borderId="11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32" fillId="2" borderId="4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6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33" fillId="4" borderId="0" xfId="0" applyFont="1" applyFill="1"/>
    <xf numFmtId="0" fontId="0" fillId="0" borderId="0" xfId="0" applyAlignment="1">
      <alignment wrapText="1"/>
    </xf>
    <xf numFmtId="0" fontId="5" fillId="0" borderId="11" xfId="0" applyFont="1" applyBorder="1" applyAlignment="1">
      <alignment horizontal="center" vertical="center" wrapText="1"/>
    </xf>
    <xf numFmtId="0" fontId="33" fillId="0" borderId="0" xfId="0" applyFont="1"/>
    <xf numFmtId="0" fontId="5" fillId="0" borderId="11" xfId="0" applyNumberFormat="1" applyFont="1" applyBorder="1" applyAlignment="1">
      <alignment horizontal="center" vertical="center" wrapText="1"/>
    </xf>
    <xf numFmtId="0" fontId="5" fillId="3" borderId="11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26" fillId="0" borderId="8" xfId="0" applyFont="1" applyBorder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31" fillId="0" borderId="12" xfId="0" applyFont="1" applyBorder="1" applyAlignment="1">
      <alignment horizontal="justify" vertical="center" wrapText="1"/>
    </xf>
    <xf numFmtId="0" fontId="31" fillId="0" borderId="10" xfId="0" applyFont="1" applyBorder="1" applyAlignment="1">
      <alignment horizontal="justify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topLeftCell="A40" workbookViewId="0">
      <selection activeCell="M19" sqref="M19"/>
    </sheetView>
  </sheetViews>
  <sheetFormatPr defaultRowHeight="15" x14ac:dyDescent="0.25"/>
  <cols>
    <col min="1" max="1" width="19" customWidth="1"/>
    <col min="2" max="2" width="39.28515625" customWidth="1"/>
    <col min="3" max="3" width="13.7109375" customWidth="1"/>
    <col min="4" max="4" width="13.7109375" style="27" customWidth="1"/>
    <col min="9" max="9" width="8.5703125" style="34" customWidth="1"/>
    <col min="10" max="10" width="13.7109375" customWidth="1"/>
    <col min="11" max="11" width="6.5703125" customWidth="1"/>
    <col min="13" max="13" width="7" customWidth="1"/>
  </cols>
  <sheetData>
    <row r="1" spans="1:22" ht="44.25" customHeight="1" thickBot="1" x14ac:dyDescent="0.3">
      <c r="A1" s="2" t="s">
        <v>0</v>
      </c>
      <c r="B1" s="3" t="s">
        <v>1</v>
      </c>
      <c r="C1" s="4">
        <v>19</v>
      </c>
      <c r="D1" s="115">
        <f>SUM(D2:D8)</f>
        <v>19</v>
      </c>
      <c r="E1" s="4">
        <v>435</v>
      </c>
      <c r="F1" s="4">
        <v>127</v>
      </c>
      <c r="G1" s="4">
        <v>294</v>
      </c>
      <c r="H1" s="4">
        <v>14</v>
      </c>
      <c r="I1" s="28" t="s">
        <v>115</v>
      </c>
      <c r="J1" s="28" t="s">
        <v>116</v>
      </c>
    </row>
    <row r="2" spans="1:22" ht="37.5" customHeight="1" thickBot="1" x14ac:dyDescent="0.3">
      <c r="A2" s="5" t="s">
        <v>2</v>
      </c>
      <c r="B2" s="6" t="s">
        <v>3</v>
      </c>
      <c r="C2" s="7" t="s">
        <v>4</v>
      </c>
      <c r="D2" s="117">
        <v>5</v>
      </c>
      <c r="E2" s="7">
        <v>75</v>
      </c>
      <c r="F2" s="7">
        <v>73</v>
      </c>
      <c r="G2" s="7"/>
      <c r="H2" s="7">
        <v>2</v>
      </c>
      <c r="I2" s="20">
        <v>1</v>
      </c>
      <c r="J2" s="29"/>
    </row>
    <row r="3" spans="1:22" ht="37.5" customHeight="1" thickBot="1" x14ac:dyDescent="0.3">
      <c r="A3" s="5" t="s">
        <v>5</v>
      </c>
      <c r="B3" s="6" t="s">
        <v>6</v>
      </c>
      <c r="C3" s="7" t="s">
        <v>7</v>
      </c>
      <c r="D3" s="117">
        <v>2</v>
      </c>
      <c r="E3" s="7">
        <v>30</v>
      </c>
      <c r="F3" s="7">
        <v>28</v>
      </c>
      <c r="G3" s="7"/>
      <c r="H3" s="7">
        <v>2</v>
      </c>
      <c r="I3" s="20">
        <v>2</v>
      </c>
      <c r="J3" s="29"/>
    </row>
    <row r="4" spans="1:22" ht="37.5" customHeight="1" thickBot="1" x14ac:dyDescent="0.3">
      <c r="A4" s="5" t="s">
        <v>8</v>
      </c>
      <c r="B4" s="6" t="s">
        <v>9</v>
      </c>
      <c r="C4" s="7" t="s">
        <v>10</v>
      </c>
      <c r="D4" s="117">
        <v>2</v>
      </c>
      <c r="E4" s="7">
        <v>60</v>
      </c>
      <c r="F4" s="7"/>
      <c r="G4" s="7">
        <v>58</v>
      </c>
      <c r="H4" s="7">
        <v>2</v>
      </c>
      <c r="I4" s="20">
        <v>3</v>
      </c>
      <c r="J4" s="29">
        <v>2</v>
      </c>
      <c r="N4">
        <v>83</v>
      </c>
      <c r="O4">
        <v>1985</v>
      </c>
      <c r="P4">
        <v>540</v>
      </c>
      <c r="Q4">
        <v>1374</v>
      </c>
      <c r="R4">
        <v>71</v>
      </c>
    </row>
    <row r="5" spans="1:22" ht="37.5" customHeight="1" thickBot="1" x14ac:dyDescent="0.3">
      <c r="A5" s="5" t="s">
        <v>11</v>
      </c>
      <c r="B5" s="6" t="s">
        <v>12</v>
      </c>
      <c r="C5" s="7" t="s">
        <v>13</v>
      </c>
      <c r="D5" s="117">
        <v>3</v>
      </c>
      <c r="E5" s="7">
        <v>75</v>
      </c>
      <c r="F5" s="7">
        <v>13</v>
      </c>
      <c r="G5" s="7">
        <v>60</v>
      </c>
      <c r="H5" s="7">
        <v>2</v>
      </c>
      <c r="I5" s="20">
        <v>4</v>
      </c>
      <c r="J5" s="29"/>
    </row>
    <row r="6" spans="1:22" ht="37.5" customHeight="1" thickBot="1" x14ac:dyDescent="0.3">
      <c r="A6" s="5" t="s">
        <v>14</v>
      </c>
      <c r="B6" s="6" t="s">
        <v>15</v>
      </c>
      <c r="C6" s="7" t="s">
        <v>13</v>
      </c>
      <c r="D6" s="117">
        <v>3</v>
      </c>
      <c r="E6" s="7">
        <v>75</v>
      </c>
      <c r="F6" s="7">
        <v>13</v>
      </c>
      <c r="G6" s="7">
        <v>60</v>
      </c>
      <c r="H6" s="7">
        <v>2</v>
      </c>
      <c r="I6" s="20">
        <v>5</v>
      </c>
      <c r="J6" s="29"/>
    </row>
    <row r="7" spans="1:22" ht="37.5" customHeight="1" thickBot="1" x14ac:dyDescent="0.3">
      <c r="A7" s="5" t="s">
        <v>16</v>
      </c>
      <c r="B7" s="6" t="s">
        <v>17</v>
      </c>
      <c r="C7" s="7" t="s">
        <v>10</v>
      </c>
      <c r="D7" s="117">
        <v>2</v>
      </c>
      <c r="E7" s="7">
        <v>60</v>
      </c>
      <c r="F7" s="7"/>
      <c r="G7" s="7">
        <v>58</v>
      </c>
      <c r="H7" s="7">
        <v>2</v>
      </c>
      <c r="I7" s="20">
        <v>6</v>
      </c>
      <c r="J7" s="29">
        <v>2</v>
      </c>
    </row>
    <row r="8" spans="1:22" ht="37.5" customHeight="1" thickBot="1" x14ac:dyDescent="0.3">
      <c r="A8" s="5" t="s">
        <v>18</v>
      </c>
      <c r="B8" s="6" t="s">
        <v>19</v>
      </c>
      <c r="C8" s="7" t="s">
        <v>10</v>
      </c>
      <c r="D8" s="117">
        <v>2</v>
      </c>
      <c r="E8" s="7">
        <v>60</v>
      </c>
      <c r="F8" s="7"/>
      <c r="G8" s="7">
        <v>58</v>
      </c>
      <c r="H8" s="7">
        <v>2</v>
      </c>
      <c r="I8" s="20">
        <v>7</v>
      </c>
      <c r="J8" s="29">
        <v>2</v>
      </c>
    </row>
    <row r="9" spans="1:22" ht="37.5" customHeight="1" thickBot="1" x14ac:dyDescent="0.3">
      <c r="A9" s="2" t="s">
        <v>20</v>
      </c>
      <c r="B9" s="3" t="s">
        <v>21</v>
      </c>
      <c r="C9" s="36">
        <f>C10+C17+C42</f>
        <v>83</v>
      </c>
      <c r="D9" s="118">
        <f>D10+D17+D42</f>
        <v>83</v>
      </c>
      <c r="E9" s="36">
        <f t="shared" ref="E9:H9" si="0">E10+E17+E42</f>
        <v>1985</v>
      </c>
      <c r="F9" s="36">
        <f t="shared" si="0"/>
        <v>540</v>
      </c>
      <c r="G9" s="36">
        <f t="shared" si="0"/>
        <v>1374</v>
      </c>
      <c r="H9" s="36">
        <f t="shared" si="0"/>
        <v>71</v>
      </c>
      <c r="I9" s="32"/>
      <c r="J9" s="21"/>
    </row>
    <row r="10" spans="1:22" ht="37.5" customHeight="1" thickBot="1" x14ac:dyDescent="0.3">
      <c r="A10" s="8" t="s">
        <v>22</v>
      </c>
      <c r="B10" s="9" t="s">
        <v>23</v>
      </c>
      <c r="C10" s="17">
        <v>15</v>
      </c>
      <c r="D10" s="118">
        <f>SUM(D11:D16)</f>
        <v>15</v>
      </c>
      <c r="E10" s="17">
        <f>SUM(E11:E16)</f>
        <v>255</v>
      </c>
      <c r="F10" s="17">
        <f t="shared" ref="F10:H10" si="1">SUM(F11:F16)</f>
        <v>180</v>
      </c>
      <c r="G10" s="17">
        <f t="shared" si="1"/>
        <v>60</v>
      </c>
      <c r="H10" s="17">
        <f t="shared" si="1"/>
        <v>15</v>
      </c>
      <c r="I10" s="22"/>
      <c r="J10" s="30"/>
      <c r="L10" s="4">
        <v>19</v>
      </c>
      <c r="M10" s="4">
        <v>435</v>
      </c>
      <c r="N10" s="4">
        <v>127</v>
      </c>
      <c r="O10" s="4">
        <v>294</v>
      </c>
      <c r="P10" s="4">
        <v>14</v>
      </c>
    </row>
    <row r="11" spans="1:22" ht="37.5" customHeight="1" thickBot="1" x14ac:dyDescent="0.3">
      <c r="A11" s="5" t="s">
        <v>24</v>
      </c>
      <c r="B11" s="10" t="s">
        <v>25</v>
      </c>
      <c r="C11" s="11" t="s">
        <v>26</v>
      </c>
      <c r="D11" s="117">
        <v>4</v>
      </c>
      <c r="E11" s="11">
        <v>60</v>
      </c>
      <c r="F11" s="11">
        <v>55</v>
      </c>
      <c r="G11" s="7"/>
      <c r="H11" s="11">
        <v>5</v>
      </c>
      <c r="I11" s="23">
        <v>8</v>
      </c>
      <c r="J11" s="25"/>
      <c r="L11" s="1">
        <v>15</v>
      </c>
      <c r="M11" s="1">
        <v>255</v>
      </c>
      <c r="N11" s="1">
        <v>180</v>
      </c>
      <c r="O11" s="1">
        <v>60</v>
      </c>
      <c r="P11" s="1">
        <v>15</v>
      </c>
    </row>
    <row r="12" spans="1:22" ht="37.5" customHeight="1" thickBot="1" x14ac:dyDescent="0.3">
      <c r="A12" s="12" t="s">
        <v>27</v>
      </c>
      <c r="B12" s="6" t="s">
        <v>28</v>
      </c>
      <c r="C12" s="11" t="s">
        <v>29</v>
      </c>
      <c r="D12" s="117">
        <v>2</v>
      </c>
      <c r="E12" s="11">
        <v>45</v>
      </c>
      <c r="F12" s="11">
        <v>13</v>
      </c>
      <c r="G12" s="11">
        <v>30</v>
      </c>
      <c r="H12" s="11">
        <v>2</v>
      </c>
      <c r="I12" s="23">
        <v>9</v>
      </c>
      <c r="J12" s="25"/>
      <c r="L12" s="35">
        <v>60</v>
      </c>
      <c r="M12" s="13">
        <v>1550</v>
      </c>
      <c r="N12" s="13">
        <v>308</v>
      </c>
      <c r="O12" s="13">
        <v>1194</v>
      </c>
      <c r="P12" s="13">
        <v>48</v>
      </c>
      <c r="R12" s="113">
        <v>60</v>
      </c>
      <c r="S12" s="114">
        <v>1550</v>
      </c>
      <c r="T12" s="114">
        <v>307</v>
      </c>
      <c r="U12" s="114">
        <v>1195</v>
      </c>
      <c r="V12" s="114">
        <v>48</v>
      </c>
    </row>
    <row r="13" spans="1:22" ht="37.5" customHeight="1" thickBot="1" x14ac:dyDescent="0.3">
      <c r="A13" s="12" t="s">
        <v>30</v>
      </c>
      <c r="B13" s="6" t="s">
        <v>31</v>
      </c>
      <c r="C13" s="11" t="s">
        <v>29</v>
      </c>
      <c r="D13" s="117">
        <v>2</v>
      </c>
      <c r="E13" s="11">
        <v>45</v>
      </c>
      <c r="F13" s="11">
        <v>13</v>
      </c>
      <c r="G13" s="11">
        <v>30</v>
      </c>
      <c r="H13" s="11">
        <v>2</v>
      </c>
      <c r="I13" s="23">
        <v>10</v>
      </c>
      <c r="J13" s="25"/>
      <c r="L13" s="17">
        <v>8</v>
      </c>
      <c r="M13" s="17">
        <v>180</v>
      </c>
      <c r="N13" s="17">
        <v>52</v>
      </c>
      <c r="O13" s="17">
        <v>120</v>
      </c>
      <c r="P13" s="17">
        <v>8</v>
      </c>
    </row>
    <row r="14" spans="1:22" ht="37.5" customHeight="1" thickBot="1" x14ac:dyDescent="0.3">
      <c r="A14" s="12" t="s">
        <v>32</v>
      </c>
      <c r="B14" s="6" t="s">
        <v>33</v>
      </c>
      <c r="C14" s="11" t="s">
        <v>34</v>
      </c>
      <c r="D14" s="117">
        <v>3</v>
      </c>
      <c r="E14" s="11">
        <v>45</v>
      </c>
      <c r="F14" s="11">
        <v>43</v>
      </c>
      <c r="G14" s="7"/>
      <c r="H14" s="11">
        <v>2</v>
      </c>
      <c r="I14" s="23">
        <v>11</v>
      </c>
      <c r="J14" s="25"/>
      <c r="L14" s="119">
        <f>SUM(L10:L13)</f>
        <v>102</v>
      </c>
      <c r="M14" s="119">
        <f t="shared" ref="M14:P14" si="2">SUM(M10:M13)</f>
        <v>2420</v>
      </c>
      <c r="N14" s="119">
        <f t="shared" si="2"/>
        <v>667</v>
      </c>
      <c r="O14" s="119">
        <f t="shared" si="2"/>
        <v>1668</v>
      </c>
      <c r="P14" s="119">
        <f t="shared" si="2"/>
        <v>85</v>
      </c>
      <c r="R14" s="110">
        <v>102</v>
      </c>
      <c r="S14" s="111">
        <v>2420</v>
      </c>
      <c r="T14" s="111">
        <v>666</v>
      </c>
      <c r="U14" s="111">
        <v>1669</v>
      </c>
      <c r="V14" s="111">
        <v>85</v>
      </c>
    </row>
    <row r="15" spans="1:22" ht="37.5" customHeight="1" thickBot="1" x14ac:dyDescent="0.3">
      <c r="A15" s="12" t="s">
        <v>35</v>
      </c>
      <c r="B15" s="10" t="s">
        <v>36</v>
      </c>
      <c r="C15" s="11" t="s">
        <v>7</v>
      </c>
      <c r="D15" s="117">
        <v>2</v>
      </c>
      <c r="E15" s="11">
        <v>30</v>
      </c>
      <c r="F15" s="11">
        <v>28</v>
      </c>
      <c r="G15" s="7"/>
      <c r="H15" s="11">
        <v>2</v>
      </c>
      <c r="I15" s="23">
        <v>12</v>
      </c>
      <c r="J15" s="25"/>
      <c r="N15" s="120"/>
    </row>
    <row r="16" spans="1:22" ht="37.5" customHeight="1" thickBot="1" x14ac:dyDescent="0.3">
      <c r="A16" s="12" t="s">
        <v>37</v>
      </c>
      <c r="B16" s="10" t="s">
        <v>38</v>
      </c>
      <c r="C16" s="11" t="s">
        <v>7</v>
      </c>
      <c r="D16" s="117">
        <v>2</v>
      </c>
      <c r="E16" s="11">
        <v>30</v>
      </c>
      <c r="F16" s="11">
        <v>28</v>
      </c>
      <c r="G16" s="7"/>
      <c r="H16" s="11">
        <v>2</v>
      </c>
      <c r="I16" s="23">
        <v>13</v>
      </c>
      <c r="J16" s="25"/>
      <c r="L16" t="s">
        <v>298</v>
      </c>
      <c r="M16">
        <v>18</v>
      </c>
      <c r="O16" s="27"/>
    </row>
    <row r="17" spans="1:16" ht="37.5" customHeight="1" thickBot="1" x14ac:dyDescent="0.3">
      <c r="A17" s="8" t="s">
        <v>39</v>
      </c>
      <c r="B17" s="9" t="s">
        <v>40</v>
      </c>
      <c r="C17" s="35">
        <v>60</v>
      </c>
      <c r="D17" s="118">
        <f>SUM(D18:D41)</f>
        <v>60</v>
      </c>
      <c r="E17" s="112">
        <f>SUM(E18:E41)</f>
        <v>1550</v>
      </c>
      <c r="F17" s="112">
        <f t="shared" ref="F17:H17" si="3">SUM(F18:F41)</f>
        <v>308</v>
      </c>
      <c r="G17" s="112">
        <f t="shared" si="3"/>
        <v>1194</v>
      </c>
      <c r="H17" s="112">
        <f t="shared" si="3"/>
        <v>48</v>
      </c>
      <c r="I17" s="33"/>
      <c r="J17" s="24"/>
      <c r="L17" t="s">
        <v>174</v>
      </c>
      <c r="M17">
        <f>O14+M16</f>
        <v>1686</v>
      </c>
    </row>
    <row r="18" spans="1:16" ht="37.5" customHeight="1" thickBot="1" x14ac:dyDescent="0.3">
      <c r="A18" s="43" t="s">
        <v>41</v>
      </c>
      <c r="B18" s="38" t="s">
        <v>42</v>
      </c>
      <c r="C18" s="7" t="s">
        <v>29</v>
      </c>
      <c r="D18" s="117">
        <v>2</v>
      </c>
      <c r="E18" s="14">
        <v>31</v>
      </c>
      <c r="F18" s="41">
        <v>5</v>
      </c>
      <c r="G18" s="42">
        <v>24</v>
      </c>
      <c r="H18" s="42">
        <v>2</v>
      </c>
      <c r="I18" s="23">
        <v>14</v>
      </c>
      <c r="J18" s="25"/>
      <c r="L18" t="s">
        <v>242</v>
      </c>
      <c r="M18" s="27">
        <f>M17/M14*100</f>
        <v>69.669421487603316</v>
      </c>
      <c r="P18" s="44"/>
    </row>
    <row r="19" spans="1:16" ht="37.5" customHeight="1" thickBot="1" x14ac:dyDescent="0.3">
      <c r="A19" s="43" t="s">
        <v>43</v>
      </c>
      <c r="B19" s="38" t="s">
        <v>44</v>
      </c>
      <c r="C19" s="7" t="s">
        <v>29</v>
      </c>
      <c r="D19" s="117">
        <v>2</v>
      </c>
      <c r="E19" s="14">
        <v>31</v>
      </c>
      <c r="F19" s="41">
        <v>5</v>
      </c>
      <c r="G19" s="42">
        <v>24</v>
      </c>
      <c r="H19" s="42">
        <v>2</v>
      </c>
      <c r="I19" s="23">
        <v>15</v>
      </c>
      <c r="J19" s="25"/>
      <c r="L19" t="s">
        <v>243</v>
      </c>
      <c r="M19">
        <f>90+E40+E41</f>
        <v>495</v>
      </c>
      <c r="N19" s="27">
        <f>M19/M14*100</f>
        <v>20.454545454545457</v>
      </c>
    </row>
    <row r="20" spans="1:16" ht="37.5" customHeight="1" thickBot="1" x14ac:dyDescent="0.3">
      <c r="A20" s="12" t="s">
        <v>45</v>
      </c>
      <c r="B20" s="10" t="s">
        <v>46</v>
      </c>
      <c r="C20" s="11" t="s">
        <v>29</v>
      </c>
      <c r="D20" s="117">
        <v>2</v>
      </c>
      <c r="E20" s="11">
        <v>45</v>
      </c>
      <c r="F20" s="11">
        <v>13</v>
      </c>
      <c r="G20" s="11">
        <v>30</v>
      </c>
      <c r="H20" s="11">
        <v>2</v>
      </c>
      <c r="I20" s="23">
        <v>16</v>
      </c>
      <c r="J20" s="25"/>
    </row>
    <row r="21" spans="1:16" ht="37.5" customHeight="1" thickBot="1" x14ac:dyDescent="0.3">
      <c r="A21" s="12" t="s">
        <v>47</v>
      </c>
      <c r="B21" s="10" t="s">
        <v>48</v>
      </c>
      <c r="C21" s="11" t="s">
        <v>29</v>
      </c>
      <c r="D21" s="117">
        <v>2</v>
      </c>
      <c r="E21" s="11">
        <v>45</v>
      </c>
      <c r="F21" s="11">
        <v>13</v>
      </c>
      <c r="G21" s="11">
        <v>30</v>
      </c>
      <c r="H21" s="11">
        <v>2</v>
      </c>
      <c r="I21" s="23">
        <v>17</v>
      </c>
      <c r="J21" s="25"/>
    </row>
    <row r="22" spans="1:16" ht="37.5" customHeight="1" thickBot="1" x14ac:dyDescent="0.3">
      <c r="A22" s="37" t="s">
        <v>49</v>
      </c>
      <c r="B22" s="38" t="s">
        <v>50</v>
      </c>
      <c r="C22" s="7" t="s">
        <v>29</v>
      </c>
      <c r="D22" s="117">
        <v>2</v>
      </c>
      <c r="E22" s="14">
        <v>31</v>
      </c>
      <c r="F22" s="42">
        <v>8</v>
      </c>
      <c r="G22" s="42">
        <v>21</v>
      </c>
      <c r="H22" s="42">
        <v>2</v>
      </c>
      <c r="I22" s="23">
        <v>18</v>
      </c>
      <c r="J22" s="25"/>
    </row>
    <row r="23" spans="1:16" ht="37.5" customHeight="1" thickBot="1" x14ac:dyDescent="0.3">
      <c r="A23" s="12" t="s">
        <v>51</v>
      </c>
      <c r="B23" s="10" t="s">
        <v>52</v>
      </c>
      <c r="C23" s="11" t="s">
        <v>29</v>
      </c>
      <c r="D23" s="117">
        <v>2</v>
      </c>
      <c r="E23" s="11">
        <v>45</v>
      </c>
      <c r="F23" s="11">
        <v>13</v>
      </c>
      <c r="G23" s="11">
        <v>30</v>
      </c>
      <c r="H23" s="11">
        <v>2</v>
      </c>
      <c r="I23" s="23">
        <v>19</v>
      </c>
      <c r="J23" s="25"/>
    </row>
    <row r="24" spans="1:16" ht="37.5" customHeight="1" thickBot="1" x14ac:dyDescent="0.3">
      <c r="A24" s="12" t="s">
        <v>53</v>
      </c>
      <c r="B24" s="10" t="s">
        <v>54</v>
      </c>
      <c r="C24" s="11" t="s">
        <v>29</v>
      </c>
      <c r="D24" s="117">
        <v>2</v>
      </c>
      <c r="E24" s="11">
        <v>45</v>
      </c>
      <c r="F24" s="11">
        <v>13</v>
      </c>
      <c r="G24" s="11">
        <v>30</v>
      </c>
      <c r="H24" s="11">
        <v>2</v>
      </c>
      <c r="I24" s="23">
        <v>20</v>
      </c>
      <c r="J24" s="25"/>
    </row>
    <row r="25" spans="1:16" ht="37.5" customHeight="1" thickBot="1" x14ac:dyDescent="0.3">
      <c r="A25" s="12" t="s">
        <v>55</v>
      </c>
      <c r="B25" s="10" t="s">
        <v>56</v>
      </c>
      <c r="C25" s="11" t="s">
        <v>29</v>
      </c>
      <c r="D25" s="117">
        <v>2</v>
      </c>
      <c r="E25" s="11">
        <v>45</v>
      </c>
      <c r="F25" s="11">
        <v>13</v>
      </c>
      <c r="G25" s="11">
        <v>30</v>
      </c>
      <c r="H25" s="11">
        <v>2</v>
      </c>
      <c r="I25" s="23">
        <v>21</v>
      </c>
      <c r="J25" s="25"/>
    </row>
    <row r="26" spans="1:16" ht="37.5" customHeight="1" thickBot="1" x14ac:dyDescent="0.3">
      <c r="A26" s="12" t="s">
        <v>57</v>
      </c>
      <c r="B26" s="10" t="s">
        <v>58</v>
      </c>
      <c r="C26" s="11" t="s">
        <v>29</v>
      </c>
      <c r="D26" s="117">
        <v>2</v>
      </c>
      <c r="E26" s="11">
        <v>45</v>
      </c>
      <c r="F26" s="11">
        <v>13</v>
      </c>
      <c r="G26" s="11">
        <v>30</v>
      </c>
      <c r="H26" s="11">
        <v>2</v>
      </c>
      <c r="I26" s="23">
        <v>22</v>
      </c>
      <c r="J26" s="25"/>
    </row>
    <row r="27" spans="1:16" ht="37.5" customHeight="1" thickBot="1" x14ac:dyDescent="0.3">
      <c r="A27" s="37" t="s">
        <v>59</v>
      </c>
      <c r="B27" s="38" t="s">
        <v>60</v>
      </c>
      <c r="C27" s="7" t="s">
        <v>29</v>
      </c>
      <c r="D27" s="117">
        <v>2</v>
      </c>
      <c r="E27" s="14">
        <v>31</v>
      </c>
      <c r="F27" s="42">
        <v>13</v>
      </c>
      <c r="G27" s="42">
        <v>16</v>
      </c>
      <c r="H27" s="42">
        <v>2</v>
      </c>
      <c r="I27" s="23">
        <v>23</v>
      </c>
      <c r="J27" s="25">
        <v>2</v>
      </c>
    </row>
    <row r="28" spans="1:16" ht="37.5" customHeight="1" thickBot="1" x14ac:dyDescent="0.3">
      <c r="A28" s="15" t="s">
        <v>61</v>
      </c>
      <c r="B28" s="6" t="s">
        <v>62</v>
      </c>
      <c r="C28" s="11" t="s">
        <v>29</v>
      </c>
      <c r="D28" s="117">
        <v>2</v>
      </c>
      <c r="E28" s="11">
        <v>45</v>
      </c>
      <c r="F28" s="11">
        <v>13</v>
      </c>
      <c r="G28" s="11">
        <v>30</v>
      </c>
      <c r="H28" s="11">
        <v>2</v>
      </c>
      <c r="I28" s="23">
        <v>24</v>
      </c>
      <c r="J28" s="25"/>
    </row>
    <row r="29" spans="1:16" ht="37.5" customHeight="1" thickBot="1" x14ac:dyDescent="0.3">
      <c r="A29" s="12" t="s">
        <v>63</v>
      </c>
      <c r="B29" s="10" t="s">
        <v>64</v>
      </c>
      <c r="C29" s="11" t="s">
        <v>29</v>
      </c>
      <c r="D29" s="117">
        <v>2</v>
      </c>
      <c r="E29" s="11">
        <v>45</v>
      </c>
      <c r="F29" s="11">
        <v>13</v>
      </c>
      <c r="G29" s="11">
        <v>30</v>
      </c>
      <c r="H29" s="11">
        <v>2</v>
      </c>
      <c r="I29" s="23">
        <v>25</v>
      </c>
      <c r="J29" s="25"/>
    </row>
    <row r="30" spans="1:16" ht="37.5" customHeight="1" thickBot="1" x14ac:dyDescent="0.3">
      <c r="A30" s="15" t="s">
        <v>65</v>
      </c>
      <c r="B30" s="6" t="s">
        <v>66</v>
      </c>
      <c r="C30" s="11" t="s">
        <v>29</v>
      </c>
      <c r="D30" s="117">
        <v>2</v>
      </c>
      <c r="E30" s="11">
        <v>45</v>
      </c>
      <c r="F30" s="11">
        <v>13</v>
      </c>
      <c r="G30" s="11">
        <v>30</v>
      </c>
      <c r="H30" s="11">
        <v>2</v>
      </c>
      <c r="I30" s="23">
        <v>26</v>
      </c>
      <c r="J30" s="25"/>
    </row>
    <row r="31" spans="1:16" ht="37.5" customHeight="1" thickBot="1" x14ac:dyDescent="0.3">
      <c r="A31" s="12" t="s">
        <v>67</v>
      </c>
      <c r="B31" s="10" t="s">
        <v>68</v>
      </c>
      <c r="C31" s="11" t="s">
        <v>29</v>
      </c>
      <c r="D31" s="117">
        <v>2</v>
      </c>
      <c r="E31" s="11">
        <v>45</v>
      </c>
      <c r="F31" s="11">
        <v>13</v>
      </c>
      <c r="G31" s="11">
        <v>30</v>
      </c>
      <c r="H31" s="11">
        <v>2</v>
      </c>
      <c r="I31" s="23">
        <v>27</v>
      </c>
      <c r="J31" s="25"/>
    </row>
    <row r="32" spans="1:16" ht="37.5" customHeight="1" thickBot="1" x14ac:dyDescent="0.3">
      <c r="A32" s="12" t="s">
        <v>69</v>
      </c>
      <c r="B32" s="10" t="s">
        <v>70</v>
      </c>
      <c r="C32" s="11" t="s">
        <v>71</v>
      </c>
      <c r="D32" s="117">
        <v>3</v>
      </c>
      <c r="E32" s="11">
        <v>60</v>
      </c>
      <c r="F32" s="11">
        <v>28</v>
      </c>
      <c r="G32" s="11">
        <v>30</v>
      </c>
      <c r="H32" s="11">
        <v>2</v>
      </c>
      <c r="I32" s="23">
        <v>28</v>
      </c>
      <c r="J32" s="25"/>
    </row>
    <row r="33" spans="1:10" ht="37.5" customHeight="1" thickBot="1" x14ac:dyDescent="0.3">
      <c r="A33" s="12" t="s">
        <v>72</v>
      </c>
      <c r="B33" s="10" t="s">
        <v>73</v>
      </c>
      <c r="C33" s="16" t="s">
        <v>10</v>
      </c>
      <c r="D33" s="117">
        <v>2</v>
      </c>
      <c r="E33" s="11">
        <v>60</v>
      </c>
      <c r="F33" s="7"/>
      <c r="G33" s="11">
        <v>58</v>
      </c>
      <c r="H33" s="11">
        <v>2</v>
      </c>
      <c r="I33" s="23">
        <v>29</v>
      </c>
      <c r="J33" s="25">
        <v>2</v>
      </c>
    </row>
    <row r="34" spans="1:10" ht="37.5" customHeight="1" thickBot="1" x14ac:dyDescent="0.3">
      <c r="A34" s="12" t="s">
        <v>74</v>
      </c>
      <c r="B34" s="10" t="s">
        <v>75</v>
      </c>
      <c r="C34" s="16" t="s">
        <v>10</v>
      </c>
      <c r="D34" s="117">
        <v>2</v>
      </c>
      <c r="E34" s="11">
        <v>60</v>
      </c>
      <c r="F34" s="7"/>
      <c r="G34" s="11">
        <v>58</v>
      </c>
      <c r="H34" s="11">
        <v>2</v>
      </c>
      <c r="I34" s="23">
        <v>30</v>
      </c>
      <c r="J34" s="25">
        <v>2</v>
      </c>
    </row>
    <row r="35" spans="1:10" ht="37.5" customHeight="1" thickBot="1" x14ac:dyDescent="0.3">
      <c r="A35" s="12" t="s">
        <v>76</v>
      </c>
      <c r="B35" s="10" t="s">
        <v>77</v>
      </c>
      <c r="C35" s="11" t="s">
        <v>34</v>
      </c>
      <c r="D35" s="117">
        <v>3</v>
      </c>
      <c r="E35" s="11">
        <v>45</v>
      </c>
      <c r="F35" s="11">
        <v>43</v>
      </c>
      <c r="G35" s="7"/>
      <c r="H35" s="11">
        <v>2</v>
      </c>
      <c r="I35" s="23">
        <v>31</v>
      </c>
      <c r="J35" s="25"/>
    </row>
    <row r="36" spans="1:10" ht="37.5" customHeight="1" thickBot="1" x14ac:dyDescent="0.3">
      <c r="A36" s="37" t="s">
        <v>78</v>
      </c>
      <c r="B36" s="38" t="s">
        <v>79</v>
      </c>
      <c r="C36" s="39" t="s">
        <v>29</v>
      </c>
      <c r="D36" s="117">
        <v>2</v>
      </c>
      <c r="E36" s="40">
        <v>31</v>
      </c>
      <c r="F36" s="40">
        <v>5</v>
      </c>
      <c r="G36" s="40">
        <v>24</v>
      </c>
      <c r="H36" s="40">
        <v>2</v>
      </c>
      <c r="I36" s="23">
        <v>32</v>
      </c>
      <c r="J36" s="25">
        <v>2</v>
      </c>
    </row>
    <row r="37" spans="1:10" ht="37.5" customHeight="1" thickBot="1" x14ac:dyDescent="0.3">
      <c r="A37" s="12" t="s">
        <v>80</v>
      </c>
      <c r="B37" s="6" t="s">
        <v>299</v>
      </c>
      <c r="C37" s="7" t="s">
        <v>82</v>
      </c>
      <c r="D37" s="117">
        <v>1</v>
      </c>
      <c r="E37" s="7">
        <v>45</v>
      </c>
      <c r="F37" s="7"/>
      <c r="G37" s="7">
        <v>43</v>
      </c>
      <c r="H37" s="7">
        <v>2</v>
      </c>
      <c r="I37" s="23">
        <v>33</v>
      </c>
      <c r="J37" s="29">
        <v>2</v>
      </c>
    </row>
    <row r="38" spans="1:10" ht="37.5" customHeight="1" thickBot="1" x14ac:dyDescent="0.3">
      <c r="A38" s="12" t="s">
        <v>83</v>
      </c>
      <c r="B38" s="6" t="s">
        <v>300</v>
      </c>
      <c r="C38" s="7" t="s">
        <v>82</v>
      </c>
      <c r="D38" s="117">
        <v>1</v>
      </c>
      <c r="E38" s="7">
        <v>45</v>
      </c>
      <c r="F38" s="7"/>
      <c r="G38" s="7">
        <v>43</v>
      </c>
      <c r="H38" s="7">
        <v>2</v>
      </c>
      <c r="I38" s="23">
        <v>34</v>
      </c>
      <c r="J38" s="29">
        <v>2</v>
      </c>
    </row>
    <row r="39" spans="1:10" ht="37.5" customHeight="1" thickBot="1" x14ac:dyDescent="0.3">
      <c r="A39" s="12" t="s">
        <v>84</v>
      </c>
      <c r="B39" s="6" t="s">
        <v>85</v>
      </c>
      <c r="C39" s="7" t="s">
        <v>86</v>
      </c>
      <c r="D39" s="117">
        <v>5</v>
      </c>
      <c r="E39" s="7">
        <v>225</v>
      </c>
      <c r="F39" s="7"/>
      <c r="G39" s="7">
        <v>223</v>
      </c>
      <c r="H39" s="7">
        <v>2</v>
      </c>
      <c r="I39" s="23">
        <v>35</v>
      </c>
      <c r="J39" s="29">
        <v>2</v>
      </c>
    </row>
    <row r="40" spans="1:10" ht="37.5" customHeight="1" thickBot="1" x14ac:dyDescent="0.3">
      <c r="A40" s="106" t="s">
        <v>87</v>
      </c>
      <c r="B40" s="107" t="s">
        <v>295</v>
      </c>
      <c r="C40" s="108" t="s">
        <v>296</v>
      </c>
      <c r="D40" s="117">
        <v>7</v>
      </c>
      <c r="E40" s="108">
        <v>135</v>
      </c>
      <c r="F40" s="108">
        <v>71</v>
      </c>
      <c r="G40" s="108">
        <v>60</v>
      </c>
      <c r="H40" s="109">
        <v>4</v>
      </c>
      <c r="I40" s="23">
        <v>36</v>
      </c>
      <c r="J40" s="29"/>
    </row>
    <row r="41" spans="1:10" ht="37.5" customHeight="1" thickBot="1" x14ac:dyDescent="0.3">
      <c r="A41" s="12" t="s">
        <v>88</v>
      </c>
      <c r="B41" s="6" t="s">
        <v>89</v>
      </c>
      <c r="C41" s="11" t="s">
        <v>90</v>
      </c>
      <c r="D41" s="117">
        <v>6</v>
      </c>
      <c r="E41" s="11">
        <v>270</v>
      </c>
      <c r="F41" s="7"/>
      <c r="G41" s="11">
        <v>270</v>
      </c>
      <c r="H41" s="7"/>
      <c r="I41" s="23">
        <v>37</v>
      </c>
      <c r="J41" s="29"/>
    </row>
    <row r="42" spans="1:10" ht="37.5" customHeight="1" thickBot="1" x14ac:dyDescent="0.3">
      <c r="A42" s="8" t="s">
        <v>91</v>
      </c>
      <c r="B42" s="9" t="s">
        <v>92</v>
      </c>
      <c r="C42" s="17">
        <v>8</v>
      </c>
      <c r="D42" s="117">
        <v>8</v>
      </c>
      <c r="E42" s="17">
        <v>180</v>
      </c>
      <c r="F42" s="17">
        <v>52</v>
      </c>
      <c r="G42" s="17">
        <v>120</v>
      </c>
      <c r="H42" s="17">
        <v>8</v>
      </c>
      <c r="I42" s="26"/>
      <c r="J42" s="31"/>
    </row>
    <row r="43" spans="1:10" ht="37.5" customHeight="1" thickBot="1" x14ac:dyDescent="0.3">
      <c r="A43" s="125" t="s">
        <v>93</v>
      </c>
      <c r="B43" s="126"/>
      <c r="C43" s="7"/>
      <c r="D43" s="116" t="s">
        <v>297</v>
      </c>
      <c r="E43" s="7"/>
      <c r="F43" s="7"/>
      <c r="G43" s="7"/>
      <c r="H43" s="7"/>
      <c r="I43" s="20"/>
      <c r="J43" s="29"/>
    </row>
    <row r="44" spans="1:10" ht="37.5" customHeight="1" thickBot="1" x14ac:dyDescent="0.3">
      <c r="A44" s="12" t="s">
        <v>94</v>
      </c>
      <c r="B44" s="6" t="s">
        <v>95</v>
      </c>
      <c r="C44" s="7" t="s">
        <v>29</v>
      </c>
      <c r="D44" s="117">
        <v>2</v>
      </c>
      <c r="E44" s="7">
        <v>45</v>
      </c>
      <c r="F44" s="7">
        <v>13</v>
      </c>
      <c r="G44" s="7">
        <v>30</v>
      </c>
      <c r="H44" s="7">
        <v>2</v>
      </c>
      <c r="I44" s="20">
        <v>38</v>
      </c>
      <c r="J44" s="29"/>
    </row>
    <row r="45" spans="1:10" ht="37.5" customHeight="1" thickBot="1" x14ac:dyDescent="0.3">
      <c r="A45" s="12" t="s">
        <v>96</v>
      </c>
      <c r="B45" s="6" t="s">
        <v>97</v>
      </c>
      <c r="C45" s="7" t="s">
        <v>29</v>
      </c>
      <c r="D45" s="117">
        <v>2</v>
      </c>
      <c r="E45" s="7">
        <v>45</v>
      </c>
      <c r="F45" s="7">
        <v>13</v>
      </c>
      <c r="G45" s="7">
        <v>30</v>
      </c>
      <c r="H45" s="7">
        <v>2</v>
      </c>
      <c r="I45" s="20">
        <v>39</v>
      </c>
      <c r="J45" s="29"/>
    </row>
    <row r="46" spans="1:10" ht="37.5" customHeight="1" thickBot="1" x14ac:dyDescent="0.3">
      <c r="A46" s="12" t="s">
        <v>98</v>
      </c>
      <c r="B46" s="6" t="s">
        <v>99</v>
      </c>
      <c r="C46" s="7" t="s">
        <v>29</v>
      </c>
      <c r="D46" s="117">
        <v>2</v>
      </c>
      <c r="E46" s="7">
        <v>45</v>
      </c>
      <c r="F46" s="7">
        <v>13</v>
      </c>
      <c r="G46" s="7">
        <v>30</v>
      </c>
      <c r="H46" s="7">
        <v>2</v>
      </c>
      <c r="I46" s="20">
        <v>40</v>
      </c>
      <c r="J46" s="29"/>
    </row>
    <row r="47" spans="1:10" ht="37.5" customHeight="1" thickBot="1" x14ac:dyDescent="0.3">
      <c r="A47" s="12" t="s">
        <v>100</v>
      </c>
      <c r="B47" s="6" t="s">
        <v>101</v>
      </c>
      <c r="C47" s="7" t="s">
        <v>29</v>
      </c>
      <c r="D47" s="117">
        <v>2</v>
      </c>
      <c r="E47" s="7">
        <v>45</v>
      </c>
      <c r="F47" s="7">
        <v>13</v>
      </c>
      <c r="G47" s="7">
        <v>30</v>
      </c>
      <c r="H47" s="7">
        <v>2</v>
      </c>
      <c r="I47" s="20">
        <v>41</v>
      </c>
      <c r="J47" s="29"/>
    </row>
    <row r="48" spans="1:10" ht="37.5" customHeight="1" thickBot="1" x14ac:dyDescent="0.3">
      <c r="A48" s="12" t="s">
        <v>102</v>
      </c>
      <c r="B48" s="6" t="s">
        <v>103</v>
      </c>
      <c r="C48" s="7" t="s">
        <v>29</v>
      </c>
      <c r="D48" s="117">
        <v>2</v>
      </c>
      <c r="E48" s="7">
        <v>45</v>
      </c>
      <c r="F48" s="7">
        <v>13</v>
      </c>
      <c r="G48" s="7">
        <v>30</v>
      </c>
      <c r="H48" s="7">
        <v>2</v>
      </c>
      <c r="I48" s="20">
        <v>42</v>
      </c>
      <c r="J48" s="29"/>
    </row>
    <row r="49" spans="1:10" ht="37.5" customHeight="1" thickBot="1" x14ac:dyDescent="0.3">
      <c r="A49" s="12" t="s">
        <v>104</v>
      </c>
      <c r="B49" s="18" t="s">
        <v>105</v>
      </c>
      <c r="C49" s="7" t="s">
        <v>29</v>
      </c>
      <c r="D49" s="117">
        <v>2</v>
      </c>
      <c r="E49" s="7">
        <v>45</v>
      </c>
      <c r="F49" s="7">
        <v>13</v>
      </c>
      <c r="G49" s="7">
        <v>30</v>
      </c>
      <c r="H49" s="7">
        <v>2</v>
      </c>
      <c r="I49" s="20">
        <v>43</v>
      </c>
      <c r="J49" s="29"/>
    </row>
    <row r="50" spans="1:10" ht="37.5" customHeight="1" thickBot="1" x14ac:dyDescent="0.3">
      <c r="A50" s="12" t="s">
        <v>106</v>
      </c>
      <c r="B50" s="18" t="s">
        <v>107</v>
      </c>
      <c r="C50" s="7" t="s">
        <v>29</v>
      </c>
      <c r="D50" s="117">
        <v>2</v>
      </c>
      <c r="E50" s="7">
        <v>45</v>
      </c>
      <c r="F50" s="7">
        <v>13</v>
      </c>
      <c r="G50" s="7">
        <v>30</v>
      </c>
      <c r="H50" s="7">
        <v>2</v>
      </c>
      <c r="I50" s="20">
        <v>44</v>
      </c>
      <c r="J50" s="29"/>
    </row>
    <row r="51" spans="1:10" ht="37.5" customHeight="1" thickBot="1" x14ac:dyDescent="0.3">
      <c r="A51" s="12" t="s">
        <v>108</v>
      </c>
      <c r="B51" s="18" t="s">
        <v>109</v>
      </c>
      <c r="C51" s="7" t="s">
        <v>29</v>
      </c>
      <c r="D51" s="117">
        <v>2</v>
      </c>
      <c r="E51" s="7">
        <v>45</v>
      </c>
      <c r="F51" s="7">
        <v>13</v>
      </c>
      <c r="G51" s="7">
        <v>30</v>
      </c>
      <c r="H51" s="7">
        <v>2</v>
      </c>
      <c r="I51" s="20">
        <v>45</v>
      </c>
      <c r="J51" s="29"/>
    </row>
    <row r="52" spans="1:10" ht="37.5" customHeight="1" thickBot="1" x14ac:dyDescent="0.3">
      <c r="A52" s="12" t="s">
        <v>110</v>
      </c>
      <c r="B52" s="18" t="s">
        <v>111</v>
      </c>
      <c r="C52" s="7" t="s">
        <v>29</v>
      </c>
      <c r="D52" s="117">
        <v>2</v>
      </c>
      <c r="E52" s="7">
        <v>45</v>
      </c>
      <c r="F52" s="7">
        <v>13</v>
      </c>
      <c r="G52" s="7">
        <v>30</v>
      </c>
      <c r="H52" s="7">
        <v>2</v>
      </c>
      <c r="I52" s="20">
        <v>46</v>
      </c>
      <c r="J52" s="29"/>
    </row>
    <row r="53" spans="1:10" ht="37.5" customHeight="1" thickBot="1" x14ac:dyDescent="0.3">
      <c r="A53" s="12" t="s">
        <v>112</v>
      </c>
      <c r="B53" s="18" t="s">
        <v>113</v>
      </c>
      <c r="C53" s="7" t="s">
        <v>29</v>
      </c>
      <c r="D53" s="117">
        <v>2</v>
      </c>
      <c r="E53" s="7">
        <v>45</v>
      </c>
      <c r="F53" s="7">
        <v>13</v>
      </c>
      <c r="G53" s="7">
        <v>30</v>
      </c>
      <c r="H53" s="7">
        <v>2</v>
      </c>
      <c r="I53" s="20">
        <v>47</v>
      </c>
      <c r="J53" s="29"/>
    </row>
    <row r="54" spans="1:10" ht="37.5" customHeight="1" thickBot="1" x14ac:dyDescent="0.3">
      <c r="A54" s="19"/>
      <c r="B54" s="3" t="s">
        <v>114</v>
      </c>
      <c r="C54" s="36">
        <f>C1+C9</f>
        <v>102</v>
      </c>
      <c r="D54" s="36">
        <f>D1+D9</f>
        <v>102</v>
      </c>
      <c r="E54" s="36">
        <f t="shared" ref="E54:H54" si="4">E1+E9</f>
        <v>2420</v>
      </c>
      <c r="F54" s="36">
        <f t="shared" si="4"/>
        <v>667</v>
      </c>
      <c r="G54" s="36">
        <f t="shared" si="4"/>
        <v>1668</v>
      </c>
      <c r="H54" s="36">
        <f t="shared" si="4"/>
        <v>85</v>
      </c>
      <c r="I54" s="32"/>
      <c r="J54" s="21">
        <f>SUM(J2:J53)</f>
        <v>20</v>
      </c>
    </row>
  </sheetData>
  <mergeCells count="1">
    <mergeCell ref="A43:B4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2"/>
  <sheetViews>
    <sheetView topLeftCell="A25" workbookViewId="0">
      <selection activeCell="G56" sqref="G56"/>
    </sheetView>
  </sheetViews>
  <sheetFormatPr defaultRowHeight="15" x14ac:dyDescent="0.25"/>
  <cols>
    <col min="1" max="1" width="19.42578125" customWidth="1"/>
    <col min="2" max="2" width="42.28515625" customWidth="1"/>
    <col min="3" max="3" width="16.28515625" customWidth="1"/>
    <col min="5" max="5" width="14.28515625" customWidth="1"/>
    <col min="6" max="6" width="16.85546875" customWidth="1"/>
    <col min="7" max="7" width="18.42578125" customWidth="1"/>
    <col min="9" max="9" width="18" customWidth="1"/>
    <col min="15" max="15" width="6.140625" customWidth="1"/>
  </cols>
  <sheetData>
    <row r="2" spans="1:20" ht="35.25" customHeight="1" thickBot="1" x14ac:dyDescent="0.3">
      <c r="A2" s="46" t="s">
        <v>0</v>
      </c>
      <c r="B2" s="47" t="s">
        <v>1</v>
      </c>
      <c r="C2" s="45">
        <v>19</v>
      </c>
      <c r="D2" s="45">
        <v>435</v>
      </c>
      <c r="E2" s="45">
        <v>127</v>
      </c>
      <c r="F2" s="45">
        <v>294</v>
      </c>
      <c r="G2" s="45">
        <v>14</v>
      </c>
    </row>
    <row r="3" spans="1:20" ht="35.25" customHeight="1" thickBot="1" x14ac:dyDescent="0.3">
      <c r="A3" s="48" t="s">
        <v>117</v>
      </c>
      <c r="B3" s="49" t="s">
        <v>3</v>
      </c>
      <c r="C3" s="50" t="s">
        <v>4</v>
      </c>
      <c r="D3" s="50">
        <v>75</v>
      </c>
      <c r="E3" s="50">
        <v>73</v>
      </c>
      <c r="F3" s="50"/>
      <c r="G3" s="50">
        <v>2</v>
      </c>
      <c r="H3" s="104">
        <v>1</v>
      </c>
    </row>
    <row r="4" spans="1:20" ht="35.25" customHeight="1" thickBot="1" x14ac:dyDescent="0.3">
      <c r="A4" s="48" t="s">
        <v>118</v>
      </c>
      <c r="B4" s="49" t="s">
        <v>6</v>
      </c>
      <c r="C4" s="50" t="s">
        <v>7</v>
      </c>
      <c r="D4" s="50">
        <v>30</v>
      </c>
      <c r="E4" s="50">
        <v>28</v>
      </c>
      <c r="F4" s="50"/>
      <c r="G4" s="50">
        <v>2</v>
      </c>
      <c r="H4" s="104">
        <v>2</v>
      </c>
    </row>
    <row r="5" spans="1:20" ht="35.25" customHeight="1" thickBot="1" x14ac:dyDescent="0.3">
      <c r="A5" s="48" t="s">
        <v>119</v>
      </c>
      <c r="B5" s="49" t="s">
        <v>9</v>
      </c>
      <c r="C5" s="50" t="s">
        <v>10</v>
      </c>
      <c r="D5" s="50">
        <v>60</v>
      </c>
      <c r="E5" s="50"/>
      <c r="F5" s="50">
        <v>58</v>
      </c>
      <c r="G5" s="50">
        <v>2</v>
      </c>
      <c r="H5" s="104">
        <v>3</v>
      </c>
      <c r="J5" s="45">
        <v>19</v>
      </c>
      <c r="K5" s="45">
        <v>435</v>
      </c>
      <c r="L5" s="45">
        <v>127</v>
      </c>
      <c r="M5" s="45">
        <v>294</v>
      </c>
      <c r="N5" s="45">
        <v>14</v>
      </c>
    </row>
    <row r="6" spans="1:20" ht="35.25" customHeight="1" thickBot="1" x14ac:dyDescent="0.3">
      <c r="A6" s="48" t="s">
        <v>120</v>
      </c>
      <c r="B6" s="49" t="s">
        <v>12</v>
      </c>
      <c r="C6" s="50" t="s">
        <v>13</v>
      </c>
      <c r="D6" s="50">
        <v>75</v>
      </c>
      <c r="E6" s="50">
        <v>13</v>
      </c>
      <c r="F6" s="50">
        <v>60</v>
      </c>
      <c r="G6" s="50">
        <v>2</v>
      </c>
      <c r="H6" s="104">
        <v>4</v>
      </c>
      <c r="J6" s="54">
        <v>19</v>
      </c>
      <c r="K6" s="54">
        <v>315</v>
      </c>
      <c r="L6" s="54">
        <v>236</v>
      </c>
      <c r="M6" s="54">
        <v>60</v>
      </c>
      <c r="N6" s="54">
        <v>19</v>
      </c>
    </row>
    <row r="7" spans="1:20" ht="35.25" customHeight="1" thickBot="1" x14ac:dyDescent="0.3">
      <c r="A7" s="48" t="s">
        <v>121</v>
      </c>
      <c r="B7" s="49" t="s">
        <v>15</v>
      </c>
      <c r="C7" s="50" t="s">
        <v>13</v>
      </c>
      <c r="D7" s="50">
        <v>75</v>
      </c>
      <c r="E7" s="50">
        <v>13</v>
      </c>
      <c r="F7" s="50">
        <v>60</v>
      </c>
      <c r="G7" s="50">
        <v>2</v>
      </c>
      <c r="H7" s="104">
        <v>5</v>
      </c>
      <c r="J7" s="54">
        <v>41</v>
      </c>
      <c r="K7" s="54">
        <v>1155</v>
      </c>
      <c r="L7" s="54">
        <v>169</v>
      </c>
      <c r="M7" s="54">
        <v>952</v>
      </c>
      <c r="N7" s="54">
        <v>34</v>
      </c>
    </row>
    <row r="8" spans="1:20" ht="35.25" customHeight="1" thickBot="1" x14ac:dyDescent="0.3">
      <c r="A8" s="48" t="s">
        <v>122</v>
      </c>
      <c r="B8" s="49" t="s">
        <v>17</v>
      </c>
      <c r="C8" s="50" t="s">
        <v>10</v>
      </c>
      <c r="D8" s="50">
        <v>60</v>
      </c>
      <c r="E8" s="50"/>
      <c r="F8" s="50">
        <v>58</v>
      </c>
      <c r="G8" s="50">
        <v>2</v>
      </c>
      <c r="H8" s="104">
        <v>6</v>
      </c>
      <c r="J8" s="57">
        <v>8</v>
      </c>
      <c r="K8" s="57">
        <v>180</v>
      </c>
      <c r="L8" s="57">
        <v>52</v>
      </c>
      <c r="M8" s="57">
        <v>120</v>
      </c>
      <c r="N8" s="57">
        <v>8</v>
      </c>
    </row>
    <row r="9" spans="1:20" ht="35.25" customHeight="1" thickBot="1" x14ac:dyDescent="0.3">
      <c r="A9" s="48" t="s">
        <v>123</v>
      </c>
      <c r="B9" s="49" t="s">
        <v>19</v>
      </c>
      <c r="C9" s="50" t="s">
        <v>10</v>
      </c>
      <c r="D9" s="50">
        <v>60</v>
      </c>
      <c r="E9" s="50"/>
      <c r="F9" s="50">
        <v>58</v>
      </c>
      <c r="G9" s="50">
        <v>2</v>
      </c>
      <c r="H9" s="104">
        <v>7</v>
      </c>
      <c r="J9" s="65">
        <f>SUM(J5:J8)</f>
        <v>87</v>
      </c>
      <c r="K9" s="65">
        <f>SUM(K5:K8)</f>
        <v>2085</v>
      </c>
      <c r="L9" s="65">
        <f t="shared" ref="L9:N9" si="0">SUM(L5:L8)</f>
        <v>584</v>
      </c>
      <c r="M9" s="65">
        <f t="shared" si="0"/>
        <v>1426</v>
      </c>
      <c r="N9" s="65">
        <f t="shared" si="0"/>
        <v>75</v>
      </c>
      <c r="P9" s="63">
        <v>87</v>
      </c>
      <c r="Q9" s="64">
        <v>2085</v>
      </c>
      <c r="R9" s="64">
        <v>584</v>
      </c>
      <c r="S9" s="64">
        <v>1450</v>
      </c>
      <c r="T9" s="64">
        <v>75</v>
      </c>
    </row>
    <row r="10" spans="1:20" ht="35.25" customHeight="1" thickBot="1" x14ac:dyDescent="0.3">
      <c r="A10" s="46" t="s">
        <v>20</v>
      </c>
      <c r="B10" s="47" t="s">
        <v>21</v>
      </c>
      <c r="C10" s="51">
        <v>68</v>
      </c>
      <c r="D10" s="51">
        <v>1650</v>
      </c>
      <c r="E10" s="51">
        <v>457</v>
      </c>
      <c r="F10" s="51">
        <v>1132</v>
      </c>
      <c r="G10" s="51">
        <v>61</v>
      </c>
    </row>
    <row r="11" spans="1:20" ht="35.25" customHeight="1" thickBot="1" x14ac:dyDescent="0.3">
      <c r="A11" s="52" t="s">
        <v>22</v>
      </c>
      <c r="B11" s="53" t="s">
        <v>23</v>
      </c>
      <c r="C11" s="54">
        <v>19</v>
      </c>
      <c r="D11" s="54">
        <f>SUM(D12:D19)</f>
        <v>315</v>
      </c>
      <c r="E11" s="54">
        <f t="shared" ref="E11:G11" si="1">SUM(E12:E19)</f>
        <v>236</v>
      </c>
      <c r="F11" s="54">
        <f t="shared" si="1"/>
        <v>60</v>
      </c>
      <c r="G11" s="54">
        <f t="shared" si="1"/>
        <v>19</v>
      </c>
      <c r="L11" t="s">
        <v>173</v>
      </c>
      <c r="M11">
        <v>14</v>
      </c>
    </row>
    <row r="12" spans="1:20" ht="35.25" customHeight="1" thickBot="1" x14ac:dyDescent="0.3">
      <c r="A12" s="48" t="s">
        <v>124</v>
      </c>
      <c r="B12" s="49" t="s">
        <v>25</v>
      </c>
      <c r="C12" s="50" t="s">
        <v>26</v>
      </c>
      <c r="D12" s="50">
        <v>60</v>
      </c>
      <c r="E12" s="50">
        <v>55</v>
      </c>
      <c r="F12" s="50"/>
      <c r="G12" s="50">
        <v>5</v>
      </c>
      <c r="H12" s="105">
        <v>8</v>
      </c>
      <c r="L12" t="s">
        <v>174</v>
      </c>
      <c r="M12">
        <f>M9+M11</f>
        <v>1440</v>
      </c>
      <c r="P12">
        <f>M12/K9*100</f>
        <v>69.064748201438846</v>
      </c>
    </row>
    <row r="13" spans="1:20" ht="35.25" customHeight="1" thickBot="1" x14ac:dyDescent="0.3">
      <c r="A13" s="48" t="s">
        <v>125</v>
      </c>
      <c r="B13" s="49" t="s">
        <v>28</v>
      </c>
      <c r="C13" s="50" t="s">
        <v>29</v>
      </c>
      <c r="D13" s="50">
        <v>45</v>
      </c>
      <c r="E13" s="50">
        <v>13</v>
      </c>
      <c r="F13" s="50">
        <v>30</v>
      </c>
      <c r="G13" s="50">
        <v>2</v>
      </c>
      <c r="H13" s="105">
        <v>9</v>
      </c>
      <c r="L13">
        <f>SUM(D36:D37)/L16*100</f>
        <v>21.739130434782609</v>
      </c>
    </row>
    <row r="14" spans="1:20" ht="35.25" customHeight="1" thickBot="1" x14ac:dyDescent="0.3">
      <c r="A14" s="48" t="s">
        <v>126</v>
      </c>
      <c r="B14" s="49" t="s">
        <v>31</v>
      </c>
      <c r="C14" s="50" t="s">
        <v>29</v>
      </c>
      <c r="D14" s="50">
        <v>45</v>
      </c>
      <c r="E14" s="50">
        <v>13</v>
      </c>
      <c r="F14" s="50">
        <v>30</v>
      </c>
      <c r="G14" s="50">
        <v>2</v>
      </c>
      <c r="H14" s="105">
        <v>10</v>
      </c>
      <c r="L14">
        <f>L21/L16*100</f>
        <v>0</v>
      </c>
    </row>
    <row r="15" spans="1:20" ht="35.25" customHeight="1" thickBot="1" x14ac:dyDescent="0.3">
      <c r="A15" s="48" t="s">
        <v>127</v>
      </c>
      <c r="B15" s="49" t="s">
        <v>33</v>
      </c>
      <c r="C15" s="55" t="s">
        <v>34</v>
      </c>
      <c r="D15" s="55">
        <v>45</v>
      </c>
      <c r="E15" s="55">
        <v>43</v>
      </c>
      <c r="F15" s="50"/>
      <c r="G15" s="55">
        <v>2</v>
      </c>
      <c r="H15" s="105">
        <v>11</v>
      </c>
    </row>
    <row r="16" spans="1:20" ht="35.25" customHeight="1" thickBot="1" x14ac:dyDescent="0.3">
      <c r="A16" s="48" t="s">
        <v>128</v>
      </c>
      <c r="B16" s="49" t="s">
        <v>129</v>
      </c>
      <c r="C16" s="50" t="s">
        <v>7</v>
      </c>
      <c r="D16" s="50">
        <v>30</v>
      </c>
      <c r="E16" s="50">
        <v>28</v>
      </c>
      <c r="F16" s="50"/>
      <c r="G16" s="50">
        <v>2</v>
      </c>
      <c r="H16" s="105">
        <v>12</v>
      </c>
      <c r="L16" s="27">
        <f>K9-15</f>
        <v>2070</v>
      </c>
      <c r="M16" s="27"/>
      <c r="N16" s="27">
        <f>M12/L16*100</f>
        <v>69.565217391304344</v>
      </c>
    </row>
    <row r="17" spans="1:14" ht="35.25" customHeight="1" thickBot="1" x14ac:dyDescent="0.3">
      <c r="A17" s="48" t="s">
        <v>130</v>
      </c>
      <c r="B17" s="49" t="s">
        <v>131</v>
      </c>
      <c r="C17" s="50" t="s">
        <v>7</v>
      </c>
      <c r="D17" s="50">
        <v>30</v>
      </c>
      <c r="E17" s="50">
        <v>28</v>
      </c>
      <c r="F17" s="50"/>
      <c r="G17" s="50">
        <v>2</v>
      </c>
      <c r="H17" s="105">
        <v>13</v>
      </c>
      <c r="L17" s="27"/>
      <c r="M17" s="27"/>
      <c r="N17" s="27">
        <f>N16/L16*100</f>
        <v>3.3606385213190504</v>
      </c>
    </row>
    <row r="18" spans="1:14" ht="35.25" customHeight="1" thickBot="1" x14ac:dyDescent="0.3">
      <c r="A18" s="48" t="s">
        <v>132</v>
      </c>
      <c r="B18" s="49" t="s">
        <v>36</v>
      </c>
      <c r="C18" s="50" t="s">
        <v>7</v>
      </c>
      <c r="D18" s="50">
        <v>30</v>
      </c>
      <c r="E18" s="50">
        <v>28</v>
      </c>
      <c r="F18" s="50"/>
      <c r="G18" s="50">
        <v>2</v>
      </c>
      <c r="H18" s="105">
        <v>14</v>
      </c>
    </row>
    <row r="19" spans="1:14" ht="35.25" customHeight="1" thickBot="1" x14ac:dyDescent="0.3">
      <c r="A19" s="48" t="s">
        <v>133</v>
      </c>
      <c r="B19" s="49" t="s">
        <v>134</v>
      </c>
      <c r="C19" s="50" t="s">
        <v>7</v>
      </c>
      <c r="D19" s="50">
        <v>30</v>
      </c>
      <c r="E19" s="50">
        <v>28</v>
      </c>
      <c r="F19" s="50"/>
      <c r="G19" s="50">
        <v>2</v>
      </c>
      <c r="H19" s="105">
        <v>15</v>
      </c>
    </row>
    <row r="20" spans="1:14" ht="35.25" customHeight="1" thickBot="1" x14ac:dyDescent="0.3">
      <c r="A20" s="52" t="s">
        <v>39</v>
      </c>
      <c r="B20" s="53" t="s">
        <v>40</v>
      </c>
      <c r="C20" s="54">
        <v>41</v>
      </c>
      <c r="D20" s="54">
        <f>SUM(D21:D37)</f>
        <v>1155</v>
      </c>
      <c r="E20" s="54">
        <f t="shared" ref="E20:G20" si="2">SUM(E21:E37)</f>
        <v>169</v>
      </c>
      <c r="F20" s="54">
        <f t="shared" si="2"/>
        <v>952</v>
      </c>
      <c r="G20" s="54">
        <f t="shared" si="2"/>
        <v>34</v>
      </c>
      <c r="H20" s="105"/>
    </row>
    <row r="21" spans="1:14" ht="35.25" customHeight="1" thickBot="1" x14ac:dyDescent="0.3">
      <c r="A21" s="48" t="s">
        <v>135</v>
      </c>
      <c r="B21" s="49" t="s">
        <v>46</v>
      </c>
      <c r="C21" s="50" t="s">
        <v>29</v>
      </c>
      <c r="D21" s="50">
        <v>45</v>
      </c>
      <c r="E21" s="50">
        <v>13</v>
      </c>
      <c r="F21" s="50">
        <v>30</v>
      </c>
      <c r="G21" s="50">
        <v>2</v>
      </c>
      <c r="H21" s="105">
        <v>16</v>
      </c>
    </row>
    <row r="22" spans="1:14" ht="35.25" customHeight="1" thickBot="1" x14ac:dyDescent="0.3">
      <c r="A22" s="48" t="s">
        <v>136</v>
      </c>
      <c r="B22" s="49" t="s">
        <v>48</v>
      </c>
      <c r="C22" s="50" t="s">
        <v>29</v>
      </c>
      <c r="D22" s="50">
        <v>45</v>
      </c>
      <c r="E22" s="50">
        <v>13</v>
      </c>
      <c r="F22" s="50">
        <v>30</v>
      </c>
      <c r="G22" s="50">
        <v>2</v>
      </c>
      <c r="H22" s="105">
        <v>17</v>
      </c>
    </row>
    <row r="23" spans="1:14" ht="35.25" customHeight="1" thickBot="1" x14ac:dyDescent="0.3">
      <c r="A23" s="48" t="s">
        <v>137</v>
      </c>
      <c r="B23" s="49" t="s">
        <v>138</v>
      </c>
      <c r="C23" s="50" t="s">
        <v>29</v>
      </c>
      <c r="D23" s="50">
        <v>45</v>
      </c>
      <c r="E23" s="50">
        <v>13</v>
      </c>
      <c r="F23" s="50">
        <v>30</v>
      </c>
      <c r="G23" s="50">
        <v>2</v>
      </c>
      <c r="H23" s="105">
        <v>18</v>
      </c>
    </row>
    <row r="24" spans="1:14" ht="35.25" customHeight="1" thickBot="1" x14ac:dyDescent="0.3">
      <c r="A24" s="48" t="s">
        <v>139</v>
      </c>
      <c r="B24" s="49" t="s">
        <v>52</v>
      </c>
      <c r="C24" s="50" t="s">
        <v>29</v>
      </c>
      <c r="D24" s="50">
        <v>45</v>
      </c>
      <c r="E24" s="50">
        <v>13</v>
      </c>
      <c r="F24" s="50">
        <v>30</v>
      </c>
      <c r="G24" s="50">
        <v>2</v>
      </c>
      <c r="H24" s="105">
        <v>19</v>
      </c>
    </row>
    <row r="25" spans="1:14" ht="35.25" customHeight="1" thickBot="1" x14ac:dyDescent="0.3">
      <c r="A25" s="48" t="s">
        <v>140</v>
      </c>
      <c r="B25" s="49" t="s">
        <v>54</v>
      </c>
      <c r="C25" s="50" t="s">
        <v>29</v>
      </c>
      <c r="D25" s="50">
        <v>45</v>
      </c>
      <c r="E25" s="50">
        <v>13</v>
      </c>
      <c r="F25" s="50">
        <v>30</v>
      </c>
      <c r="G25" s="50">
        <v>2</v>
      </c>
      <c r="H25" s="105">
        <v>20</v>
      </c>
    </row>
    <row r="26" spans="1:14" ht="35.25" customHeight="1" thickBot="1" x14ac:dyDescent="0.3">
      <c r="A26" s="48" t="s">
        <v>141</v>
      </c>
      <c r="B26" s="49" t="s">
        <v>56</v>
      </c>
      <c r="C26" s="50" t="s">
        <v>29</v>
      </c>
      <c r="D26" s="50">
        <v>45</v>
      </c>
      <c r="E26" s="50">
        <v>13</v>
      </c>
      <c r="F26" s="50">
        <v>30</v>
      </c>
      <c r="G26" s="50">
        <v>2</v>
      </c>
      <c r="H26" s="105">
        <v>21</v>
      </c>
    </row>
    <row r="27" spans="1:14" ht="35.25" customHeight="1" thickBot="1" x14ac:dyDescent="0.3">
      <c r="A27" s="48" t="s">
        <v>142</v>
      </c>
      <c r="B27" s="49" t="s">
        <v>58</v>
      </c>
      <c r="C27" s="50" t="s">
        <v>29</v>
      </c>
      <c r="D27" s="50">
        <v>45</v>
      </c>
      <c r="E27" s="50">
        <v>13</v>
      </c>
      <c r="F27" s="50">
        <v>30</v>
      </c>
      <c r="G27" s="50">
        <v>2</v>
      </c>
      <c r="H27" s="105">
        <v>22</v>
      </c>
    </row>
    <row r="28" spans="1:14" ht="35.25" customHeight="1" thickBot="1" x14ac:dyDescent="0.3">
      <c r="A28" s="48" t="s">
        <v>143</v>
      </c>
      <c r="B28" s="49" t="s">
        <v>144</v>
      </c>
      <c r="C28" s="50" t="s">
        <v>29</v>
      </c>
      <c r="D28" s="50">
        <v>45</v>
      </c>
      <c r="E28" s="50">
        <v>13</v>
      </c>
      <c r="F28" s="50">
        <v>30</v>
      </c>
      <c r="G28" s="50">
        <v>2</v>
      </c>
      <c r="H28" s="105">
        <v>23</v>
      </c>
    </row>
    <row r="29" spans="1:14" ht="35.25" customHeight="1" thickBot="1" x14ac:dyDescent="0.3">
      <c r="A29" s="48" t="s">
        <v>145</v>
      </c>
      <c r="B29" s="49" t="s">
        <v>64</v>
      </c>
      <c r="C29" s="50" t="s">
        <v>29</v>
      </c>
      <c r="D29" s="50">
        <v>45</v>
      </c>
      <c r="E29" s="50">
        <v>13</v>
      </c>
      <c r="F29" s="50">
        <v>30</v>
      </c>
      <c r="G29" s="50">
        <v>2</v>
      </c>
      <c r="H29" s="105">
        <v>24</v>
      </c>
    </row>
    <row r="30" spans="1:14" ht="35.25" customHeight="1" thickBot="1" x14ac:dyDescent="0.3">
      <c r="A30" s="48" t="s">
        <v>146</v>
      </c>
      <c r="B30" s="49" t="s">
        <v>147</v>
      </c>
      <c r="C30" s="50" t="s">
        <v>29</v>
      </c>
      <c r="D30" s="50">
        <v>45</v>
      </c>
      <c r="E30" s="50">
        <v>13</v>
      </c>
      <c r="F30" s="50">
        <v>30</v>
      </c>
      <c r="G30" s="50">
        <v>2</v>
      </c>
      <c r="H30" s="105">
        <v>25</v>
      </c>
    </row>
    <row r="31" spans="1:14" ht="35.25" customHeight="1" thickBot="1" x14ac:dyDescent="0.3">
      <c r="A31" s="48" t="s">
        <v>148</v>
      </c>
      <c r="B31" s="49" t="s">
        <v>73</v>
      </c>
      <c r="C31" s="50" t="s">
        <v>10</v>
      </c>
      <c r="D31" s="50">
        <v>60</v>
      </c>
      <c r="E31" s="50"/>
      <c r="F31" s="50">
        <v>58</v>
      </c>
      <c r="G31" s="50">
        <v>2</v>
      </c>
      <c r="H31" s="105">
        <v>26</v>
      </c>
    </row>
    <row r="32" spans="1:14" ht="35.25" customHeight="1" thickBot="1" x14ac:dyDescent="0.3">
      <c r="A32" s="48" t="s">
        <v>149</v>
      </c>
      <c r="B32" s="49" t="s">
        <v>75</v>
      </c>
      <c r="C32" s="50" t="s">
        <v>10</v>
      </c>
      <c r="D32" s="50">
        <v>60</v>
      </c>
      <c r="E32" s="50"/>
      <c r="F32" s="50">
        <v>58</v>
      </c>
      <c r="G32" s="50">
        <v>2</v>
      </c>
      <c r="H32" s="105">
        <v>27</v>
      </c>
    </row>
    <row r="33" spans="1:9" ht="35.25" customHeight="1" thickBot="1" x14ac:dyDescent="0.3">
      <c r="A33" s="48" t="s">
        <v>150</v>
      </c>
      <c r="B33" s="49" t="s">
        <v>77</v>
      </c>
      <c r="C33" s="55" t="s">
        <v>29</v>
      </c>
      <c r="D33" s="55">
        <v>45</v>
      </c>
      <c r="E33" s="55">
        <v>13</v>
      </c>
      <c r="F33" s="55">
        <v>30</v>
      </c>
      <c r="G33" s="55">
        <v>2</v>
      </c>
      <c r="H33" s="105">
        <v>28</v>
      </c>
    </row>
    <row r="34" spans="1:9" ht="35.25" customHeight="1" thickBot="1" x14ac:dyDescent="0.3">
      <c r="A34" s="48" t="s">
        <v>151</v>
      </c>
      <c r="B34" s="66" t="s">
        <v>81</v>
      </c>
      <c r="C34" s="50" t="s">
        <v>82</v>
      </c>
      <c r="D34" s="50">
        <v>45</v>
      </c>
      <c r="E34" s="50"/>
      <c r="F34" s="50">
        <v>43</v>
      </c>
      <c r="G34" s="50">
        <v>2</v>
      </c>
      <c r="H34" s="105">
        <v>29</v>
      </c>
      <c r="I34" s="66" t="s">
        <v>152</v>
      </c>
    </row>
    <row r="35" spans="1:9" ht="35.25" customHeight="1" thickBot="1" x14ac:dyDescent="0.3">
      <c r="A35" s="48" t="s">
        <v>153</v>
      </c>
      <c r="B35" s="66" t="s">
        <v>175</v>
      </c>
      <c r="C35" s="50" t="s">
        <v>82</v>
      </c>
      <c r="D35" s="50">
        <v>45</v>
      </c>
      <c r="E35" s="50"/>
      <c r="F35" s="50">
        <v>43</v>
      </c>
      <c r="G35" s="50">
        <v>2</v>
      </c>
      <c r="H35" s="105">
        <v>30</v>
      </c>
      <c r="I35" s="66" t="s">
        <v>154</v>
      </c>
    </row>
    <row r="36" spans="1:9" ht="35.25" customHeight="1" thickBot="1" x14ac:dyDescent="0.3">
      <c r="A36" s="48" t="s">
        <v>155</v>
      </c>
      <c r="B36" s="67" t="s">
        <v>156</v>
      </c>
      <c r="C36" s="68" t="s">
        <v>157</v>
      </c>
      <c r="D36" s="56">
        <v>180</v>
      </c>
      <c r="E36" s="56">
        <v>26</v>
      </c>
      <c r="F36" s="56">
        <v>150</v>
      </c>
      <c r="G36" s="50">
        <v>4</v>
      </c>
      <c r="H36" s="105">
        <v>31</v>
      </c>
    </row>
    <row r="37" spans="1:9" ht="35.25" customHeight="1" thickBot="1" x14ac:dyDescent="0.3">
      <c r="A37" s="48" t="s">
        <v>158</v>
      </c>
      <c r="B37" s="49" t="s">
        <v>89</v>
      </c>
      <c r="C37" s="50" t="s">
        <v>90</v>
      </c>
      <c r="D37" s="50">
        <v>270</v>
      </c>
      <c r="E37" s="50"/>
      <c r="F37" s="50">
        <v>270</v>
      </c>
      <c r="G37" s="50"/>
      <c r="H37" s="105">
        <v>32</v>
      </c>
    </row>
    <row r="38" spans="1:9" ht="35.25" customHeight="1" thickBot="1" x14ac:dyDescent="0.3">
      <c r="A38" s="52" t="s">
        <v>91</v>
      </c>
      <c r="B38" s="53" t="s">
        <v>92</v>
      </c>
      <c r="C38" s="57">
        <v>8</v>
      </c>
      <c r="D38" s="57">
        <v>180</v>
      </c>
      <c r="E38" s="57">
        <v>52</v>
      </c>
      <c r="F38" s="57">
        <v>120</v>
      </c>
      <c r="G38" s="57">
        <v>8</v>
      </c>
      <c r="H38" s="105"/>
    </row>
    <row r="39" spans="1:9" ht="35.25" customHeight="1" thickBot="1" x14ac:dyDescent="0.3">
      <c r="A39" s="127" t="s">
        <v>159</v>
      </c>
      <c r="B39" s="128"/>
      <c r="C39" s="50"/>
      <c r="D39" s="50"/>
      <c r="E39" s="50"/>
      <c r="F39" s="50"/>
      <c r="G39" s="50"/>
    </row>
    <row r="40" spans="1:9" ht="35.25" customHeight="1" thickBot="1" x14ac:dyDescent="0.3">
      <c r="A40" s="48" t="s">
        <v>160</v>
      </c>
      <c r="B40" s="49" t="s">
        <v>95</v>
      </c>
      <c r="C40" s="50" t="s">
        <v>29</v>
      </c>
      <c r="D40" s="50">
        <v>45</v>
      </c>
      <c r="E40" s="50">
        <v>13</v>
      </c>
      <c r="F40" s="50">
        <v>30</v>
      </c>
      <c r="G40" s="50">
        <v>2</v>
      </c>
      <c r="H40" s="105">
        <v>33</v>
      </c>
    </row>
    <row r="41" spans="1:9" ht="35.25" customHeight="1" thickBot="1" x14ac:dyDescent="0.3">
      <c r="A41" s="48" t="s">
        <v>161</v>
      </c>
      <c r="B41" s="49" t="s">
        <v>97</v>
      </c>
      <c r="C41" s="50" t="s">
        <v>29</v>
      </c>
      <c r="D41" s="50">
        <v>45</v>
      </c>
      <c r="E41" s="50">
        <v>13</v>
      </c>
      <c r="F41" s="50">
        <v>30</v>
      </c>
      <c r="G41" s="50">
        <v>2</v>
      </c>
      <c r="H41" s="105">
        <v>34</v>
      </c>
    </row>
    <row r="42" spans="1:9" ht="35.25" customHeight="1" thickBot="1" x14ac:dyDescent="0.3">
      <c r="A42" s="48" t="s">
        <v>162</v>
      </c>
      <c r="B42" s="49" t="s">
        <v>99</v>
      </c>
      <c r="C42" s="50" t="s">
        <v>29</v>
      </c>
      <c r="D42" s="50">
        <v>45</v>
      </c>
      <c r="E42" s="50">
        <v>13</v>
      </c>
      <c r="F42" s="50">
        <v>30</v>
      </c>
      <c r="G42" s="50">
        <v>2</v>
      </c>
      <c r="H42" s="105">
        <v>35</v>
      </c>
    </row>
    <row r="43" spans="1:9" ht="35.25" customHeight="1" thickBot="1" x14ac:dyDescent="0.3">
      <c r="A43" s="48" t="s">
        <v>163</v>
      </c>
      <c r="B43" s="49" t="s">
        <v>101</v>
      </c>
      <c r="C43" s="50" t="s">
        <v>29</v>
      </c>
      <c r="D43" s="50">
        <v>45</v>
      </c>
      <c r="E43" s="50">
        <v>13</v>
      </c>
      <c r="F43" s="50">
        <v>30</v>
      </c>
      <c r="G43" s="50">
        <v>2</v>
      </c>
      <c r="H43" s="105">
        <v>36</v>
      </c>
    </row>
    <row r="44" spans="1:9" ht="35.25" customHeight="1" thickBot="1" x14ac:dyDescent="0.3">
      <c r="A44" s="48" t="s">
        <v>164</v>
      </c>
      <c r="B44" s="49" t="s">
        <v>103</v>
      </c>
      <c r="C44" s="50" t="s">
        <v>29</v>
      </c>
      <c r="D44" s="50">
        <v>45</v>
      </c>
      <c r="E44" s="50">
        <v>13</v>
      </c>
      <c r="F44" s="50">
        <v>30</v>
      </c>
      <c r="G44" s="50">
        <v>2</v>
      </c>
      <c r="H44" s="105">
        <v>37</v>
      </c>
    </row>
    <row r="45" spans="1:9" ht="35.25" customHeight="1" thickBot="1" x14ac:dyDescent="0.3">
      <c r="A45" s="48" t="s">
        <v>165</v>
      </c>
      <c r="B45" s="58" t="s">
        <v>105</v>
      </c>
      <c r="C45" s="50" t="s">
        <v>29</v>
      </c>
      <c r="D45" s="50">
        <v>45</v>
      </c>
      <c r="E45" s="50">
        <v>13</v>
      </c>
      <c r="F45" s="50">
        <v>30</v>
      </c>
      <c r="G45" s="50">
        <v>2</v>
      </c>
      <c r="H45" s="105">
        <v>38</v>
      </c>
    </row>
    <row r="46" spans="1:9" ht="35.25" customHeight="1" thickBot="1" x14ac:dyDescent="0.3">
      <c r="A46" s="48" t="s">
        <v>166</v>
      </c>
      <c r="B46" s="58" t="s">
        <v>107</v>
      </c>
      <c r="C46" s="50" t="s">
        <v>29</v>
      </c>
      <c r="D46" s="50">
        <v>45</v>
      </c>
      <c r="E46" s="50">
        <v>13</v>
      </c>
      <c r="F46" s="50">
        <v>30</v>
      </c>
      <c r="G46" s="50">
        <v>2</v>
      </c>
      <c r="H46" s="105">
        <v>39</v>
      </c>
    </row>
    <row r="47" spans="1:9" ht="35.25" customHeight="1" thickBot="1" x14ac:dyDescent="0.3">
      <c r="A47" s="48" t="s">
        <v>167</v>
      </c>
      <c r="B47" s="58" t="s">
        <v>109</v>
      </c>
      <c r="C47" s="50" t="s">
        <v>29</v>
      </c>
      <c r="D47" s="50">
        <v>45</v>
      </c>
      <c r="E47" s="50">
        <v>13</v>
      </c>
      <c r="F47" s="50">
        <v>30</v>
      </c>
      <c r="G47" s="50">
        <v>2</v>
      </c>
      <c r="H47" s="105">
        <v>40</v>
      </c>
    </row>
    <row r="48" spans="1:9" ht="35.25" customHeight="1" thickBot="1" x14ac:dyDescent="0.3">
      <c r="A48" s="48" t="s">
        <v>168</v>
      </c>
      <c r="B48" s="58" t="s">
        <v>111</v>
      </c>
      <c r="C48" s="50" t="s">
        <v>29</v>
      </c>
      <c r="D48" s="50">
        <v>45</v>
      </c>
      <c r="E48" s="50">
        <v>13</v>
      </c>
      <c r="F48" s="50">
        <v>30</v>
      </c>
      <c r="G48" s="50">
        <v>2</v>
      </c>
      <c r="H48" s="105">
        <v>41</v>
      </c>
    </row>
    <row r="49" spans="1:8" ht="35.25" customHeight="1" thickBot="1" x14ac:dyDescent="0.3">
      <c r="A49" s="48" t="s">
        <v>169</v>
      </c>
      <c r="B49" s="58" t="s">
        <v>113</v>
      </c>
      <c r="C49" s="50" t="s">
        <v>29</v>
      </c>
      <c r="D49" s="50">
        <v>45</v>
      </c>
      <c r="E49" s="50">
        <v>13</v>
      </c>
      <c r="F49" s="50">
        <v>30</v>
      </c>
      <c r="G49" s="50">
        <v>2</v>
      </c>
      <c r="H49" s="105">
        <v>42</v>
      </c>
    </row>
    <row r="50" spans="1:8" ht="35.25" customHeight="1" thickBot="1" x14ac:dyDescent="0.3">
      <c r="A50" s="59" t="s">
        <v>170</v>
      </c>
      <c r="B50" s="60" t="s">
        <v>62</v>
      </c>
      <c r="C50" s="61" t="s">
        <v>29</v>
      </c>
      <c r="D50" s="61">
        <v>45</v>
      </c>
      <c r="E50" s="61">
        <v>13</v>
      </c>
      <c r="F50" s="61">
        <v>30</v>
      </c>
      <c r="G50" s="61">
        <v>2</v>
      </c>
      <c r="H50" s="105">
        <v>43</v>
      </c>
    </row>
    <row r="51" spans="1:8" ht="35.25" customHeight="1" thickBot="1" x14ac:dyDescent="0.3">
      <c r="A51" s="59" t="s">
        <v>171</v>
      </c>
      <c r="B51" s="60" t="s">
        <v>172</v>
      </c>
      <c r="C51" s="61" t="s">
        <v>29</v>
      </c>
      <c r="D51" s="61">
        <v>45</v>
      </c>
      <c r="E51" s="61">
        <v>13</v>
      </c>
      <c r="F51" s="61">
        <v>30</v>
      </c>
      <c r="G51" s="61">
        <v>2</v>
      </c>
      <c r="H51" s="105">
        <v>44</v>
      </c>
    </row>
    <row r="52" spans="1:8" ht="35.25" customHeight="1" thickBot="1" x14ac:dyDescent="0.3">
      <c r="A52" s="62"/>
      <c r="B52" s="47" t="s">
        <v>114</v>
      </c>
      <c r="C52" s="63">
        <v>87</v>
      </c>
      <c r="D52" s="64">
        <v>2085</v>
      </c>
      <c r="E52" s="64">
        <v>584</v>
      </c>
      <c r="F52" s="64">
        <v>1450</v>
      </c>
      <c r="G52" s="64">
        <v>75</v>
      </c>
    </row>
  </sheetData>
  <mergeCells count="1">
    <mergeCell ref="A39:B3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2"/>
  <sheetViews>
    <sheetView topLeftCell="A43" workbookViewId="0">
      <selection activeCell="I33" sqref="I33"/>
    </sheetView>
  </sheetViews>
  <sheetFormatPr defaultRowHeight="15" x14ac:dyDescent="0.25"/>
  <cols>
    <col min="1" max="1" width="17.5703125" customWidth="1"/>
    <col min="2" max="2" width="37.42578125" customWidth="1"/>
    <col min="3" max="3" width="13.42578125" customWidth="1"/>
    <col min="10" max="10" width="10.42578125" customWidth="1"/>
    <col min="11" max="11" width="11.28515625" customWidth="1"/>
  </cols>
  <sheetData>
    <row r="2" spans="1:14" ht="30" customHeight="1" thickBot="1" x14ac:dyDescent="0.3">
      <c r="A2" s="69" t="s">
        <v>0</v>
      </c>
      <c r="B2" s="70" t="s">
        <v>1</v>
      </c>
      <c r="C2" s="71">
        <v>19</v>
      </c>
      <c r="D2" s="71">
        <v>435</v>
      </c>
      <c r="E2" s="71">
        <v>127</v>
      </c>
      <c r="F2" s="71">
        <v>294</v>
      </c>
      <c r="G2" s="71">
        <v>14</v>
      </c>
    </row>
    <row r="3" spans="1:14" ht="30" customHeight="1" thickBot="1" x14ac:dyDescent="0.3">
      <c r="A3" s="72" t="s">
        <v>176</v>
      </c>
      <c r="B3" s="58" t="s">
        <v>3</v>
      </c>
      <c r="C3" s="56" t="s">
        <v>4</v>
      </c>
      <c r="D3" s="56">
        <v>75</v>
      </c>
      <c r="E3" s="56">
        <v>73</v>
      </c>
      <c r="F3" s="56"/>
      <c r="G3" s="56">
        <v>2</v>
      </c>
    </row>
    <row r="4" spans="1:14" ht="30" customHeight="1" thickBot="1" x14ac:dyDescent="0.3">
      <c r="A4" s="72" t="s">
        <v>177</v>
      </c>
      <c r="B4" s="58" t="s">
        <v>6</v>
      </c>
      <c r="C4" s="56" t="s">
        <v>7</v>
      </c>
      <c r="D4" s="56">
        <v>30</v>
      </c>
      <c r="E4" s="56">
        <v>28</v>
      </c>
      <c r="F4" s="56"/>
      <c r="G4" s="56">
        <v>2</v>
      </c>
    </row>
    <row r="5" spans="1:14" ht="30" customHeight="1" thickBot="1" x14ac:dyDescent="0.3">
      <c r="A5" s="72" t="s">
        <v>178</v>
      </c>
      <c r="B5" s="58" t="s">
        <v>9</v>
      </c>
      <c r="C5" s="56" t="s">
        <v>10</v>
      </c>
      <c r="D5" s="56">
        <v>60</v>
      </c>
      <c r="E5" s="56"/>
      <c r="F5" s="56">
        <v>58</v>
      </c>
      <c r="G5" s="56">
        <v>2</v>
      </c>
    </row>
    <row r="6" spans="1:14" ht="30" customHeight="1" thickBot="1" x14ac:dyDescent="0.3">
      <c r="A6" s="72" t="s">
        <v>179</v>
      </c>
      <c r="B6" s="58" t="s">
        <v>12</v>
      </c>
      <c r="C6" s="56" t="s">
        <v>13</v>
      </c>
      <c r="D6" s="56">
        <v>75</v>
      </c>
      <c r="E6" s="56">
        <v>13</v>
      </c>
      <c r="F6" s="56">
        <v>60</v>
      </c>
      <c r="G6" s="56">
        <v>2</v>
      </c>
    </row>
    <row r="7" spans="1:14" ht="30" customHeight="1" thickBot="1" x14ac:dyDescent="0.3">
      <c r="A7" s="72" t="s">
        <v>180</v>
      </c>
      <c r="B7" s="58" t="s">
        <v>15</v>
      </c>
      <c r="C7" s="56" t="s">
        <v>13</v>
      </c>
      <c r="D7" s="56">
        <v>75</v>
      </c>
      <c r="E7" s="56">
        <v>13</v>
      </c>
      <c r="F7" s="56">
        <v>60</v>
      </c>
      <c r="G7" s="56">
        <v>2</v>
      </c>
    </row>
    <row r="8" spans="1:14" ht="30" customHeight="1" thickBot="1" x14ac:dyDescent="0.3">
      <c r="A8" s="72" t="s">
        <v>181</v>
      </c>
      <c r="B8" s="58" t="s">
        <v>182</v>
      </c>
      <c r="C8" s="56" t="s">
        <v>10</v>
      </c>
      <c r="D8" s="56">
        <v>60</v>
      </c>
      <c r="E8" s="56"/>
      <c r="F8" s="56">
        <v>58</v>
      </c>
      <c r="G8" s="56">
        <v>2</v>
      </c>
    </row>
    <row r="9" spans="1:14" ht="30" customHeight="1" thickBot="1" x14ac:dyDescent="0.3">
      <c r="A9" s="72" t="s">
        <v>183</v>
      </c>
      <c r="B9" s="58" t="s">
        <v>184</v>
      </c>
      <c r="C9" s="56" t="s">
        <v>10</v>
      </c>
      <c r="D9" s="56">
        <v>60</v>
      </c>
      <c r="E9" s="56"/>
      <c r="F9" s="56">
        <v>58</v>
      </c>
      <c r="G9" s="56">
        <v>2</v>
      </c>
    </row>
    <row r="10" spans="1:14" ht="30" customHeight="1" thickBot="1" x14ac:dyDescent="0.3">
      <c r="A10" s="69" t="s">
        <v>20</v>
      </c>
      <c r="B10" s="70" t="s">
        <v>21</v>
      </c>
      <c r="C10" s="63">
        <v>87</v>
      </c>
      <c r="D10" s="63">
        <v>2070</v>
      </c>
      <c r="E10" s="63">
        <v>565</v>
      </c>
      <c r="F10" s="63">
        <v>1436</v>
      </c>
      <c r="G10" s="63">
        <v>69</v>
      </c>
    </row>
    <row r="11" spans="1:14" ht="30" customHeight="1" thickBot="1" x14ac:dyDescent="0.3">
      <c r="A11" s="73" t="s">
        <v>22</v>
      </c>
      <c r="B11" s="74" t="s">
        <v>23</v>
      </c>
      <c r="C11" s="63">
        <v>11</v>
      </c>
      <c r="D11" s="63">
        <v>195</v>
      </c>
      <c r="E11" s="63">
        <v>94</v>
      </c>
      <c r="F11" s="63">
        <v>90</v>
      </c>
      <c r="G11" s="63">
        <v>11</v>
      </c>
      <c r="J11" s="71">
        <v>19</v>
      </c>
      <c r="K11" s="71">
        <v>435</v>
      </c>
      <c r="L11" s="71">
        <v>127</v>
      </c>
      <c r="M11" s="71">
        <v>294</v>
      </c>
      <c r="N11" s="71">
        <v>14</v>
      </c>
    </row>
    <row r="12" spans="1:14" ht="30" customHeight="1" thickBot="1" x14ac:dyDescent="0.3">
      <c r="A12" s="72" t="s">
        <v>124</v>
      </c>
      <c r="B12" s="75" t="s">
        <v>25</v>
      </c>
      <c r="C12" s="55" t="s">
        <v>26</v>
      </c>
      <c r="D12" s="55">
        <v>60</v>
      </c>
      <c r="E12" s="55">
        <v>55</v>
      </c>
      <c r="F12" s="55"/>
      <c r="G12" s="55">
        <v>5</v>
      </c>
      <c r="J12" s="63">
        <v>11</v>
      </c>
      <c r="K12" s="63">
        <v>195</v>
      </c>
      <c r="L12" s="63">
        <v>94</v>
      </c>
      <c r="M12" s="63">
        <v>90</v>
      </c>
      <c r="N12" s="63">
        <v>11</v>
      </c>
    </row>
    <row r="13" spans="1:14" ht="30" customHeight="1" thickBot="1" x14ac:dyDescent="0.3">
      <c r="A13" s="76" t="s">
        <v>185</v>
      </c>
      <c r="B13" s="75" t="s">
        <v>186</v>
      </c>
      <c r="C13" s="55" t="s">
        <v>29</v>
      </c>
      <c r="D13" s="56">
        <v>45</v>
      </c>
      <c r="E13" s="56">
        <v>13</v>
      </c>
      <c r="F13" s="56">
        <v>30</v>
      </c>
      <c r="G13" s="56">
        <v>2</v>
      </c>
      <c r="J13" s="63">
        <v>68</v>
      </c>
      <c r="K13" s="63">
        <v>1695</v>
      </c>
      <c r="L13" s="63">
        <v>419</v>
      </c>
      <c r="M13" s="63">
        <v>1226</v>
      </c>
      <c r="N13" s="63">
        <v>50</v>
      </c>
    </row>
    <row r="14" spans="1:14" ht="30" customHeight="1" thickBot="1" x14ac:dyDescent="0.3">
      <c r="A14" s="76" t="s">
        <v>187</v>
      </c>
      <c r="B14" s="75" t="s">
        <v>188</v>
      </c>
      <c r="C14" s="55" t="s">
        <v>29</v>
      </c>
      <c r="D14" s="56">
        <v>45</v>
      </c>
      <c r="E14" s="56">
        <v>13</v>
      </c>
      <c r="F14" s="56">
        <v>30</v>
      </c>
      <c r="G14" s="56">
        <v>2</v>
      </c>
      <c r="J14" s="80">
        <v>8</v>
      </c>
      <c r="K14" s="80">
        <v>180</v>
      </c>
      <c r="L14" s="80">
        <v>52</v>
      </c>
      <c r="M14" s="80">
        <v>120</v>
      </c>
      <c r="N14" s="80">
        <v>8</v>
      </c>
    </row>
    <row r="15" spans="1:14" ht="30" customHeight="1" thickBot="1" x14ac:dyDescent="0.35">
      <c r="A15" s="76" t="s">
        <v>189</v>
      </c>
      <c r="B15" s="75" t="s">
        <v>190</v>
      </c>
      <c r="C15" s="55" t="s">
        <v>34</v>
      </c>
      <c r="D15" s="56">
        <v>45</v>
      </c>
      <c r="E15" s="56">
        <v>13</v>
      </c>
      <c r="F15" s="56">
        <v>30</v>
      </c>
      <c r="G15" s="56">
        <v>2</v>
      </c>
      <c r="J15" s="84">
        <f>SUM(J11:J14)</f>
        <v>106</v>
      </c>
      <c r="K15" s="84">
        <f t="shared" ref="K15:N15" si="0">SUM(K11:K14)</f>
        <v>2505</v>
      </c>
      <c r="L15" s="84">
        <f t="shared" si="0"/>
        <v>692</v>
      </c>
      <c r="M15" s="84">
        <f t="shared" si="0"/>
        <v>1730</v>
      </c>
      <c r="N15" s="84">
        <f t="shared" si="0"/>
        <v>83</v>
      </c>
    </row>
    <row r="16" spans="1:14" ht="30" customHeight="1" thickBot="1" x14ac:dyDescent="0.3">
      <c r="A16" s="73" t="s">
        <v>39</v>
      </c>
      <c r="B16" s="74" t="s">
        <v>40</v>
      </c>
      <c r="C16" s="63">
        <v>68</v>
      </c>
      <c r="D16" s="63">
        <v>1695</v>
      </c>
      <c r="E16" s="63">
        <v>419</v>
      </c>
      <c r="F16" s="63">
        <v>1226</v>
      </c>
      <c r="G16" s="63">
        <v>50</v>
      </c>
    </row>
    <row r="17" spans="1:13" ht="30" customHeight="1" thickBot="1" x14ac:dyDescent="0.3">
      <c r="A17" s="76" t="s">
        <v>191</v>
      </c>
      <c r="B17" s="77" t="s">
        <v>192</v>
      </c>
      <c r="C17" s="55" t="s">
        <v>7</v>
      </c>
      <c r="D17" s="55">
        <v>30</v>
      </c>
      <c r="E17" s="55">
        <v>28</v>
      </c>
      <c r="F17" s="55"/>
      <c r="G17" s="55">
        <v>2</v>
      </c>
    </row>
    <row r="18" spans="1:13" ht="30" customHeight="1" thickBot="1" x14ac:dyDescent="0.3">
      <c r="A18" s="76" t="s">
        <v>193</v>
      </c>
      <c r="B18" s="77" t="s">
        <v>194</v>
      </c>
      <c r="C18" s="55" t="s">
        <v>7</v>
      </c>
      <c r="D18" s="55">
        <v>30</v>
      </c>
      <c r="E18" s="55">
        <v>28</v>
      </c>
      <c r="F18" s="55"/>
      <c r="G18" s="55">
        <v>2</v>
      </c>
      <c r="J18" t="s">
        <v>173</v>
      </c>
      <c r="K18">
        <v>10</v>
      </c>
    </row>
    <row r="19" spans="1:13" ht="30" customHeight="1" thickBot="1" x14ac:dyDescent="0.3">
      <c r="A19" s="76" t="s">
        <v>195</v>
      </c>
      <c r="B19" s="77" t="s">
        <v>129</v>
      </c>
      <c r="C19" s="55" t="s">
        <v>29</v>
      </c>
      <c r="D19" s="56">
        <v>45</v>
      </c>
      <c r="E19" s="56">
        <v>13</v>
      </c>
      <c r="F19" s="56">
        <v>30</v>
      </c>
      <c r="G19" s="55">
        <v>2</v>
      </c>
      <c r="J19" t="s">
        <v>174</v>
      </c>
      <c r="K19">
        <f>K18+M15</f>
        <v>1740</v>
      </c>
    </row>
    <row r="20" spans="1:13" ht="30" customHeight="1" thickBot="1" x14ac:dyDescent="0.3">
      <c r="A20" s="76" t="s">
        <v>196</v>
      </c>
      <c r="B20" s="77" t="s">
        <v>46</v>
      </c>
      <c r="C20" s="55" t="s">
        <v>29</v>
      </c>
      <c r="D20" s="56">
        <v>45</v>
      </c>
      <c r="E20" s="56">
        <v>13</v>
      </c>
      <c r="F20" s="56">
        <v>30</v>
      </c>
      <c r="G20" s="55">
        <v>2</v>
      </c>
      <c r="J20" t="s">
        <v>242</v>
      </c>
      <c r="K20">
        <f>K19/K15*100</f>
        <v>69.461077844311376</v>
      </c>
    </row>
    <row r="21" spans="1:13" ht="30" customHeight="1" thickBot="1" x14ac:dyDescent="0.3">
      <c r="A21" s="76" t="s">
        <v>197</v>
      </c>
      <c r="B21" s="77" t="s">
        <v>54</v>
      </c>
      <c r="C21" s="55" t="s">
        <v>29</v>
      </c>
      <c r="D21" s="56">
        <v>45</v>
      </c>
      <c r="E21" s="56">
        <v>13</v>
      </c>
      <c r="F21" s="56">
        <v>30</v>
      </c>
      <c r="G21" s="55">
        <v>2</v>
      </c>
      <c r="J21" t="s">
        <v>243</v>
      </c>
      <c r="K21">
        <f>D36+D37+D39+D41</f>
        <v>870</v>
      </c>
      <c r="M21">
        <f>K21/K15*100</f>
        <v>34.730538922155688</v>
      </c>
    </row>
    <row r="22" spans="1:13" ht="30" customHeight="1" thickBot="1" x14ac:dyDescent="0.3">
      <c r="A22" s="76" t="s">
        <v>198</v>
      </c>
      <c r="B22" s="77" t="s">
        <v>131</v>
      </c>
      <c r="C22" s="55" t="s">
        <v>29</v>
      </c>
      <c r="D22" s="56">
        <v>45</v>
      </c>
      <c r="E22" s="56">
        <v>13</v>
      </c>
      <c r="F22" s="56">
        <v>30</v>
      </c>
      <c r="G22" s="55">
        <v>2</v>
      </c>
    </row>
    <row r="23" spans="1:13" ht="30" customHeight="1" thickBot="1" x14ac:dyDescent="0.3">
      <c r="A23" s="76" t="s">
        <v>199</v>
      </c>
      <c r="B23" s="77" t="s">
        <v>48</v>
      </c>
      <c r="C23" s="55" t="s">
        <v>29</v>
      </c>
      <c r="D23" s="56">
        <v>45</v>
      </c>
      <c r="E23" s="56">
        <v>13</v>
      </c>
      <c r="F23" s="56">
        <v>30</v>
      </c>
      <c r="G23" s="55">
        <v>2</v>
      </c>
    </row>
    <row r="24" spans="1:13" ht="30" customHeight="1" thickBot="1" x14ac:dyDescent="0.3">
      <c r="A24" s="76" t="s">
        <v>200</v>
      </c>
      <c r="B24" s="77" t="s">
        <v>56</v>
      </c>
      <c r="C24" s="55" t="s">
        <v>29</v>
      </c>
      <c r="D24" s="56">
        <v>45</v>
      </c>
      <c r="E24" s="56">
        <v>13</v>
      </c>
      <c r="F24" s="56">
        <v>30</v>
      </c>
      <c r="G24" s="55">
        <v>2</v>
      </c>
    </row>
    <row r="25" spans="1:13" ht="30" customHeight="1" thickBot="1" x14ac:dyDescent="0.3">
      <c r="A25" s="76" t="s">
        <v>201</v>
      </c>
      <c r="B25" s="77" t="s">
        <v>36</v>
      </c>
      <c r="C25" s="55" t="s">
        <v>29</v>
      </c>
      <c r="D25" s="56">
        <v>45</v>
      </c>
      <c r="E25" s="56">
        <v>13</v>
      </c>
      <c r="F25" s="56">
        <v>30</v>
      </c>
      <c r="G25" s="55">
        <v>2</v>
      </c>
    </row>
    <row r="26" spans="1:13" ht="30" customHeight="1" thickBot="1" x14ac:dyDescent="0.3">
      <c r="A26" s="76" t="s">
        <v>202</v>
      </c>
      <c r="B26" s="77" t="s">
        <v>138</v>
      </c>
      <c r="C26" s="55" t="s">
        <v>29</v>
      </c>
      <c r="D26" s="56">
        <v>45</v>
      </c>
      <c r="E26" s="56">
        <v>13</v>
      </c>
      <c r="F26" s="56">
        <v>30</v>
      </c>
      <c r="G26" s="55">
        <v>2</v>
      </c>
    </row>
    <row r="27" spans="1:13" ht="30" customHeight="1" thickBot="1" x14ac:dyDescent="0.3">
      <c r="A27" s="76" t="s">
        <v>203</v>
      </c>
      <c r="B27" s="77" t="s">
        <v>58</v>
      </c>
      <c r="C27" s="55" t="s">
        <v>29</v>
      </c>
      <c r="D27" s="56">
        <v>45</v>
      </c>
      <c r="E27" s="56">
        <v>13</v>
      </c>
      <c r="F27" s="56">
        <v>30</v>
      </c>
      <c r="G27" s="55">
        <v>2</v>
      </c>
    </row>
    <row r="28" spans="1:13" ht="30" customHeight="1" thickBot="1" x14ac:dyDescent="0.3">
      <c r="A28" s="76" t="s">
        <v>204</v>
      </c>
      <c r="B28" s="77" t="s">
        <v>134</v>
      </c>
      <c r="C28" s="55" t="s">
        <v>29</v>
      </c>
      <c r="D28" s="56">
        <v>45</v>
      </c>
      <c r="E28" s="56">
        <v>13</v>
      </c>
      <c r="F28" s="56">
        <v>30</v>
      </c>
      <c r="G28" s="55">
        <v>2</v>
      </c>
    </row>
    <row r="29" spans="1:13" ht="30" customHeight="1" thickBot="1" x14ac:dyDescent="0.3">
      <c r="A29" s="76" t="s">
        <v>205</v>
      </c>
      <c r="B29" s="75" t="s">
        <v>52</v>
      </c>
      <c r="C29" s="55" t="s">
        <v>29</v>
      </c>
      <c r="D29" s="56">
        <v>45</v>
      </c>
      <c r="E29" s="56">
        <v>13</v>
      </c>
      <c r="F29" s="56">
        <v>30</v>
      </c>
      <c r="G29" s="56">
        <v>2</v>
      </c>
    </row>
    <row r="30" spans="1:13" ht="30" customHeight="1" thickBot="1" x14ac:dyDescent="0.3">
      <c r="A30" s="76" t="s">
        <v>206</v>
      </c>
      <c r="B30" s="77" t="s">
        <v>144</v>
      </c>
      <c r="C30" s="55" t="s">
        <v>29</v>
      </c>
      <c r="D30" s="56">
        <v>45</v>
      </c>
      <c r="E30" s="56">
        <v>13</v>
      </c>
      <c r="F30" s="56">
        <v>30</v>
      </c>
      <c r="G30" s="55">
        <v>2</v>
      </c>
    </row>
    <row r="31" spans="1:13" ht="30" customHeight="1" thickBot="1" x14ac:dyDescent="0.3">
      <c r="A31" s="76" t="s">
        <v>207</v>
      </c>
      <c r="B31" s="75" t="s">
        <v>208</v>
      </c>
      <c r="C31" s="55" t="s">
        <v>29</v>
      </c>
      <c r="D31" s="56">
        <v>45</v>
      </c>
      <c r="E31" s="56">
        <v>13</v>
      </c>
      <c r="F31" s="56">
        <v>30</v>
      </c>
      <c r="G31" s="55">
        <v>2</v>
      </c>
    </row>
    <row r="32" spans="1:13" ht="30" customHeight="1" thickBot="1" x14ac:dyDescent="0.3">
      <c r="A32" s="76" t="s">
        <v>209</v>
      </c>
      <c r="B32" s="75" t="s">
        <v>210</v>
      </c>
      <c r="C32" s="55" t="s">
        <v>29</v>
      </c>
      <c r="D32" s="56">
        <v>45</v>
      </c>
      <c r="E32" s="56">
        <v>13</v>
      </c>
      <c r="F32" s="56">
        <v>30</v>
      </c>
      <c r="G32" s="55">
        <v>2</v>
      </c>
    </row>
    <row r="33" spans="1:7" ht="30" customHeight="1" thickBot="1" x14ac:dyDescent="0.3">
      <c r="A33" s="76" t="s">
        <v>211</v>
      </c>
      <c r="B33" s="77" t="s">
        <v>212</v>
      </c>
      <c r="C33" s="55" t="s">
        <v>29</v>
      </c>
      <c r="D33" s="56">
        <v>45</v>
      </c>
      <c r="E33" s="56">
        <v>13</v>
      </c>
      <c r="F33" s="56">
        <v>30</v>
      </c>
      <c r="G33" s="55">
        <v>2</v>
      </c>
    </row>
    <row r="34" spans="1:7" ht="30" customHeight="1" thickBot="1" x14ac:dyDescent="0.3">
      <c r="A34" s="76" t="s">
        <v>213</v>
      </c>
      <c r="B34" s="75" t="s">
        <v>81</v>
      </c>
      <c r="C34" s="55" t="s">
        <v>82</v>
      </c>
      <c r="D34" s="55">
        <v>45</v>
      </c>
      <c r="E34" s="55"/>
      <c r="F34" s="55">
        <v>43</v>
      </c>
      <c r="G34" s="55">
        <v>2</v>
      </c>
    </row>
    <row r="35" spans="1:7" ht="30" customHeight="1" thickBot="1" x14ac:dyDescent="0.3">
      <c r="A35" s="76" t="s">
        <v>214</v>
      </c>
      <c r="B35" s="75" t="s">
        <v>175</v>
      </c>
      <c r="C35" s="55" t="s">
        <v>82</v>
      </c>
      <c r="D35" s="55">
        <v>45</v>
      </c>
      <c r="E35" s="55"/>
      <c r="F35" s="55">
        <v>43</v>
      </c>
      <c r="G35" s="55">
        <v>2</v>
      </c>
    </row>
    <row r="36" spans="1:7" ht="30" customHeight="1" thickBot="1" x14ac:dyDescent="0.3">
      <c r="A36" s="76" t="s">
        <v>215</v>
      </c>
      <c r="B36" s="75" t="s">
        <v>216</v>
      </c>
      <c r="C36" s="55" t="s">
        <v>217</v>
      </c>
      <c r="D36" s="55">
        <v>120</v>
      </c>
      <c r="E36" s="55">
        <v>56</v>
      </c>
      <c r="F36" s="55">
        <v>60</v>
      </c>
      <c r="G36" s="55">
        <v>4</v>
      </c>
    </row>
    <row r="37" spans="1:7" ht="30" customHeight="1" x14ac:dyDescent="0.25">
      <c r="A37" s="139" t="s">
        <v>218</v>
      </c>
      <c r="B37" s="141" t="s">
        <v>219</v>
      </c>
      <c r="C37" s="137" t="s">
        <v>220</v>
      </c>
      <c r="D37" s="137">
        <v>255</v>
      </c>
      <c r="E37" s="137">
        <v>41</v>
      </c>
      <c r="F37" s="137">
        <v>210</v>
      </c>
      <c r="G37" s="131">
        <v>4</v>
      </c>
    </row>
    <row r="38" spans="1:7" ht="30" customHeight="1" thickBot="1" x14ac:dyDescent="0.3">
      <c r="A38" s="140"/>
      <c r="B38" s="142"/>
      <c r="C38" s="138"/>
      <c r="D38" s="138"/>
      <c r="E38" s="138"/>
      <c r="F38" s="138"/>
      <c r="G38" s="132"/>
    </row>
    <row r="39" spans="1:7" ht="30" customHeight="1" x14ac:dyDescent="0.25">
      <c r="A39" s="133" t="s">
        <v>221</v>
      </c>
      <c r="B39" s="135" t="s">
        <v>222</v>
      </c>
      <c r="C39" s="137" t="s">
        <v>223</v>
      </c>
      <c r="D39" s="137">
        <v>225</v>
      </c>
      <c r="E39" s="137">
        <v>71</v>
      </c>
      <c r="F39" s="137">
        <v>150</v>
      </c>
      <c r="G39" s="137">
        <v>4</v>
      </c>
    </row>
    <row r="40" spans="1:7" ht="30" customHeight="1" thickBot="1" x14ac:dyDescent="0.3">
      <c r="A40" s="134"/>
      <c r="B40" s="136"/>
      <c r="C40" s="138"/>
      <c r="D40" s="138"/>
      <c r="E40" s="138"/>
      <c r="F40" s="138"/>
      <c r="G40" s="138"/>
    </row>
    <row r="41" spans="1:7" ht="30" customHeight="1" thickBot="1" x14ac:dyDescent="0.3">
      <c r="A41" s="78" t="s">
        <v>224</v>
      </c>
      <c r="B41" s="79" t="s">
        <v>89</v>
      </c>
      <c r="C41" s="55" t="s">
        <v>90</v>
      </c>
      <c r="D41" s="55">
        <v>270</v>
      </c>
      <c r="E41" s="55"/>
      <c r="F41" s="55">
        <v>270</v>
      </c>
      <c r="G41" s="55"/>
    </row>
    <row r="42" spans="1:7" ht="30" customHeight="1" thickBot="1" x14ac:dyDescent="0.3">
      <c r="A42" s="73" t="s">
        <v>91</v>
      </c>
      <c r="B42" s="74" t="s">
        <v>92</v>
      </c>
      <c r="C42" s="80">
        <v>8</v>
      </c>
      <c r="D42" s="80">
        <v>180</v>
      </c>
      <c r="E42" s="80">
        <v>52</v>
      </c>
      <c r="F42" s="80">
        <v>120</v>
      </c>
      <c r="G42" s="80">
        <v>8</v>
      </c>
    </row>
    <row r="43" spans="1:7" ht="30" customHeight="1" thickBot="1" x14ac:dyDescent="0.3">
      <c r="A43" s="129" t="s">
        <v>225</v>
      </c>
      <c r="B43" s="130"/>
      <c r="C43" s="55"/>
      <c r="D43" s="55"/>
      <c r="E43" s="55"/>
      <c r="F43" s="55"/>
      <c r="G43" s="55"/>
    </row>
    <row r="44" spans="1:7" ht="30" customHeight="1" thickBot="1" x14ac:dyDescent="0.3">
      <c r="A44" s="81" t="s">
        <v>226</v>
      </c>
      <c r="B44" s="82" t="s">
        <v>227</v>
      </c>
      <c r="C44" s="55" t="s">
        <v>29</v>
      </c>
      <c r="D44" s="55">
        <v>45</v>
      </c>
      <c r="E44" s="55">
        <v>13</v>
      </c>
      <c r="F44" s="55">
        <v>30</v>
      </c>
      <c r="G44" s="55">
        <v>2</v>
      </c>
    </row>
    <row r="45" spans="1:7" ht="30" customHeight="1" thickBot="1" x14ac:dyDescent="0.3">
      <c r="A45" s="81" t="s">
        <v>228</v>
      </c>
      <c r="B45" s="58" t="s">
        <v>229</v>
      </c>
      <c r="C45" s="55" t="s">
        <v>29</v>
      </c>
      <c r="D45" s="55">
        <v>45</v>
      </c>
      <c r="E45" s="55">
        <v>13</v>
      </c>
      <c r="F45" s="55">
        <v>30</v>
      </c>
      <c r="G45" s="55">
        <v>2</v>
      </c>
    </row>
    <row r="46" spans="1:7" ht="30" customHeight="1" thickBot="1" x14ac:dyDescent="0.3">
      <c r="A46" s="81" t="s">
        <v>230</v>
      </c>
      <c r="B46" s="82" t="s">
        <v>231</v>
      </c>
      <c r="C46" s="55" t="s">
        <v>29</v>
      </c>
      <c r="D46" s="55">
        <v>45</v>
      </c>
      <c r="E46" s="55">
        <v>13</v>
      </c>
      <c r="F46" s="55">
        <v>30</v>
      </c>
      <c r="G46" s="55">
        <v>2</v>
      </c>
    </row>
    <row r="47" spans="1:7" ht="30" customHeight="1" thickBot="1" x14ac:dyDescent="0.3">
      <c r="A47" s="81" t="s">
        <v>232</v>
      </c>
      <c r="B47" s="82" t="s">
        <v>233</v>
      </c>
      <c r="C47" s="55" t="s">
        <v>29</v>
      </c>
      <c r="D47" s="55">
        <v>45</v>
      </c>
      <c r="E47" s="55">
        <v>13</v>
      </c>
      <c r="F47" s="55">
        <v>30</v>
      </c>
      <c r="G47" s="55">
        <v>2</v>
      </c>
    </row>
    <row r="48" spans="1:7" ht="30" customHeight="1" thickBot="1" x14ac:dyDescent="0.3">
      <c r="A48" s="81" t="s">
        <v>234</v>
      </c>
      <c r="B48" s="58" t="s">
        <v>235</v>
      </c>
      <c r="C48" s="55" t="s">
        <v>29</v>
      </c>
      <c r="D48" s="55">
        <v>45</v>
      </c>
      <c r="E48" s="55">
        <v>13</v>
      </c>
      <c r="F48" s="55">
        <v>30</v>
      </c>
      <c r="G48" s="55">
        <v>2</v>
      </c>
    </row>
    <row r="49" spans="1:7" ht="30" customHeight="1" thickBot="1" x14ac:dyDescent="0.3">
      <c r="A49" s="81" t="s">
        <v>236</v>
      </c>
      <c r="B49" s="58" t="s">
        <v>237</v>
      </c>
      <c r="C49" s="55" t="s">
        <v>29</v>
      </c>
      <c r="D49" s="55">
        <v>45</v>
      </c>
      <c r="E49" s="55">
        <v>13</v>
      </c>
      <c r="F49" s="55">
        <v>30</v>
      </c>
      <c r="G49" s="55">
        <v>2</v>
      </c>
    </row>
    <row r="50" spans="1:7" ht="30" customHeight="1" thickBot="1" x14ac:dyDescent="0.3">
      <c r="A50" s="81" t="s">
        <v>238</v>
      </c>
      <c r="B50" s="58" t="s">
        <v>239</v>
      </c>
      <c r="C50" s="55" t="s">
        <v>29</v>
      </c>
      <c r="D50" s="55">
        <v>45</v>
      </c>
      <c r="E50" s="55">
        <v>13</v>
      </c>
      <c r="F50" s="55">
        <v>30</v>
      </c>
      <c r="G50" s="55">
        <v>2</v>
      </c>
    </row>
    <row r="51" spans="1:7" ht="30" customHeight="1" thickBot="1" x14ac:dyDescent="0.3">
      <c r="A51" s="81" t="s">
        <v>240</v>
      </c>
      <c r="B51" s="58" t="s">
        <v>241</v>
      </c>
      <c r="C51" s="55" t="s">
        <v>29</v>
      </c>
      <c r="D51" s="55">
        <v>45</v>
      </c>
      <c r="E51" s="55">
        <v>13</v>
      </c>
      <c r="F51" s="55">
        <v>30</v>
      </c>
      <c r="G51" s="55">
        <v>2</v>
      </c>
    </row>
    <row r="52" spans="1:7" ht="30" customHeight="1" thickBot="1" x14ac:dyDescent="0.3">
      <c r="A52" s="83"/>
      <c r="B52" s="70" t="s">
        <v>114</v>
      </c>
      <c r="C52" s="51">
        <v>106</v>
      </c>
      <c r="D52" s="63">
        <v>2505</v>
      </c>
      <c r="E52" s="63">
        <v>692</v>
      </c>
      <c r="F52" s="63">
        <v>1730</v>
      </c>
      <c r="G52" s="63">
        <v>83</v>
      </c>
    </row>
  </sheetData>
  <mergeCells count="15">
    <mergeCell ref="A43:B43"/>
    <mergeCell ref="G37:G38"/>
    <mergeCell ref="A39:A40"/>
    <mergeCell ref="B39:B40"/>
    <mergeCell ref="C39:C40"/>
    <mergeCell ref="D39:D40"/>
    <mergeCell ref="E39:E40"/>
    <mergeCell ref="F39:F40"/>
    <mergeCell ref="G39:G40"/>
    <mergeCell ref="A37:A38"/>
    <mergeCell ref="B37:B38"/>
    <mergeCell ref="C37:C38"/>
    <mergeCell ref="D37:D38"/>
    <mergeCell ref="E37:E38"/>
    <mergeCell ref="F37:F3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42"/>
  <sheetViews>
    <sheetView tabSelected="1" workbookViewId="0">
      <selection activeCell="F45" sqref="F45"/>
    </sheetView>
  </sheetViews>
  <sheetFormatPr defaultRowHeight="15" x14ac:dyDescent="0.25"/>
  <cols>
    <col min="1" max="1" width="21" customWidth="1"/>
    <col min="2" max="2" width="40.140625" customWidth="1"/>
    <col min="3" max="3" width="16" customWidth="1"/>
    <col min="4" max="4" width="16" style="122" customWidth="1"/>
    <col min="5" max="5" width="11.85546875" bestFit="1" customWidth="1"/>
    <col min="9" max="9" width="10.140625" customWidth="1"/>
    <col min="10" max="10" width="15.42578125" customWidth="1"/>
    <col min="11" max="11" width="9.7109375" customWidth="1"/>
    <col min="12" max="12" width="18.7109375" customWidth="1"/>
    <col min="13" max="13" width="14.7109375" customWidth="1"/>
  </cols>
  <sheetData>
    <row r="2" spans="1:16" ht="35.25" customHeight="1" thickBot="1" x14ac:dyDescent="0.3">
      <c r="A2" s="85" t="s">
        <v>0</v>
      </c>
      <c r="B2" s="86" t="s">
        <v>1</v>
      </c>
      <c r="C2" s="87">
        <v>19</v>
      </c>
      <c r="D2" s="99">
        <f>SUM(D3:D9)</f>
        <v>19</v>
      </c>
      <c r="E2" s="99">
        <f t="shared" ref="E2:H2" si="0">SUM(E3:E9)</f>
        <v>435</v>
      </c>
      <c r="F2" s="99">
        <f t="shared" si="0"/>
        <v>127</v>
      </c>
      <c r="G2" s="99">
        <f t="shared" si="0"/>
        <v>294</v>
      </c>
      <c r="H2" s="99">
        <f t="shared" si="0"/>
        <v>14</v>
      </c>
    </row>
    <row r="3" spans="1:16" ht="35.25" customHeight="1" thickBot="1" x14ac:dyDescent="0.3">
      <c r="A3" s="88" t="s">
        <v>117</v>
      </c>
      <c r="B3" s="89" t="s">
        <v>3</v>
      </c>
      <c r="C3" s="90" t="s">
        <v>4</v>
      </c>
      <c r="D3" s="123">
        <v>5</v>
      </c>
      <c r="E3" s="90">
        <v>75</v>
      </c>
      <c r="F3" s="90">
        <v>73</v>
      </c>
      <c r="G3" s="90"/>
      <c r="H3" s="90">
        <v>2</v>
      </c>
    </row>
    <row r="4" spans="1:16" ht="35.25" customHeight="1" thickBot="1" x14ac:dyDescent="0.3">
      <c r="A4" s="88" t="s">
        <v>118</v>
      </c>
      <c r="B4" s="89" t="s">
        <v>6</v>
      </c>
      <c r="C4" s="90" t="s">
        <v>7</v>
      </c>
      <c r="D4" s="123">
        <v>2</v>
      </c>
      <c r="E4" s="90">
        <v>30</v>
      </c>
      <c r="F4" s="90">
        <v>28</v>
      </c>
      <c r="G4" s="90"/>
      <c r="H4" s="90">
        <v>2</v>
      </c>
    </row>
    <row r="5" spans="1:16" ht="35.25" customHeight="1" thickBot="1" x14ac:dyDescent="0.3">
      <c r="A5" s="88" t="s">
        <v>119</v>
      </c>
      <c r="B5" s="89" t="s">
        <v>9</v>
      </c>
      <c r="C5" s="90" t="s">
        <v>10</v>
      </c>
      <c r="D5" s="123">
        <v>2</v>
      </c>
      <c r="E5" s="90">
        <v>60</v>
      </c>
      <c r="F5" s="90"/>
      <c r="G5" s="90">
        <v>58</v>
      </c>
      <c r="H5" s="90">
        <v>2</v>
      </c>
      <c r="L5" s="87">
        <v>19</v>
      </c>
      <c r="M5" s="87">
        <v>435</v>
      </c>
      <c r="N5" s="87">
        <v>127</v>
      </c>
      <c r="O5" s="87">
        <v>294</v>
      </c>
      <c r="P5" s="87">
        <v>14</v>
      </c>
    </row>
    <row r="6" spans="1:16" ht="35.25" customHeight="1" thickBot="1" x14ac:dyDescent="0.3">
      <c r="A6" s="88" t="s">
        <v>120</v>
      </c>
      <c r="B6" s="89" t="s">
        <v>12</v>
      </c>
      <c r="C6" s="90" t="s">
        <v>13</v>
      </c>
      <c r="D6" s="123">
        <v>3</v>
      </c>
      <c r="E6" s="90">
        <v>75</v>
      </c>
      <c r="F6" s="90">
        <v>13</v>
      </c>
      <c r="G6" s="90">
        <v>60</v>
      </c>
      <c r="H6" s="90">
        <v>2</v>
      </c>
      <c r="L6" s="93">
        <v>18</v>
      </c>
      <c r="M6" s="94">
        <v>360</v>
      </c>
      <c r="N6" s="94">
        <v>165</v>
      </c>
      <c r="O6" s="94">
        <v>180</v>
      </c>
      <c r="P6" s="95">
        <v>15</v>
      </c>
    </row>
    <row r="7" spans="1:16" ht="35.25" customHeight="1" thickBot="1" x14ac:dyDescent="0.3">
      <c r="A7" s="88" t="s">
        <v>121</v>
      </c>
      <c r="B7" s="89" t="s">
        <v>15</v>
      </c>
      <c r="C7" s="90" t="s">
        <v>13</v>
      </c>
      <c r="D7" s="123">
        <v>3</v>
      </c>
      <c r="E7" s="90">
        <v>75</v>
      </c>
      <c r="F7" s="90">
        <v>13</v>
      </c>
      <c r="G7" s="90">
        <v>60</v>
      </c>
      <c r="H7" s="90">
        <v>2</v>
      </c>
      <c r="L7" s="93">
        <v>44</v>
      </c>
      <c r="M7" s="98">
        <v>1155</v>
      </c>
      <c r="N7" s="98">
        <v>259</v>
      </c>
      <c r="O7" s="98">
        <v>866</v>
      </c>
      <c r="P7" s="98">
        <v>30</v>
      </c>
    </row>
    <row r="8" spans="1:16" ht="35.25" customHeight="1" thickBot="1" x14ac:dyDescent="0.3">
      <c r="A8" s="88" t="s">
        <v>244</v>
      </c>
      <c r="B8" s="89" t="s">
        <v>245</v>
      </c>
      <c r="C8" s="90" t="s">
        <v>10</v>
      </c>
      <c r="D8" s="123">
        <v>2</v>
      </c>
      <c r="E8" s="90">
        <v>60</v>
      </c>
      <c r="F8" s="90"/>
      <c r="G8" s="90">
        <v>58</v>
      </c>
      <c r="H8" s="90">
        <v>2</v>
      </c>
      <c r="L8" s="94">
        <v>8</v>
      </c>
      <c r="M8" s="94">
        <v>180</v>
      </c>
      <c r="N8" s="94">
        <v>52</v>
      </c>
      <c r="O8" s="94">
        <v>120</v>
      </c>
      <c r="P8" s="94">
        <v>8</v>
      </c>
    </row>
    <row r="9" spans="1:16" ht="35.25" customHeight="1" thickBot="1" x14ac:dyDescent="0.3">
      <c r="A9" s="88" t="s">
        <v>246</v>
      </c>
      <c r="B9" s="89" t="s">
        <v>247</v>
      </c>
      <c r="C9" s="90" t="s">
        <v>10</v>
      </c>
      <c r="D9" s="123">
        <v>2</v>
      </c>
      <c r="E9" s="90">
        <v>60</v>
      </c>
      <c r="F9" s="90"/>
      <c r="G9" s="90">
        <v>58</v>
      </c>
      <c r="H9" s="90">
        <v>2</v>
      </c>
      <c r="L9" s="96">
        <f>SUM(L5:L8)</f>
        <v>89</v>
      </c>
      <c r="M9" s="96">
        <f t="shared" ref="M9:P9" si="1">SUM(M5:M8)</f>
        <v>2130</v>
      </c>
      <c r="N9" s="96">
        <f t="shared" si="1"/>
        <v>603</v>
      </c>
      <c r="O9" s="96">
        <f t="shared" si="1"/>
        <v>1460</v>
      </c>
      <c r="P9" s="96">
        <f t="shared" si="1"/>
        <v>67</v>
      </c>
    </row>
    <row r="10" spans="1:16" ht="35.25" customHeight="1" thickBot="1" x14ac:dyDescent="0.3">
      <c r="A10" s="85" t="s">
        <v>20</v>
      </c>
      <c r="B10" s="86" t="s">
        <v>21</v>
      </c>
      <c r="C10" s="87">
        <f>C11+C18+C34</f>
        <v>71</v>
      </c>
      <c r="D10" s="124">
        <f>D11+D18+D34</f>
        <v>70</v>
      </c>
      <c r="E10" s="99">
        <f t="shared" ref="E10:H10" si="2">E11+E18+E34</f>
        <v>1695</v>
      </c>
      <c r="F10" s="87">
        <f t="shared" si="2"/>
        <v>476</v>
      </c>
      <c r="G10" s="87">
        <f t="shared" si="2"/>
        <v>1166</v>
      </c>
      <c r="H10" s="87">
        <f t="shared" si="2"/>
        <v>53</v>
      </c>
    </row>
    <row r="11" spans="1:16" ht="35.25" customHeight="1" thickBot="1" x14ac:dyDescent="0.3">
      <c r="A11" s="91" t="s">
        <v>22</v>
      </c>
      <c r="B11" s="92" t="s">
        <v>23</v>
      </c>
      <c r="C11" s="93">
        <v>18</v>
      </c>
      <c r="D11" s="123">
        <f>SUM(D12:D17)</f>
        <v>18</v>
      </c>
      <c r="E11" s="94">
        <f>SUM(E12:E17)</f>
        <v>360</v>
      </c>
      <c r="F11" s="94">
        <f t="shared" ref="F11:H11" si="3">SUM(F12:F17)</f>
        <v>165</v>
      </c>
      <c r="G11" s="94">
        <f t="shared" si="3"/>
        <v>180</v>
      </c>
      <c r="H11" s="94">
        <f t="shared" si="3"/>
        <v>15</v>
      </c>
      <c r="L11" t="s">
        <v>173</v>
      </c>
      <c r="M11">
        <v>10</v>
      </c>
    </row>
    <row r="12" spans="1:16" ht="35.25" customHeight="1" thickBot="1" x14ac:dyDescent="0.3">
      <c r="A12" s="88" t="s">
        <v>124</v>
      </c>
      <c r="B12" s="89" t="s">
        <v>25</v>
      </c>
      <c r="C12" s="90" t="s">
        <v>26</v>
      </c>
      <c r="D12" s="123">
        <v>4</v>
      </c>
      <c r="E12" s="90">
        <v>60</v>
      </c>
      <c r="F12" s="90">
        <v>55</v>
      </c>
      <c r="G12" s="90"/>
      <c r="H12" s="90">
        <v>5</v>
      </c>
      <c r="L12" t="s">
        <v>174</v>
      </c>
      <c r="M12">
        <f>M11+O9</f>
        <v>1470</v>
      </c>
    </row>
    <row r="13" spans="1:16" ht="35.25" customHeight="1" thickBot="1" x14ac:dyDescent="0.3">
      <c r="A13" s="88" t="s">
        <v>248</v>
      </c>
      <c r="B13" s="89" t="s">
        <v>249</v>
      </c>
      <c r="C13" s="90" t="s">
        <v>71</v>
      </c>
      <c r="D13" s="123">
        <v>3</v>
      </c>
      <c r="E13" s="90">
        <v>60</v>
      </c>
      <c r="F13" s="90">
        <v>28</v>
      </c>
      <c r="G13" s="90">
        <v>30</v>
      </c>
      <c r="H13" s="90">
        <v>2</v>
      </c>
      <c r="L13" t="s">
        <v>242</v>
      </c>
      <c r="M13" s="100">
        <f>M12/M9*100</f>
        <v>69.014084507042256</v>
      </c>
    </row>
    <row r="14" spans="1:16" ht="35.25" customHeight="1" thickBot="1" x14ac:dyDescent="0.3">
      <c r="A14" s="88" t="s">
        <v>250</v>
      </c>
      <c r="B14" s="89" t="s">
        <v>186</v>
      </c>
      <c r="C14" s="90" t="s">
        <v>13</v>
      </c>
      <c r="D14" s="123">
        <v>3</v>
      </c>
      <c r="E14" s="90">
        <v>75</v>
      </c>
      <c r="F14" s="90">
        <v>13</v>
      </c>
      <c r="G14" s="90">
        <v>60</v>
      </c>
      <c r="H14" s="90">
        <v>2</v>
      </c>
      <c r="L14" t="s">
        <v>243</v>
      </c>
      <c r="M14">
        <f>E32+E33</f>
        <v>495</v>
      </c>
      <c r="O14">
        <f>M14/M9*100</f>
        <v>23.239436619718308</v>
      </c>
    </row>
    <row r="15" spans="1:16" ht="35.25" customHeight="1" thickBot="1" x14ac:dyDescent="0.3">
      <c r="A15" s="88" t="s">
        <v>251</v>
      </c>
      <c r="B15" s="89" t="s">
        <v>252</v>
      </c>
      <c r="C15" s="90" t="s">
        <v>71</v>
      </c>
      <c r="D15" s="123">
        <v>3</v>
      </c>
      <c r="E15" s="90">
        <v>60</v>
      </c>
      <c r="F15" s="90">
        <v>28</v>
      </c>
      <c r="G15" s="90">
        <v>30</v>
      </c>
      <c r="H15" s="90">
        <v>2</v>
      </c>
    </row>
    <row r="16" spans="1:16" ht="35.25" customHeight="1" thickBot="1" x14ac:dyDescent="0.3">
      <c r="A16" s="88" t="s">
        <v>253</v>
      </c>
      <c r="B16" s="89" t="s">
        <v>36</v>
      </c>
      <c r="C16" s="90" t="s">
        <v>29</v>
      </c>
      <c r="D16" s="123">
        <v>2</v>
      </c>
      <c r="E16" s="90">
        <v>45</v>
      </c>
      <c r="F16" s="90">
        <v>13</v>
      </c>
      <c r="G16" s="90">
        <v>30</v>
      </c>
      <c r="H16" s="90">
        <v>2</v>
      </c>
    </row>
    <row r="17" spans="1:13" ht="35.25" customHeight="1" thickBot="1" x14ac:dyDescent="0.3">
      <c r="A17" s="88" t="s">
        <v>254</v>
      </c>
      <c r="B17" s="89" t="s">
        <v>255</v>
      </c>
      <c r="C17" s="90" t="s">
        <v>71</v>
      </c>
      <c r="D17" s="123">
        <v>3</v>
      </c>
      <c r="E17" s="90">
        <v>60</v>
      </c>
      <c r="F17" s="90">
        <v>28</v>
      </c>
      <c r="G17" s="90">
        <v>30</v>
      </c>
      <c r="H17" s="90">
        <v>2</v>
      </c>
      <c r="J17" s="100" t="s">
        <v>293</v>
      </c>
    </row>
    <row r="18" spans="1:13" ht="35.25" customHeight="1" thickBot="1" x14ac:dyDescent="0.3">
      <c r="A18" s="91" t="s">
        <v>39</v>
      </c>
      <c r="B18" s="92" t="s">
        <v>40</v>
      </c>
      <c r="C18" s="93">
        <v>45</v>
      </c>
      <c r="D18" s="124">
        <f>SUM(D19:D33)</f>
        <v>44</v>
      </c>
      <c r="E18" s="98">
        <f>SUM(E19:E33)</f>
        <v>1155</v>
      </c>
      <c r="F18" s="98">
        <f t="shared" ref="F18:H18" si="4">SUM(F19:F33)</f>
        <v>259</v>
      </c>
      <c r="G18" s="98">
        <f t="shared" si="4"/>
        <v>866</v>
      </c>
      <c r="H18" s="98">
        <f t="shared" si="4"/>
        <v>30</v>
      </c>
    </row>
    <row r="19" spans="1:13" ht="35.25" customHeight="1" thickBot="1" x14ac:dyDescent="0.3">
      <c r="A19" s="88" t="s">
        <v>256</v>
      </c>
      <c r="B19" s="89" t="s">
        <v>188</v>
      </c>
      <c r="C19" s="90" t="s">
        <v>29</v>
      </c>
      <c r="D19" s="123">
        <v>2</v>
      </c>
      <c r="E19" s="90">
        <v>45</v>
      </c>
      <c r="F19" s="90">
        <v>13</v>
      </c>
      <c r="G19" s="90">
        <v>30</v>
      </c>
      <c r="H19" s="90">
        <v>2</v>
      </c>
    </row>
    <row r="20" spans="1:13" ht="35.25" customHeight="1" thickBot="1" x14ac:dyDescent="0.3">
      <c r="A20" s="88" t="s">
        <v>257</v>
      </c>
      <c r="B20" s="89" t="s">
        <v>258</v>
      </c>
      <c r="C20" s="90" t="s">
        <v>71</v>
      </c>
      <c r="D20" s="123">
        <v>3</v>
      </c>
      <c r="E20" s="90">
        <v>60</v>
      </c>
      <c r="F20" s="90">
        <v>28</v>
      </c>
      <c r="G20" s="90">
        <v>30</v>
      </c>
      <c r="H20" s="90">
        <v>2</v>
      </c>
    </row>
    <row r="21" spans="1:13" ht="35.25" customHeight="1" thickBot="1" x14ac:dyDescent="0.3">
      <c r="A21" s="88" t="s">
        <v>259</v>
      </c>
      <c r="B21" s="89" t="s">
        <v>138</v>
      </c>
      <c r="C21" s="90" t="s">
        <v>29</v>
      </c>
      <c r="D21" s="123">
        <v>2</v>
      </c>
      <c r="E21" s="90">
        <v>45</v>
      </c>
      <c r="F21" s="90">
        <v>13</v>
      </c>
      <c r="G21" s="90">
        <v>30</v>
      </c>
      <c r="H21" s="90">
        <v>2</v>
      </c>
    </row>
    <row r="22" spans="1:13" ht="35.25" customHeight="1" thickBot="1" x14ac:dyDescent="0.3">
      <c r="A22" s="88" t="s">
        <v>260</v>
      </c>
      <c r="B22" s="89" t="s">
        <v>261</v>
      </c>
      <c r="C22" s="90" t="s">
        <v>71</v>
      </c>
      <c r="D22" s="123">
        <v>3</v>
      </c>
      <c r="E22" s="90">
        <v>60</v>
      </c>
      <c r="F22" s="90">
        <v>28</v>
      </c>
      <c r="G22" s="90">
        <v>30</v>
      </c>
      <c r="H22" s="90">
        <v>2</v>
      </c>
    </row>
    <row r="23" spans="1:13" ht="35.25" customHeight="1" thickBot="1" x14ac:dyDescent="0.3">
      <c r="A23" s="88" t="s">
        <v>262</v>
      </c>
      <c r="B23" s="89" t="s">
        <v>263</v>
      </c>
      <c r="C23" s="90" t="s">
        <v>71</v>
      </c>
      <c r="D23" s="123">
        <v>3</v>
      </c>
      <c r="E23" s="90">
        <v>60</v>
      </c>
      <c r="F23" s="90">
        <v>28</v>
      </c>
      <c r="G23" s="90">
        <v>30</v>
      </c>
      <c r="H23" s="90">
        <v>2</v>
      </c>
    </row>
    <row r="24" spans="1:13" ht="35.25" customHeight="1" thickBot="1" x14ac:dyDescent="0.3">
      <c r="A24" s="88" t="s">
        <v>264</v>
      </c>
      <c r="B24" s="89" t="s">
        <v>265</v>
      </c>
      <c r="C24" s="90" t="s">
        <v>71</v>
      </c>
      <c r="D24" s="123">
        <v>3</v>
      </c>
      <c r="E24" s="90">
        <v>60</v>
      </c>
      <c r="F24" s="90">
        <v>28</v>
      </c>
      <c r="G24" s="90">
        <v>30</v>
      </c>
      <c r="H24" s="90">
        <v>2</v>
      </c>
    </row>
    <row r="25" spans="1:13" ht="35.25" customHeight="1" thickBot="1" x14ac:dyDescent="0.3">
      <c r="A25" s="88" t="s">
        <v>266</v>
      </c>
      <c r="B25" s="89" t="s">
        <v>58</v>
      </c>
      <c r="C25" s="90" t="s">
        <v>29</v>
      </c>
      <c r="D25" s="123">
        <v>2</v>
      </c>
      <c r="E25" s="90">
        <v>45</v>
      </c>
      <c r="F25" s="90">
        <v>13</v>
      </c>
      <c r="G25" s="90">
        <v>30</v>
      </c>
      <c r="H25" s="90">
        <v>2</v>
      </c>
    </row>
    <row r="26" spans="1:13" ht="35.25" customHeight="1" thickBot="1" x14ac:dyDescent="0.3">
      <c r="A26" s="88" t="s">
        <v>267</v>
      </c>
      <c r="B26" s="89" t="s">
        <v>268</v>
      </c>
      <c r="C26" s="90" t="s">
        <v>71</v>
      </c>
      <c r="D26" s="123">
        <v>3</v>
      </c>
      <c r="E26" s="90">
        <v>60</v>
      </c>
      <c r="F26" s="90">
        <v>28</v>
      </c>
      <c r="G26" s="90">
        <v>30</v>
      </c>
      <c r="H26" s="90">
        <v>2</v>
      </c>
    </row>
    <row r="27" spans="1:13" ht="35.25" customHeight="1" thickBot="1" x14ac:dyDescent="0.3">
      <c r="A27" s="88" t="s">
        <v>269</v>
      </c>
      <c r="B27" s="89" t="s">
        <v>270</v>
      </c>
      <c r="C27" s="90" t="s">
        <v>29</v>
      </c>
      <c r="D27" s="123">
        <v>2</v>
      </c>
      <c r="E27" s="90">
        <v>45</v>
      </c>
      <c r="F27" s="90">
        <v>13</v>
      </c>
      <c r="G27" s="90">
        <v>30</v>
      </c>
      <c r="H27" s="90">
        <v>2</v>
      </c>
    </row>
    <row r="28" spans="1:13" ht="35.25" customHeight="1" thickBot="1" x14ac:dyDescent="0.3">
      <c r="A28" s="88" t="s">
        <v>271</v>
      </c>
      <c r="B28" s="89" t="s">
        <v>272</v>
      </c>
      <c r="C28" s="90" t="s">
        <v>10</v>
      </c>
      <c r="D28" s="123">
        <v>2</v>
      </c>
      <c r="E28" s="90">
        <v>45</v>
      </c>
      <c r="F28" s="90">
        <v>13</v>
      </c>
      <c r="G28" s="90">
        <v>30</v>
      </c>
      <c r="H28" s="90">
        <v>2</v>
      </c>
    </row>
    <row r="29" spans="1:13" ht="35.25" customHeight="1" thickBot="1" x14ac:dyDescent="0.3">
      <c r="A29" s="88" t="s">
        <v>273</v>
      </c>
      <c r="B29" s="89" t="s">
        <v>274</v>
      </c>
      <c r="C29" s="90" t="s">
        <v>10</v>
      </c>
      <c r="D29" s="123">
        <v>2</v>
      </c>
      <c r="E29" s="90">
        <v>45</v>
      </c>
      <c r="F29" s="90">
        <v>13</v>
      </c>
      <c r="G29" s="90">
        <v>30</v>
      </c>
      <c r="H29" s="90">
        <v>2</v>
      </c>
    </row>
    <row r="30" spans="1:13" ht="35.25" customHeight="1" thickBot="1" x14ac:dyDescent="0.3">
      <c r="A30" s="88" t="s">
        <v>275</v>
      </c>
      <c r="B30" s="103" t="s">
        <v>81</v>
      </c>
      <c r="C30" s="90" t="s">
        <v>82</v>
      </c>
      <c r="D30" s="123">
        <v>1</v>
      </c>
      <c r="E30" s="90">
        <v>45</v>
      </c>
      <c r="F30" s="90"/>
      <c r="G30" s="90">
        <v>43</v>
      </c>
      <c r="H30" s="90">
        <v>2</v>
      </c>
    </row>
    <row r="31" spans="1:13" ht="35.25" customHeight="1" thickBot="1" x14ac:dyDescent="0.3">
      <c r="A31" s="88" t="s">
        <v>276</v>
      </c>
      <c r="B31" s="103" t="s">
        <v>175</v>
      </c>
      <c r="C31" s="90" t="s">
        <v>82</v>
      </c>
      <c r="D31" s="123">
        <v>1</v>
      </c>
      <c r="E31" s="90">
        <v>45</v>
      </c>
      <c r="F31" s="90"/>
      <c r="G31" s="90">
        <v>43</v>
      </c>
      <c r="H31" s="90">
        <v>2</v>
      </c>
    </row>
    <row r="32" spans="1:13" ht="35.25" customHeight="1" thickBot="1" x14ac:dyDescent="0.3">
      <c r="A32" s="88" t="s">
        <v>277</v>
      </c>
      <c r="B32" s="102" t="s">
        <v>278</v>
      </c>
      <c r="C32" s="101" t="s">
        <v>301</v>
      </c>
      <c r="D32" s="123">
        <v>9</v>
      </c>
      <c r="E32" s="97">
        <v>225</v>
      </c>
      <c r="F32" s="90">
        <v>41</v>
      </c>
      <c r="G32" s="90">
        <v>180</v>
      </c>
      <c r="H32" s="90">
        <v>4</v>
      </c>
      <c r="J32" t="s">
        <v>294</v>
      </c>
      <c r="L32" s="103" t="s">
        <v>278</v>
      </c>
      <c r="M32" s="101" t="s">
        <v>301</v>
      </c>
    </row>
    <row r="33" spans="1:8" ht="35.25" customHeight="1" thickBot="1" x14ac:dyDescent="0.3">
      <c r="A33" s="88" t="s">
        <v>279</v>
      </c>
      <c r="B33" s="89" t="s">
        <v>89</v>
      </c>
      <c r="C33" s="90" t="s">
        <v>90</v>
      </c>
      <c r="D33" s="123">
        <v>6</v>
      </c>
      <c r="E33" s="90">
        <v>270</v>
      </c>
      <c r="F33" s="90"/>
      <c r="G33" s="90">
        <v>270</v>
      </c>
      <c r="H33" s="90"/>
    </row>
    <row r="34" spans="1:8" ht="35.25" customHeight="1" thickBot="1" x14ac:dyDescent="0.3">
      <c r="A34" s="91" t="s">
        <v>91</v>
      </c>
      <c r="B34" s="92" t="s">
        <v>92</v>
      </c>
      <c r="C34" s="94">
        <v>8</v>
      </c>
      <c r="D34" s="123">
        <v>8</v>
      </c>
      <c r="E34" s="94">
        <v>180</v>
      </c>
      <c r="F34" s="94">
        <v>52</v>
      </c>
      <c r="G34" s="94">
        <v>120</v>
      </c>
      <c r="H34" s="94">
        <v>8</v>
      </c>
    </row>
    <row r="35" spans="1:8" ht="35.25" customHeight="1" thickBot="1" x14ac:dyDescent="0.3">
      <c r="A35" s="143" t="s">
        <v>280</v>
      </c>
      <c r="B35" s="144"/>
      <c r="C35" s="90"/>
      <c r="D35" s="121" t="s">
        <v>297</v>
      </c>
      <c r="E35" s="90"/>
      <c r="F35" s="90"/>
      <c r="G35" s="90"/>
      <c r="H35" s="90"/>
    </row>
    <row r="36" spans="1:8" ht="35.25" customHeight="1" thickBot="1" x14ac:dyDescent="0.3">
      <c r="A36" s="88" t="s">
        <v>281</v>
      </c>
      <c r="B36" s="89" t="s">
        <v>282</v>
      </c>
      <c r="C36" s="90" t="s">
        <v>29</v>
      </c>
      <c r="D36" s="123">
        <v>2</v>
      </c>
      <c r="E36" s="90">
        <v>45</v>
      </c>
      <c r="F36" s="90">
        <v>13</v>
      </c>
      <c r="G36" s="90">
        <v>30</v>
      </c>
      <c r="H36" s="90">
        <v>2</v>
      </c>
    </row>
    <row r="37" spans="1:8" ht="35.25" customHeight="1" thickBot="1" x14ac:dyDescent="0.3">
      <c r="A37" s="88" t="s">
        <v>283</v>
      </c>
      <c r="B37" s="89" t="s">
        <v>284</v>
      </c>
      <c r="C37" s="90" t="s">
        <v>29</v>
      </c>
      <c r="D37" s="123">
        <v>2</v>
      </c>
      <c r="E37" s="90">
        <v>45</v>
      </c>
      <c r="F37" s="90">
        <v>13</v>
      </c>
      <c r="G37" s="90">
        <v>30</v>
      </c>
      <c r="H37" s="90">
        <v>2</v>
      </c>
    </row>
    <row r="38" spans="1:8" ht="35.25" customHeight="1" thickBot="1" x14ac:dyDescent="0.3">
      <c r="A38" s="88" t="s">
        <v>285</v>
      </c>
      <c r="B38" s="89" t="s">
        <v>286</v>
      </c>
      <c r="C38" s="90" t="s">
        <v>29</v>
      </c>
      <c r="D38" s="123">
        <v>2</v>
      </c>
      <c r="E38" s="90">
        <v>45</v>
      </c>
      <c r="F38" s="90">
        <v>13</v>
      </c>
      <c r="G38" s="90">
        <v>30</v>
      </c>
      <c r="H38" s="90">
        <v>2</v>
      </c>
    </row>
    <row r="39" spans="1:8" ht="35.25" customHeight="1" thickBot="1" x14ac:dyDescent="0.3">
      <c r="A39" s="88" t="s">
        <v>287</v>
      </c>
      <c r="B39" s="89" t="s">
        <v>288</v>
      </c>
      <c r="C39" s="90" t="s">
        <v>29</v>
      </c>
      <c r="D39" s="123">
        <v>2</v>
      </c>
      <c r="E39" s="90">
        <v>45</v>
      </c>
      <c r="F39" s="90">
        <v>13</v>
      </c>
      <c r="G39" s="90">
        <v>30</v>
      </c>
      <c r="H39" s="90">
        <v>2</v>
      </c>
    </row>
    <row r="40" spans="1:8" ht="35.25" customHeight="1" thickBot="1" x14ac:dyDescent="0.3">
      <c r="A40" s="88" t="s">
        <v>289</v>
      </c>
      <c r="B40" s="89" t="s">
        <v>290</v>
      </c>
      <c r="C40" s="90" t="s">
        <v>29</v>
      </c>
      <c r="D40" s="123">
        <v>2</v>
      </c>
      <c r="E40" s="90">
        <v>45</v>
      </c>
      <c r="F40" s="90">
        <v>13</v>
      </c>
      <c r="G40" s="90">
        <v>30</v>
      </c>
      <c r="H40" s="90">
        <v>2</v>
      </c>
    </row>
    <row r="41" spans="1:8" ht="35.25" customHeight="1" thickBot="1" x14ac:dyDescent="0.3">
      <c r="A41" s="88" t="s">
        <v>291</v>
      </c>
      <c r="B41" s="89" t="s">
        <v>292</v>
      </c>
      <c r="C41" s="90" t="s">
        <v>29</v>
      </c>
      <c r="D41" s="123">
        <v>2</v>
      </c>
      <c r="E41" s="90">
        <v>45</v>
      </c>
      <c r="F41" s="90">
        <v>13</v>
      </c>
      <c r="G41" s="90">
        <v>30</v>
      </c>
      <c r="H41" s="90">
        <v>2</v>
      </c>
    </row>
    <row r="42" spans="1:8" ht="26.25" customHeight="1" thickBot="1" x14ac:dyDescent="0.3">
      <c r="A42" s="145" t="s">
        <v>114</v>
      </c>
      <c r="B42" s="146"/>
      <c r="C42" s="87">
        <f>C10+C2</f>
        <v>90</v>
      </c>
      <c r="D42" s="99">
        <f>D2+D10</f>
        <v>89</v>
      </c>
      <c r="E42" s="99">
        <f t="shared" ref="E42:H42" si="5">E10+E2</f>
        <v>2130</v>
      </c>
      <c r="F42" s="99">
        <f t="shared" si="5"/>
        <v>603</v>
      </c>
      <c r="G42" s="99">
        <f t="shared" si="5"/>
        <v>1460</v>
      </c>
      <c r="H42" s="99">
        <f t="shared" si="5"/>
        <v>67</v>
      </c>
    </row>
  </sheetData>
  <mergeCells count="2">
    <mergeCell ref="A35:B35"/>
    <mergeCell ref="A42:B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NNA -C7</vt:lpstr>
      <vt:lpstr>NNA-C1</vt:lpstr>
      <vt:lpstr>Tieng han-C1</vt:lpstr>
      <vt:lpstr>Tieng Nhat - C1</vt:lpstr>
      <vt:lpstr>'NNA -C7'!_Hlk43287746</vt:lpstr>
      <vt:lpstr>'NNA -C7'!_Hlk43391232</vt:lpstr>
      <vt:lpstr>'NNA-C1'!OLE_LINK1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2024-06-16T02:08:06Z</dcterms:created>
  <dcterms:modified xsi:type="dcterms:W3CDTF">2024-06-18T09:34:05Z</dcterms:modified>
</cp:coreProperties>
</file>