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U DIA\HaiHa\P. TS_DT\CHUONG TRINH\CHUONG TRINH 2024\KHOA CNTT\"/>
    </mc:Choice>
  </mc:AlternateContent>
  <bookViews>
    <workbookView xWindow="240" yWindow="720" windowWidth="18195" windowHeight="10395" firstSheet="12" activeTab="15"/>
  </bookViews>
  <sheets>
    <sheet name="ANM 24C2" sheetId="25" r:id="rId1"/>
    <sheet name="DOI CHIEU 24C2 ANM" sheetId="26" r:id="rId2"/>
    <sheet name="CMT 24C2 " sheetId="27" r:id="rId3"/>
    <sheet name="DOI CHIEU 24C2 CMT" sheetId="28" r:id="rId4"/>
    <sheet name="QTM 24C2" sheetId="29" r:id="rId5"/>
    <sheet name="DOI CHIEU 24C2 QTM" sheetId="30" r:id="rId6"/>
    <sheet name="LTM 24C2" sheetId="34" r:id="rId7"/>
    <sheet name=" DOI CHIEU 24C2LTM" sheetId="35" r:id="rId8"/>
    <sheet name="TKW 24C2" sheetId="36" r:id="rId9"/>
    <sheet name="DOI CHIEU 24C2 TKW" sheetId="37" r:id="rId10"/>
    <sheet name="THU 24C2" sheetId="38" r:id="rId11"/>
    <sheet name="DOI CHIEU 24C2 THU" sheetId="39" r:id="rId12"/>
    <sheet name="DHD 24C2" sheetId="32" r:id="rId13"/>
    <sheet name="DOI CHIEU 24C2 DHD" sheetId="33" r:id="rId14"/>
    <sheet name="TKD 24C2" sheetId="17" r:id="rId15"/>
    <sheet name="DOI CHIEU 24C2 TKD" sheetId="31" r:id="rId16"/>
  </sheets>
  <definedNames>
    <definedName name="_xlnm.Print_Area" localSheetId="11">'DOI CHIEU 24C2 THU'!$1:$1</definedName>
  </definedNames>
  <calcPr calcId="162913"/>
</workbook>
</file>

<file path=xl/calcChain.xml><?xml version="1.0" encoding="utf-8"?>
<calcChain xmlns="http://schemas.openxmlformats.org/spreadsheetml/2006/main">
  <c r="H70" i="38" l="1"/>
  <c r="G70" i="38"/>
  <c r="H69" i="38"/>
  <c r="E64" i="38"/>
  <c r="E63" i="38"/>
  <c r="E62" i="38"/>
  <c r="E61" i="38"/>
  <c r="H59" i="38"/>
  <c r="G59" i="38"/>
  <c r="F59" i="38"/>
  <c r="E59" i="38"/>
  <c r="D59" i="38"/>
  <c r="E58" i="38"/>
  <c r="E57" i="38"/>
  <c r="E56" i="38"/>
  <c r="E55" i="38"/>
  <c r="E54" i="38"/>
  <c r="E53" i="38"/>
  <c r="E52" i="38"/>
  <c r="E51" i="38"/>
  <c r="E50" i="38"/>
  <c r="E49" i="38"/>
  <c r="E48" i="38"/>
  <c r="H47" i="38"/>
  <c r="H43" i="38" s="1"/>
  <c r="G47" i="38"/>
  <c r="F47" i="38"/>
  <c r="D47" i="38"/>
  <c r="E46" i="38"/>
  <c r="E45" i="38"/>
  <c r="H44" i="38"/>
  <c r="G44" i="38"/>
  <c r="F44" i="38"/>
  <c r="F43" i="38" s="1"/>
  <c r="D44" i="38"/>
  <c r="D43" i="38"/>
  <c r="E42" i="38"/>
  <c r="E41" i="38"/>
  <c r="E40" i="38"/>
  <c r="E39" i="38"/>
  <c r="E38" i="38"/>
  <c r="E37" i="38"/>
  <c r="H36" i="38"/>
  <c r="G36" i="38"/>
  <c r="F36" i="38"/>
  <c r="D36" i="38"/>
  <c r="D67" i="38" s="1"/>
  <c r="G34" i="38"/>
  <c r="E32" i="38"/>
  <c r="F32" i="38"/>
  <c r="G32" i="38"/>
  <c r="H32" i="38"/>
  <c r="D32" i="38"/>
  <c r="E24" i="38"/>
  <c r="F24" i="38"/>
  <c r="G24" i="38"/>
  <c r="G8" i="38" s="1"/>
  <c r="H24" i="38"/>
  <c r="D24" i="38"/>
  <c r="E12" i="38"/>
  <c r="F12" i="38"/>
  <c r="G12" i="38"/>
  <c r="H12" i="38"/>
  <c r="D12" i="38"/>
  <c r="E9" i="38"/>
  <c r="F9" i="38"/>
  <c r="G9" i="38"/>
  <c r="H9" i="38"/>
  <c r="D9" i="38"/>
  <c r="E8" i="38"/>
  <c r="F8" i="38"/>
  <c r="E29" i="38"/>
  <c r="E28" i="38"/>
  <c r="E27" i="38"/>
  <c r="E26" i="38"/>
  <c r="E23" i="38"/>
  <c r="E22" i="38"/>
  <c r="E21" i="38"/>
  <c r="E20" i="38"/>
  <c r="E19" i="38"/>
  <c r="E18" i="38"/>
  <c r="E17" i="38"/>
  <c r="E16" i="38"/>
  <c r="E15" i="38"/>
  <c r="E14" i="38"/>
  <c r="E13" i="38"/>
  <c r="E11" i="38"/>
  <c r="E10" i="38"/>
  <c r="E3" i="38"/>
  <c r="E4" i="38"/>
  <c r="E5" i="38"/>
  <c r="E6" i="38"/>
  <c r="E7" i="38"/>
  <c r="E2" i="38"/>
  <c r="E1" i="38"/>
  <c r="F1" i="38"/>
  <c r="G1" i="38"/>
  <c r="H1" i="38"/>
  <c r="D1" i="38"/>
  <c r="H70" i="36"/>
  <c r="G70" i="36"/>
  <c r="F58" i="36"/>
  <c r="F47" i="36"/>
  <c r="F43" i="36" s="1"/>
  <c r="G47" i="36"/>
  <c r="H47" i="36"/>
  <c r="G58" i="36"/>
  <c r="E64" i="36"/>
  <c r="E63" i="36"/>
  <c r="E62" i="36"/>
  <c r="E61" i="36"/>
  <c r="H59" i="36"/>
  <c r="G59" i="36"/>
  <c r="F59" i="36"/>
  <c r="E59" i="36"/>
  <c r="D59" i="36"/>
  <c r="E58" i="36"/>
  <c r="E47" i="36" s="1"/>
  <c r="E57" i="36"/>
  <c r="E56" i="36"/>
  <c r="E55" i="36"/>
  <c r="E54" i="36"/>
  <c r="E53" i="36"/>
  <c r="E52" i="36"/>
  <c r="E51" i="36"/>
  <c r="E50" i="36"/>
  <c r="E49" i="36"/>
  <c r="E48" i="36"/>
  <c r="D47" i="36"/>
  <c r="E46" i="36"/>
  <c r="E45" i="36"/>
  <c r="E44" i="36" s="1"/>
  <c r="H44" i="36"/>
  <c r="G44" i="36"/>
  <c r="G43" i="36" s="1"/>
  <c r="F44" i="36"/>
  <c r="D44" i="36"/>
  <c r="D43" i="36"/>
  <c r="E42" i="36"/>
  <c r="E41" i="36"/>
  <c r="E40" i="36"/>
  <c r="E36" i="36" s="1"/>
  <c r="E39" i="36"/>
  <c r="E38" i="36"/>
  <c r="E37" i="36"/>
  <c r="H36" i="36"/>
  <c r="G36" i="36"/>
  <c r="F36" i="36"/>
  <c r="D36" i="36"/>
  <c r="D67" i="36" s="1"/>
  <c r="G34" i="36"/>
  <c r="E32" i="36"/>
  <c r="F32" i="36"/>
  <c r="G32" i="36"/>
  <c r="H32" i="36"/>
  <c r="D32" i="36"/>
  <c r="E24" i="36"/>
  <c r="F24" i="36"/>
  <c r="G24" i="36"/>
  <c r="H24" i="36"/>
  <c r="D24" i="36"/>
  <c r="D12" i="36"/>
  <c r="E9" i="36"/>
  <c r="F9" i="36"/>
  <c r="G9" i="36"/>
  <c r="H9" i="36"/>
  <c r="D9" i="36"/>
  <c r="E8" i="36"/>
  <c r="F8" i="36"/>
  <c r="G8" i="36"/>
  <c r="E1" i="36"/>
  <c r="F1" i="36"/>
  <c r="G1" i="36"/>
  <c r="H1" i="36"/>
  <c r="E29" i="36"/>
  <c r="E28" i="36"/>
  <c r="E27" i="36"/>
  <c r="E26" i="36"/>
  <c r="E23" i="36"/>
  <c r="E22" i="36"/>
  <c r="E21" i="36"/>
  <c r="E20" i="36"/>
  <c r="E19" i="36"/>
  <c r="E18" i="36"/>
  <c r="E17" i="36"/>
  <c r="E16" i="36"/>
  <c r="E15" i="36"/>
  <c r="E14" i="36"/>
  <c r="E13" i="36"/>
  <c r="E11" i="36"/>
  <c r="E10" i="36"/>
  <c r="E3" i="36"/>
  <c r="E4" i="36"/>
  <c r="E5" i="36"/>
  <c r="E6" i="36"/>
  <c r="E7" i="36"/>
  <c r="E2" i="36"/>
  <c r="D1" i="36"/>
  <c r="G43" i="38" l="1"/>
  <c r="G67" i="38" s="1"/>
  <c r="E47" i="38"/>
  <c r="H67" i="38"/>
  <c r="E44" i="38"/>
  <c r="E36" i="38"/>
  <c r="F67" i="38"/>
  <c r="H8" i="38"/>
  <c r="D8" i="38"/>
  <c r="F67" i="36"/>
  <c r="H43" i="36"/>
  <c r="E43" i="36"/>
  <c r="E67" i="36" s="1"/>
  <c r="H67" i="36"/>
  <c r="G67" i="36"/>
  <c r="H8" i="36"/>
  <c r="D8" i="36"/>
  <c r="H68" i="34"/>
  <c r="G68" i="34"/>
  <c r="H67" i="34"/>
  <c r="F56" i="34"/>
  <c r="F45" i="34"/>
  <c r="F41" i="34" s="1"/>
  <c r="G45" i="34"/>
  <c r="H45" i="34"/>
  <c r="G41" i="34"/>
  <c r="H41" i="34"/>
  <c r="E56" i="34"/>
  <c r="E45" i="34" s="1"/>
  <c r="E41" i="34" s="1"/>
  <c r="E62" i="34"/>
  <c r="E61" i="34"/>
  <c r="E60" i="34"/>
  <c r="E57" i="34" s="1"/>
  <c r="E59" i="34"/>
  <c r="H57" i="34"/>
  <c r="G57" i="34"/>
  <c r="F57" i="34"/>
  <c r="D57" i="34"/>
  <c r="E55" i="34"/>
  <c r="E54" i="34"/>
  <c r="E53" i="34"/>
  <c r="E52" i="34"/>
  <c r="E51" i="34"/>
  <c r="E50" i="34"/>
  <c r="E49" i="34"/>
  <c r="E48" i="34"/>
  <c r="E47" i="34"/>
  <c r="E46" i="34"/>
  <c r="D45" i="34"/>
  <c r="E44" i="34"/>
  <c r="E43" i="34"/>
  <c r="E42" i="34" s="1"/>
  <c r="H42" i="34"/>
  <c r="G42" i="34"/>
  <c r="F42" i="34"/>
  <c r="D42" i="34"/>
  <c r="D41" i="34"/>
  <c r="E40" i="34"/>
  <c r="E39" i="34"/>
  <c r="E38" i="34"/>
  <c r="E37" i="34"/>
  <c r="E36" i="34"/>
  <c r="E35" i="34"/>
  <c r="H34" i="34"/>
  <c r="G34" i="34"/>
  <c r="G65" i="34" s="1"/>
  <c r="F34" i="34"/>
  <c r="D34" i="34"/>
  <c r="D65" i="34" s="1"/>
  <c r="E32" i="34"/>
  <c r="F32" i="34"/>
  <c r="G32" i="34"/>
  <c r="H32" i="34"/>
  <c r="D32" i="34"/>
  <c r="D8" i="34"/>
  <c r="E24" i="34"/>
  <c r="F24" i="34"/>
  <c r="G24" i="34"/>
  <c r="H24" i="34"/>
  <c r="D24" i="34"/>
  <c r="D12" i="34"/>
  <c r="E9" i="34"/>
  <c r="F9" i="34"/>
  <c r="G9" i="34"/>
  <c r="H9" i="34"/>
  <c r="D9" i="34"/>
  <c r="E29" i="34"/>
  <c r="E28" i="34"/>
  <c r="E27" i="34"/>
  <c r="E26" i="34"/>
  <c r="E23" i="34"/>
  <c r="E22" i="34"/>
  <c r="E21" i="34"/>
  <c r="E20" i="34"/>
  <c r="E19" i="34"/>
  <c r="E18" i="34"/>
  <c r="E17" i="34"/>
  <c r="E16" i="34"/>
  <c r="E15" i="34"/>
  <c r="E14" i="34"/>
  <c r="E13" i="34"/>
  <c r="E11" i="34"/>
  <c r="E10" i="34"/>
  <c r="E3" i="34"/>
  <c r="E4" i="34"/>
  <c r="E5" i="34"/>
  <c r="E6" i="34"/>
  <c r="E7" i="34"/>
  <c r="E2" i="34"/>
  <c r="F1" i="34"/>
  <c r="G1" i="34"/>
  <c r="H1" i="34"/>
  <c r="D1" i="34"/>
  <c r="G70" i="32"/>
  <c r="H69" i="32"/>
  <c r="G69" i="32"/>
  <c r="E64" i="32"/>
  <c r="E63" i="32"/>
  <c r="H62" i="32"/>
  <c r="G62" i="32"/>
  <c r="F62" i="32"/>
  <c r="E62" i="32"/>
  <c r="D62" i="32"/>
  <c r="E61" i="32"/>
  <c r="E60" i="32"/>
  <c r="H59" i="32"/>
  <c r="G59" i="32"/>
  <c r="F59" i="32"/>
  <c r="E59" i="32"/>
  <c r="D59" i="32"/>
  <c r="D58" i="32" s="1"/>
  <c r="F58" i="32"/>
  <c r="E58" i="32"/>
  <c r="E57" i="32"/>
  <c r="E56" i="32"/>
  <c r="E55" i="32"/>
  <c r="E54" i="32"/>
  <c r="E53" i="32"/>
  <c r="E52" i="32"/>
  <c r="E51" i="32"/>
  <c r="E50" i="32"/>
  <c r="E47" i="32" s="1"/>
  <c r="E49" i="32"/>
  <c r="E48" i="32"/>
  <c r="H47" i="32"/>
  <c r="G47" i="32"/>
  <c r="F47" i="32"/>
  <c r="D47" i="32"/>
  <c r="E46" i="32"/>
  <c r="E43" i="32" s="1"/>
  <c r="E45" i="32"/>
  <c r="E44" i="32"/>
  <c r="H43" i="32"/>
  <c r="G43" i="32"/>
  <c r="F43" i="32"/>
  <c r="D43" i="32"/>
  <c r="F42" i="32"/>
  <c r="E41" i="32"/>
  <c r="E40" i="32"/>
  <c r="E39" i="32"/>
  <c r="E38" i="32"/>
  <c r="E37" i="32"/>
  <c r="E36" i="32"/>
  <c r="H35" i="32"/>
  <c r="G35" i="32"/>
  <c r="F35" i="32"/>
  <c r="F67" i="32" s="1"/>
  <c r="D35" i="32"/>
  <c r="E33" i="32"/>
  <c r="F33" i="32"/>
  <c r="G33" i="32"/>
  <c r="H33" i="32"/>
  <c r="D33" i="32"/>
  <c r="E8" i="32"/>
  <c r="F8" i="32"/>
  <c r="G8" i="32"/>
  <c r="H8" i="32"/>
  <c r="D8" i="32"/>
  <c r="E24" i="32"/>
  <c r="F24" i="32"/>
  <c r="G24" i="32"/>
  <c r="H24" i="32"/>
  <c r="D24" i="32"/>
  <c r="E28" i="32"/>
  <c r="F28" i="32"/>
  <c r="G28" i="32"/>
  <c r="H28" i="32"/>
  <c r="D28" i="32"/>
  <c r="E25" i="32"/>
  <c r="F25" i="32"/>
  <c r="G25" i="32"/>
  <c r="H25" i="32"/>
  <c r="D25" i="32"/>
  <c r="E13" i="32"/>
  <c r="F13" i="32"/>
  <c r="G13" i="32"/>
  <c r="H13" i="32"/>
  <c r="D13" i="32"/>
  <c r="E9" i="32"/>
  <c r="F9" i="32"/>
  <c r="G9" i="32"/>
  <c r="H9" i="32"/>
  <c r="D9" i="32"/>
  <c r="E30" i="32"/>
  <c r="E29" i="32"/>
  <c r="E27" i="32"/>
  <c r="E26" i="32"/>
  <c r="E23" i="32"/>
  <c r="E22" i="32"/>
  <c r="E21" i="32"/>
  <c r="E20" i="32"/>
  <c r="E19" i="32"/>
  <c r="E18" i="32"/>
  <c r="E17" i="32"/>
  <c r="E16" i="32"/>
  <c r="E15" i="32"/>
  <c r="E14" i="32"/>
  <c r="E12" i="32"/>
  <c r="E11" i="32"/>
  <c r="E10" i="32"/>
  <c r="E3" i="32"/>
  <c r="E4" i="32"/>
  <c r="E5" i="32"/>
  <c r="E1" i="32" s="1"/>
  <c r="E6" i="32"/>
  <c r="E7" i="32"/>
  <c r="E2" i="32"/>
  <c r="F1" i="32"/>
  <c r="G1" i="32"/>
  <c r="H1" i="32"/>
  <c r="D1" i="32"/>
  <c r="G68" i="17"/>
  <c r="H67" i="17"/>
  <c r="F22" i="17"/>
  <c r="E22" i="17" s="1"/>
  <c r="E12" i="17" s="1"/>
  <c r="F55" i="17"/>
  <c r="E62" i="17"/>
  <c r="E61" i="17"/>
  <c r="H60" i="17"/>
  <c r="G60" i="17"/>
  <c r="F60" i="17"/>
  <c r="E60" i="17"/>
  <c r="E56" i="17" s="1"/>
  <c r="D60" i="17"/>
  <c r="E59" i="17"/>
  <c r="E58" i="17"/>
  <c r="H57" i="17"/>
  <c r="G57" i="17"/>
  <c r="F57" i="17"/>
  <c r="E57" i="17"/>
  <c r="D57" i="17"/>
  <c r="H56" i="17"/>
  <c r="F56" i="17"/>
  <c r="D56" i="17"/>
  <c r="E55" i="17"/>
  <c r="E54" i="17"/>
  <c r="E53" i="17"/>
  <c r="E52" i="17"/>
  <c r="E51" i="17"/>
  <c r="E50" i="17"/>
  <c r="E49" i="17"/>
  <c r="E48" i="17"/>
  <c r="E47" i="17"/>
  <c r="E46" i="17"/>
  <c r="H45" i="17"/>
  <c r="G45" i="17"/>
  <c r="F45" i="17"/>
  <c r="D45" i="17"/>
  <c r="E44" i="17"/>
  <c r="E42" i="17" s="1"/>
  <c r="E43" i="17"/>
  <c r="H42" i="17"/>
  <c r="G42" i="17"/>
  <c r="F42" i="17"/>
  <c r="D42" i="17"/>
  <c r="E40" i="17"/>
  <c r="E39" i="17"/>
  <c r="E38" i="17"/>
  <c r="E37" i="17"/>
  <c r="E36" i="17"/>
  <c r="E35" i="17"/>
  <c r="H34" i="17"/>
  <c r="G34" i="17"/>
  <c r="F34" i="17"/>
  <c r="D34" i="17"/>
  <c r="E29" i="17"/>
  <c r="E28" i="17"/>
  <c r="E26" i="17"/>
  <c r="E25" i="17"/>
  <c r="E21" i="17"/>
  <c r="E20" i="17"/>
  <c r="E19" i="17"/>
  <c r="E18" i="17"/>
  <c r="E17" i="17"/>
  <c r="E16" i="17"/>
  <c r="E15" i="17"/>
  <c r="E14" i="17"/>
  <c r="E13" i="17"/>
  <c r="E11" i="17"/>
  <c r="E10" i="17"/>
  <c r="F8" i="17"/>
  <c r="F32" i="17" s="1"/>
  <c r="F23" i="17"/>
  <c r="G23" i="17"/>
  <c r="H23" i="17"/>
  <c r="D23" i="17"/>
  <c r="E27" i="17"/>
  <c r="F27" i="17"/>
  <c r="G27" i="17"/>
  <c r="H27" i="17"/>
  <c r="D27" i="17"/>
  <c r="E24" i="17"/>
  <c r="F24" i="17"/>
  <c r="G24" i="17"/>
  <c r="H24" i="17"/>
  <c r="D24" i="17"/>
  <c r="F12" i="17"/>
  <c r="G12" i="17"/>
  <c r="G8" i="17" s="1"/>
  <c r="G32" i="17" s="1"/>
  <c r="H12" i="17"/>
  <c r="H8" i="17" s="1"/>
  <c r="H32" i="17" s="1"/>
  <c r="D12" i="17"/>
  <c r="D8" i="17" s="1"/>
  <c r="D32" i="17" s="1"/>
  <c r="E9" i="17"/>
  <c r="F9" i="17"/>
  <c r="G9" i="17"/>
  <c r="H9" i="17"/>
  <c r="D9" i="17"/>
  <c r="E3" i="17"/>
  <c r="E4" i="17"/>
  <c r="E5" i="17"/>
  <c r="E6" i="17"/>
  <c r="E7" i="17"/>
  <c r="E2" i="17"/>
  <c r="F1" i="17"/>
  <c r="G1" i="17"/>
  <c r="H1" i="17"/>
  <c r="D1" i="17"/>
  <c r="E43" i="38" l="1"/>
  <c r="E67" i="38" s="1"/>
  <c r="G69" i="38" s="1"/>
  <c r="G69" i="36"/>
  <c r="F65" i="34"/>
  <c r="H65" i="34"/>
  <c r="E34" i="34"/>
  <c r="E65" i="34" s="1"/>
  <c r="G67" i="34" s="1"/>
  <c r="E1" i="34"/>
  <c r="G58" i="32"/>
  <c r="G42" i="32" s="1"/>
  <c r="G67" i="32" s="1"/>
  <c r="H58" i="32"/>
  <c r="H42" i="32" s="1"/>
  <c r="H67" i="32" s="1"/>
  <c r="E42" i="32"/>
  <c r="E35" i="32"/>
  <c r="D42" i="32"/>
  <c r="D67" i="32" s="1"/>
  <c r="D41" i="17"/>
  <c r="D65" i="17"/>
  <c r="F41" i="17"/>
  <c r="F65" i="17" s="1"/>
  <c r="G56" i="17"/>
  <c r="G41" i="17" s="1"/>
  <c r="G65" i="17" s="1"/>
  <c r="E45" i="17"/>
  <c r="E41" i="17" s="1"/>
  <c r="E65" i="17" s="1"/>
  <c r="H41" i="17"/>
  <c r="H65" i="17" s="1"/>
  <c r="E34" i="17"/>
  <c r="E23" i="17"/>
  <c r="E8" i="17" s="1"/>
  <c r="E32" i="17" s="1"/>
  <c r="I32" i="17" s="1"/>
  <c r="E1" i="17"/>
  <c r="E67" i="32" l="1"/>
  <c r="G67" i="17"/>
  <c r="G72" i="29" l="1"/>
  <c r="H71" i="29"/>
  <c r="G71" i="29"/>
  <c r="E66" i="29"/>
  <c r="E65" i="29"/>
  <c r="H64" i="29"/>
  <c r="H60" i="29" s="1"/>
  <c r="H43" i="29" s="1"/>
  <c r="G64" i="29"/>
  <c r="F64" i="29"/>
  <c r="E64" i="29"/>
  <c r="E60" i="29" s="1"/>
  <c r="E43" i="29" s="1"/>
  <c r="D64" i="29"/>
  <c r="E63" i="29"/>
  <c r="E62" i="29"/>
  <c r="H61" i="29"/>
  <c r="G61" i="29"/>
  <c r="F61" i="29"/>
  <c r="F60" i="29" s="1"/>
  <c r="E61" i="29"/>
  <c r="D61" i="29"/>
  <c r="G60" i="29"/>
  <c r="D60" i="29"/>
  <c r="E59" i="29"/>
  <c r="E58" i="29"/>
  <c r="E57" i="29"/>
  <c r="E56" i="29"/>
  <c r="E55" i="29"/>
  <c r="E54" i="29"/>
  <c r="E53" i="29"/>
  <c r="E52" i="29"/>
  <c r="E51" i="29"/>
  <c r="E50" i="29"/>
  <c r="E49" i="29"/>
  <c r="E48" i="29"/>
  <c r="E47" i="29"/>
  <c r="D46" i="29"/>
  <c r="E45" i="29"/>
  <c r="H44" i="29"/>
  <c r="G44" i="29"/>
  <c r="F44" i="29"/>
  <c r="E44" i="29"/>
  <c r="D44" i="29"/>
  <c r="D43" i="29"/>
  <c r="D69" i="29" s="1"/>
  <c r="E42" i="29"/>
  <c r="E41" i="29"/>
  <c r="E40" i="29"/>
  <c r="E39" i="29"/>
  <c r="E38" i="29"/>
  <c r="E37" i="29"/>
  <c r="H36" i="29"/>
  <c r="G36" i="29"/>
  <c r="F36" i="29"/>
  <c r="D36" i="29"/>
  <c r="E34" i="29"/>
  <c r="F34" i="29"/>
  <c r="G34" i="29"/>
  <c r="H34" i="29"/>
  <c r="D34" i="29"/>
  <c r="E8" i="29"/>
  <c r="F8" i="29"/>
  <c r="G8" i="29"/>
  <c r="H8" i="29"/>
  <c r="D8" i="29"/>
  <c r="E25" i="29"/>
  <c r="F25" i="29"/>
  <c r="G25" i="29"/>
  <c r="H25" i="29"/>
  <c r="D25" i="29"/>
  <c r="E29" i="29"/>
  <c r="F29" i="29"/>
  <c r="G29" i="29"/>
  <c r="H29" i="29"/>
  <c r="D29" i="29"/>
  <c r="E26" i="29"/>
  <c r="F26" i="29"/>
  <c r="G26" i="29"/>
  <c r="H26" i="29"/>
  <c r="D26" i="29"/>
  <c r="D11" i="29"/>
  <c r="E9" i="29"/>
  <c r="F9" i="29"/>
  <c r="G9" i="29"/>
  <c r="H9" i="29"/>
  <c r="D9" i="29"/>
  <c r="E31" i="29"/>
  <c r="E30" i="29"/>
  <c r="E28" i="29"/>
  <c r="E27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0" i="29"/>
  <c r="E7" i="29"/>
  <c r="E6" i="29"/>
  <c r="E5" i="29"/>
  <c r="E4" i="29"/>
  <c r="E3" i="29"/>
  <c r="E2" i="29"/>
  <c r="E1" i="29" s="1"/>
  <c r="F1" i="29"/>
  <c r="G1" i="29"/>
  <c r="H1" i="29"/>
  <c r="D1" i="29"/>
  <c r="E68" i="27"/>
  <c r="E67" i="27"/>
  <c r="E66" i="27" s="1"/>
  <c r="E62" i="27" s="1"/>
  <c r="H66" i="27"/>
  <c r="G66" i="27"/>
  <c r="F66" i="27"/>
  <c r="D66" i="27"/>
  <c r="E65" i="27"/>
  <c r="E64" i="27"/>
  <c r="H63" i="27"/>
  <c r="H62" i="27" s="1"/>
  <c r="G63" i="27"/>
  <c r="F63" i="27"/>
  <c r="E63" i="27"/>
  <c r="D63" i="27"/>
  <c r="D62" i="27" s="1"/>
  <c r="G62" i="27"/>
  <c r="F62" i="27"/>
  <c r="E61" i="27"/>
  <c r="E60" i="27"/>
  <c r="E59" i="27"/>
  <c r="E58" i="27"/>
  <c r="E57" i="27"/>
  <c r="E56" i="27"/>
  <c r="H74" i="27" s="1"/>
  <c r="E55" i="27"/>
  <c r="E54" i="27"/>
  <c r="E53" i="27"/>
  <c r="E52" i="27"/>
  <c r="E51" i="27"/>
  <c r="E48" i="27" s="1"/>
  <c r="E50" i="27"/>
  <c r="E49" i="27"/>
  <c r="H48" i="27"/>
  <c r="G48" i="27"/>
  <c r="G45" i="27" s="1"/>
  <c r="G71" i="27" s="1"/>
  <c r="F48" i="27"/>
  <c r="D48" i="27"/>
  <c r="E47" i="27"/>
  <c r="E46" i="27" s="1"/>
  <c r="E45" i="27" s="1"/>
  <c r="H46" i="27"/>
  <c r="G46" i="27"/>
  <c r="F46" i="27"/>
  <c r="D46" i="27"/>
  <c r="F45" i="27"/>
  <c r="F71" i="27" s="1"/>
  <c r="E44" i="27"/>
  <c r="E43" i="27"/>
  <c r="E42" i="27"/>
  <c r="E41" i="27"/>
  <c r="E40" i="27"/>
  <c r="E39" i="27"/>
  <c r="E38" i="27" s="1"/>
  <c r="H38" i="27"/>
  <c r="G38" i="27"/>
  <c r="F38" i="27"/>
  <c r="D38" i="27"/>
  <c r="E31" i="27"/>
  <c r="E30" i="27"/>
  <c r="H29" i="27"/>
  <c r="G29" i="27"/>
  <c r="F29" i="27"/>
  <c r="E29" i="27"/>
  <c r="D29" i="27"/>
  <c r="E28" i="27"/>
  <c r="E27" i="27"/>
  <c r="E26" i="27" s="1"/>
  <c r="E25" i="27" s="1"/>
  <c r="H26" i="27"/>
  <c r="G26" i="27"/>
  <c r="F26" i="27"/>
  <c r="D26" i="27"/>
  <c r="H25" i="27"/>
  <c r="G25" i="27"/>
  <c r="F25" i="27"/>
  <c r="D25" i="27"/>
  <c r="E24" i="27"/>
  <c r="E23" i="27"/>
  <c r="E22" i="27"/>
  <c r="E21" i="27"/>
  <c r="E20" i="27"/>
  <c r="E19" i="27"/>
  <c r="E18" i="27"/>
  <c r="E17" i="27"/>
  <c r="E16" i="27"/>
  <c r="E15" i="27"/>
  <c r="E11" i="27" s="1"/>
  <c r="E14" i="27"/>
  <c r="E13" i="27"/>
  <c r="E12" i="27"/>
  <c r="H11" i="27"/>
  <c r="H8" i="27" s="1"/>
  <c r="H34" i="27" s="1"/>
  <c r="G11" i="27"/>
  <c r="F11" i="27"/>
  <c r="D11" i="27"/>
  <c r="D8" i="27" s="1"/>
  <c r="D34" i="27" s="1"/>
  <c r="E10" i="27"/>
  <c r="H9" i="27"/>
  <c r="G9" i="27"/>
  <c r="F9" i="27"/>
  <c r="F8" i="27" s="1"/>
  <c r="E9" i="27"/>
  <c r="D9" i="27"/>
  <c r="G8" i="27"/>
  <c r="G34" i="27" s="1"/>
  <c r="E7" i="27"/>
  <c r="E6" i="27"/>
  <c r="E5" i="27"/>
  <c r="E4" i="27"/>
  <c r="E3" i="27"/>
  <c r="E1" i="27" s="1"/>
  <c r="E2" i="27"/>
  <c r="H1" i="27"/>
  <c r="G1" i="27"/>
  <c r="F1" i="27"/>
  <c r="F34" i="27" s="1"/>
  <c r="D1" i="27"/>
  <c r="H74" i="25"/>
  <c r="G74" i="25"/>
  <c r="E68" i="25"/>
  <c r="E67" i="25"/>
  <c r="E66" i="25" s="1"/>
  <c r="E62" i="25" s="1"/>
  <c r="H66" i="25"/>
  <c r="G66" i="25"/>
  <c r="F66" i="25"/>
  <c r="D66" i="25"/>
  <c r="E65" i="25"/>
  <c r="E64" i="25"/>
  <c r="H63" i="25"/>
  <c r="G63" i="25"/>
  <c r="F63" i="25"/>
  <c r="E63" i="25"/>
  <c r="D63" i="25"/>
  <c r="D62" i="25" s="1"/>
  <c r="D45" i="25" s="1"/>
  <c r="F62" i="25"/>
  <c r="E61" i="25"/>
  <c r="E60" i="25"/>
  <c r="E59" i="25"/>
  <c r="E58" i="25"/>
  <c r="E57" i="25"/>
  <c r="E56" i="25"/>
  <c r="E55" i="25"/>
  <c r="E54" i="25"/>
  <c r="E53" i="25"/>
  <c r="E52" i="25"/>
  <c r="E51" i="25"/>
  <c r="E50" i="25"/>
  <c r="E49" i="25"/>
  <c r="H48" i="25"/>
  <c r="G48" i="25"/>
  <c r="F48" i="25"/>
  <c r="D48" i="25"/>
  <c r="E47" i="25"/>
  <c r="E46" i="25" s="1"/>
  <c r="H46" i="25"/>
  <c r="G46" i="25"/>
  <c r="F46" i="25"/>
  <c r="D46" i="25"/>
  <c r="F45" i="25"/>
  <c r="F71" i="25" s="1"/>
  <c r="E44" i="25"/>
  <c r="E43" i="25"/>
  <c r="E42" i="25"/>
  <c r="E41" i="25"/>
  <c r="E40" i="25"/>
  <c r="E39" i="25"/>
  <c r="H38" i="25"/>
  <c r="G38" i="25"/>
  <c r="F38" i="25"/>
  <c r="D38" i="25"/>
  <c r="G36" i="25"/>
  <c r="E34" i="25"/>
  <c r="F34" i="25"/>
  <c r="G34" i="25"/>
  <c r="H34" i="25"/>
  <c r="D34" i="25"/>
  <c r="E8" i="25"/>
  <c r="F8" i="25"/>
  <c r="G8" i="25"/>
  <c r="H8" i="25"/>
  <c r="D8" i="25"/>
  <c r="E9" i="25"/>
  <c r="F9" i="25"/>
  <c r="G9" i="25"/>
  <c r="H9" i="25"/>
  <c r="D9" i="25"/>
  <c r="E11" i="25"/>
  <c r="F11" i="25"/>
  <c r="G11" i="25"/>
  <c r="H11" i="25"/>
  <c r="D11" i="25"/>
  <c r="E29" i="25"/>
  <c r="F29" i="25"/>
  <c r="G29" i="25"/>
  <c r="H29" i="25"/>
  <c r="D29" i="25"/>
  <c r="E26" i="25"/>
  <c r="F26" i="25"/>
  <c r="G26" i="25"/>
  <c r="H26" i="25"/>
  <c r="D26" i="25"/>
  <c r="D25" i="25" s="1"/>
  <c r="E25" i="25"/>
  <c r="F25" i="25"/>
  <c r="G25" i="25"/>
  <c r="E31" i="25"/>
  <c r="E30" i="25"/>
  <c r="E28" i="25"/>
  <c r="E27" i="25"/>
  <c r="E24" i="25"/>
  <c r="E23" i="25"/>
  <c r="E22" i="25"/>
  <c r="E21" i="25"/>
  <c r="E20" i="25"/>
  <c r="E19" i="25"/>
  <c r="E18" i="25"/>
  <c r="E17" i="25"/>
  <c r="E16" i="25"/>
  <c r="E15" i="25"/>
  <c r="E14" i="25"/>
  <c r="E13" i="25"/>
  <c r="E12" i="25"/>
  <c r="E10" i="25"/>
  <c r="E3" i="25"/>
  <c r="E4" i="25"/>
  <c r="E5" i="25"/>
  <c r="E6" i="25"/>
  <c r="E7" i="25"/>
  <c r="E2" i="25"/>
  <c r="E1" i="25"/>
  <c r="F1" i="25"/>
  <c r="G1" i="25"/>
  <c r="H1" i="25"/>
  <c r="D1" i="25"/>
  <c r="H69" i="29" l="1"/>
  <c r="G43" i="29"/>
  <c r="G69" i="29"/>
  <c r="E36" i="29"/>
  <c r="E69" i="29" s="1"/>
  <c r="F43" i="29"/>
  <c r="F69" i="29"/>
  <c r="E71" i="27"/>
  <c r="D45" i="27"/>
  <c r="D71" i="27" s="1"/>
  <c r="E8" i="27"/>
  <c r="E34" i="27" s="1"/>
  <c r="G36" i="27" s="1"/>
  <c r="H71" i="27"/>
  <c r="H45" i="27"/>
  <c r="G74" i="27"/>
  <c r="G73" i="27"/>
  <c r="H62" i="25"/>
  <c r="H45" i="25" s="1"/>
  <c r="H71" i="25" s="1"/>
  <c r="G62" i="25"/>
  <c r="E48" i="25"/>
  <c r="G45" i="25"/>
  <c r="G71" i="25" s="1"/>
  <c r="E38" i="25"/>
  <c r="E45" i="25"/>
  <c r="D71" i="25"/>
  <c r="H25" i="25"/>
  <c r="E71" i="25" l="1"/>
  <c r="G73" i="25" s="1"/>
</calcChain>
</file>

<file path=xl/sharedStrings.xml><?xml version="1.0" encoding="utf-8"?>
<sst xmlns="http://schemas.openxmlformats.org/spreadsheetml/2006/main" count="4102" uniqueCount="836">
  <si>
    <t>I</t>
  </si>
  <si>
    <t>Các môn học chung/ đại cương</t>
  </si>
  <si>
    <t>Giáo dục Chính trị</t>
  </si>
  <si>
    <t>Pháp luật</t>
  </si>
  <si>
    <t>Giáo dục thể chất (*)</t>
  </si>
  <si>
    <t>Giáo dục quốc phòng và An ninh (*)</t>
  </si>
  <si>
    <t>Tin học</t>
  </si>
  <si>
    <t>II</t>
  </si>
  <si>
    <t>Các môn học chuyên môn ngành, nghề</t>
  </si>
  <si>
    <t>II.1</t>
  </si>
  <si>
    <t>Môn học cơ sở ngành, nghề</t>
  </si>
  <si>
    <t>MHKT.C1.01</t>
  </si>
  <si>
    <t>Kỹ năng mềm (*)</t>
  </si>
  <si>
    <t>Kỹ thuật lập trình</t>
  </si>
  <si>
    <t>Cơ sở dữ liệu</t>
  </si>
  <si>
    <t>Mạng máy tính và quản trị mạng</t>
  </si>
  <si>
    <t>Phần cứng máy tính</t>
  </si>
  <si>
    <t>Thực hành Kỹ thuật lập trình</t>
  </si>
  <si>
    <t>Thực hành Mạng máy tính và quản trị mạng</t>
  </si>
  <si>
    <t>Hệ quản trị cơ sở dữ liệu</t>
  </si>
  <si>
    <t>II.2</t>
  </si>
  <si>
    <t>Môn học chuyên môn ngành, nghề</t>
  </si>
  <si>
    <t>Linux căn bản</t>
  </si>
  <si>
    <t>Kỹ thuật hack</t>
  </si>
  <si>
    <t>MHTT.C1.463</t>
  </si>
  <si>
    <t>Thiết lập hệ thống mạng</t>
  </si>
  <si>
    <t>An toàn mạng trên Cisco</t>
  </si>
  <si>
    <t>MHTT.C1.621</t>
  </si>
  <si>
    <t>Anh văn chuyên ngành</t>
  </si>
  <si>
    <t>Thực hành Linux căn bản</t>
  </si>
  <si>
    <t>Thực hành Kỹ thuật hack</t>
  </si>
  <si>
    <t>An toàn hệ thống mạng máy tính</t>
  </si>
  <si>
    <t>MHTT.C1.490</t>
  </si>
  <si>
    <t>Thực hành Thiết lập hệ thống mạng</t>
  </si>
  <si>
    <t>Thực hành An toàn mạng trên Cisco</t>
  </si>
  <si>
    <t>MHTT.C1.644</t>
  </si>
  <si>
    <t>Kỹ thuật hack nâng cao</t>
  </si>
  <si>
    <t>Lập trình truyền thông</t>
  </si>
  <si>
    <t>Bảo mật hệ thống thông tin</t>
  </si>
  <si>
    <t>Đồ án cơ sở ngành</t>
  </si>
  <si>
    <t>Đồ án chuyên ngành</t>
  </si>
  <si>
    <t>MHTT.C1. 657</t>
  </si>
  <si>
    <t>Trải nghiệm Doanh nghiệp 1 (**)</t>
  </si>
  <si>
    <t>MHTT.C1. 662</t>
  </si>
  <si>
    <t>Trải nghiệm Doanh nghiệp 2 (**)</t>
  </si>
  <si>
    <t>Thực tập tốt nghiệp (**)</t>
  </si>
  <si>
    <t>II.3</t>
  </si>
  <si>
    <t>Môn học tự chọn</t>
  </si>
  <si>
    <t>II.3.1</t>
  </si>
  <si>
    <t>Thiết kế trang Web</t>
  </si>
  <si>
    <t>MHTT.C1.670</t>
  </si>
  <si>
    <t>Quản trị Windows Server</t>
  </si>
  <si>
    <t>Điện toán đám mây</t>
  </si>
  <si>
    <t>Xây dựng website trên CMS</t>
  </si>
  <si>
    <t>An toàn mạng không dây và di động</t>
  </si>
  <si>
    <t>II.3.2</t>
  </si>
  <si>
    <t>Thực hành Thiết kế trang web</t>
  </si>
  <si>
    <t>MHTT.C1. 638</t>
  </si>
  <si>
    <t>Thực hành Quản trị Windows Server</t>
  </si>
  <si>
    <t>An toàn mạng trên Linux</t>
  </si>
  <si>
    <t>Thực hành Xây dựng website trên CMS</t>
  </si>
  <si>
    <t>Công nghệ ảo hóa</t>
  </si>
  <si>
    <t>Thực hành An toàn mạng không dây và di động</t>
  </si>
  <si>
    <t>Tổng cộng</t>
  </si>
  <si>
    <t>2(2,0,4)</t>
  </si>
  <si>
    <t>1(1,0,2)</t>
  </si>
  <si>
    <t>1(0,1,1)</t>
  </si>
  <si>
    <t>3(0,3,2)</t>
  </si>
  <si>
    <t>4(4,0,8)</t>
  </si>
  <si>
    <t>Mỹ thuật cơ bản</t>
  </si>
  <si>
    <t>Nghệ thuật chữ</t>
  </si>
  <si>
    <t>Nguyên lý tạo hình</t>
  </si>
  <si>
    <t>Xử lý ảnh cơ bản</t>
  </si>
  <si>
    <t>Nghệ thuật trang trí</t>
  </si>
  <si>
    <t>3(3,0,6)</t>
  </si>
  <si>
    <t>Ý tưởng sáng tạo</t>
  </si>
  <si>
    <t>Thiết kế đồ họa với Illustrator</t>
  </si>
  <si>
    <t>Quay phim – Chụp ảnh kỹ thuật số</t>
  </si>
  <si>
    <t>Thiết kế bao bì</t>
  </si>
  <si>
    <t>Đồ họa 3Dmax</t>
  </si>
  <si>
    <t>Xử lý ảnh nâng cao</t>
  </si>
  <si>
    <t>Thiết kế hệ thống nhận diện thương hiệu</t>
  </si>
  <si>
    <t>Thực hành Thiết kế nhận diện thương hiệu</t>
  </si>
  <si>
    <t>1(0,1,0)</t>
  </si>
  <si>
    <t>MHTT.T4.232</t>
  </si>
  <si>
    <t>Trải nghiệm doanh nghiệp (**)</t>
  </si>
  <si>
    <t>6(5,1,0)</t>
  </si>
  <si>
    <t>6(0,6,0)</t>
  </si>
  <si>
    <t>Môn học tự chọn (Chọn 2 trong 4 môn học)</t>
  </si>
  <si>
    <t>Thiết kế quảng cáo</t>
  </si>
  <si>
    <t>MHTT.T4.244</t>
  </si>
  <si>
    <t>Thiết kế Animation 4D</t>
  </si>
  <si>
    <t>Thực hành Thiết kế quảng cáo</t>
  </si>
  <si>
    <t>2(0,2,1)</t>
  </si>
  <si>
    <t>III</t>
  </si>
  <si>
    <t>MHKT.T4.01</t>
  </si>
  <si>
    <t>MHTT.T4.05</t>
  </si>
  <si>
    <t>MHTT.T4.201</t>
  </si>
  <si>
    <t>MHTT.T4.215</t>
  </si>
  <si>
    <t>MHTT.T4.39</t>
  </si>
  <si>
    <t>MHTT.T4.07</t>
  </si>
  <si>
    <t>MHTT.T4.43</t>
  </si>
  <si>
    <t>MHTT.T4.47</t>
  </si>
  <si>
    <t>MHTT.T4.68</t>
  </si>
  <si>
    <t>Điện tử cơ bản</t>
  </si>
  <si>
    <t>Kỹ thuật số</t>
  </si>
  <si>
    <t>Sửa chữa máy tính</t>
  </si>
  <si>
    <t>Hệ thống mạng</t>
  </si>
  <si>
    <t>Thực hành Kỹ thuật số</t>
  </si>
  <si>
    <t>Thực hành Sửa chữa máy tính</t>
  </si>
  <si>
    <t>Sửa chữa thiết bị ngoại vi</t>
  </si>
  <si>
    <t>MHTT.C1.638</t>
  </si>
  <si>
    <t>Thực hành Hệ thống mạng</t>
  </si>
  <si>
    <t>MHTT.C1.645</t>
  </si>
  <si>
    <t>Công nghệ mạng viễn thông</t>
  </si>
  <si>
    <t>MHTT.C1. 658</t>
  </si>
  <si>
    <t>MHTT.C1. 663</t>
  </si>
  <si>
    <t>Phát triển ứng dụng IoT</t>
  </si>
  <si>
    <t>Xử lý sự cố phần mềm</t>
  </si>
  <si>
    <t>MHTT.C1. 679</t>
  </si>
  <si>
    <t>Thực hành Phát triển ứng dụng IoT</t>
  </si>
  <si>
    <t>Sửa chữa máy tính nâng cao</t>
  </si>
  <si>
    <t>Thực hành Xây dựng hạ tầng mạng</t>
  </si>
  <si>
    <t>MHTT.C1.643</t>
  </si>
  <si>
    <t>Trải nghiệm Doanh nghiệp (**)</t>
  </si>
  <si>
    <t>8(7,1,0)</t>
  </si>
  <si>
    <t>MHTT.C1.624</t>
  </si>
  <si>
    <t>Kỹ thuật viết kịch bản và biên tập phim</t>
  </si>
  <si>
    <t>Thực hành Đồ họa chuyển động kỹ thuật số</t>
  </si>
  <si>
    <t>Thực hành Kỹ thuật viết kịch bản và biên tập phim</t>
  </si>
  <si>
    <t>MHTT.C1.628</t>
  </si>
  <si>
    <t>Thiết kế giao diện web</t>
  </si>
  <si>
    <t>Thực hành Vẽ tạo hình game, hoạt hình 2D,3D</t>
  </si>
  <si>
    <t>Vẽ tạo hình game, hoạt hình 2D,3D</t>
  </si>
  <si>
    <t>Xử lý âm thanh</t>
  </si>
  <si>
    <t>Thiết kế sự kiện</t>
  </si>
  <si>
    <t xml:space="preserve">Xử lý ảnh </t>
  </si>
  <si>
    <t>Dựng video</t>
  </si>
  <si>
    <t>Thực hành Dựng video</t>
  </si>
  <si>
    <t xml:space="preserve">Thiết kế Web </t>
  </si>
  <si>
    <t>Thực hành Thiết kế Website</t>
  </si>
  <si>
    <t>MHTT.C1.303</t>
  </si>
  <si>
    <t>MHTT.C1.307</t>
  </si>
  <si>
    <t xml:space="preserve"> Thực hành Thiết kế Animation 4D</t>
  </si>
  <si>
    <t>Công nghệ mạng không dây</t>
  </si>
  <si>
    <t>MHTT.T4.212</t>
  </si>
  <si>
    <t>MHTT.T4.264</t>
  </si>
  <si>
    <t>MHTT.T4.237</t>
  </si>
  <si>
    <t xml:space="preserve"> Thực hành Thiết kế Animation 4D(**)</t>
  </si>
  <si>
    <t>Hệ quản trị cơ sở dữ liệu</t>
  </si>
  <si>
    <t>2(0,2,4)</t>
  </si>
  <si>
    <t>Phần cứng và mạng  máy tính</t>
  </si>
  <si>
    <t>Thực hành Phần cứng và mạng  máy tính</t>
  </si>
  <si>
    <t>Xây dựng giao diện web</t>
  </si>
  <si>
    <t>Lập trình hướng đối tượng</t>
  </si>
  <si>
    <t>Thực hành Lập trình hướng đối tượng</t>
  </si>
  <si>
    <t>Thiết kế Web</t>
  </si>
  <si>
    <t xml:space="preserve">Thực hành Thiết kế Web </t>
  </si>
  <si>
    <t>MHTT.T4.218</t>
  </si>
  <si>
    <t xml:space="preserve">Lập trình PHP </t>
  </si>
  <si>
    <t>MHTT.T4.222</t>
  </si>
  <si>
    <t>Thực hành Lập trình PHP</t>
  </si>
  <si>
    <t xml:space="preserve">Đồ án cơ sở ngành </t>
  </si>
  <si>
    <t>MHTT.T4.229</t>
  </si>
  <si>
    <t>Trải nghiệm doanh nghiệp(**)</t>
  </si>
  <si>
    <t>MHTT.T4.238</t>
  </si>
  <si>
    <t>Lập trình Cơ sở dữ liệu</t>
  </si>
  <si>
    <t>MHTT.T4.241</t>
  </si>
  <si>
    <t>MHTT.T4.248</t>
  </si>
  <si>
    <t>Lập trình mạng</t>
  </si>
  <si>
    <t>Thực hành Lập trình mạng</t>
  </si>
  <si>
    <t>MHTT.T4.01</t>
  </si>
  <si>
    <t>MHTT.T4.02</t>
  </si>
  <si>
    <t>MHTT.T4.03</t>
  </si>
  <si>
    <t>MHTT.T4.04</t>
  </si>
  <si>
    <t>MHTT.T4.06</t>
  </si>
  <si>
    <t>MHTT.T4.08</t>
  </si>
  <si>
    <t>MHTT.T4.09</t>
  </si>
  <si>
    <t>MHTT.T4.11</t>
  </si>
  <si>
    <t>Cấu trúc dữ liệu &amp; giải thuật</t>
  </si>
  <si>
    <t>Phân tích và thiết kế hệ thống</t>
  </si>
  <si>
    <t>Thiết kế Web</t>
  </si>
  <si>
    <t>MHTT.C1.629</t>
  </si>
  <si>
    <t>Thực hành Thiết kế Web</t>
  </si>
  <si>
    <t>MHTT.C1.631</t>
  </si>
  <si>
    <t>Lập trình cơ sở dữ liệu</t>
  </si>
  <si>
    <t>MHTT.C1.633</t>
  </si>
  <si>
    <t>Thực hành Lập trình cơ sở dữ liệu</t>
  </si>
  <si>
    <t>MHTT.C1.635</t>
  </si>
  <si>
    <t>Lập trình Java</t>
  </si>
  <si>
    <t>MHTT.C1.639</t>
  </si>
  <si>
    <t xml:space="preserve">Thực hành Lập trình Java </t>
  </si>
  <si>
    <t>Tiếng Anh chuyên ngành</t>
  </si>
  <si>
    <t>MHTT.C1.652</t>
  </si>
  <si>
    <t>Trải nghiệm Doanh nghiệp(**)</t>
  </si>
  <si>
    <t>Thực tập tốt nghiệp(**)</t>
  </si>
  <si>
    <t>Lập trình Mobile</t>
  </si>
  <si>
    <t xml:space="preserve">Thực hành Lập trình Mobile </t>
  </si>
  <si>
    <t>Lập trình game</t>
  </si>
  <si>
    <t>Thực hành Lập trình game</t>
  </si>
  <si>
    <t>Lập trình IOT</t>
  </si>
  <si>
    <t>Thực hành Lập trình IOT</t>
  </si>
  <si>
    <t>Quản trị mạng trên Linux</t>
  </si>
  <si>
    <t>Thiết bị mạng</t>
  </si>
  <si>
    <t>Quản trị mạng trên Microsoft</t>
  </si>
  <si>
    <t>Thực hành Thiết bị mạng</t>
  </si>
  <si>
    <t>Thực hành Quản trị mạng trên Linux</t>
  </si>
  <si>
    <t>Cấu hình mạng</t>
  </si>
  <si>
    <t>Quản trị hệ thống mail server</t>
  </si>
  <si>
    <t>Thực hành Quản trị mạng trên Microsoft</t>
  </si>
  <si>
    <t>MHTT.C1. 659</t>
  </si>
  <si>
    <t>9(7,2,15)</t>
  </si>
  <si>
    <t>MHTT.C1. 664</t>
  </si>
  <si>
    <t>MHTT.C1. 665</t>
  </si>
  <si>
    <t>Trải nghiệm Doanh nghiệp 3 (**)</t>
  </si>
  <si>
    <t>Quản trị mạng nâng cao trên Linux</t>
  </si>
  <si>
    <t>Xây dựng hạ tầng mạng</t>
  </si>
  <si>
    <t>MHTT.C1.676</t>
  </si>
  <si>
    <t>Quản trị Data Center</t>
  </si>
  <si>
    <t>Thực hành Quản trị mạng nâng cao trên Linux</t>
  </si>
  <si>
    <t>Thực hành Xây dựng hạ tầng mạng</t>
  </si>
  <si>
    <t>Biên tập phim với Premiere</t>
  </si>
  <si>
    <t xml:space="preserve">Chế bản với Indesign </t>
  </si>
  <si>
    <t>Thiết kế hệ thống nhận diện thương hiệu</t>
  </si>
  <si>
    <t>Thực hành Thiết kế hệ thống nhận diện thương hiệu</t>
  </si>
  <si>
    <t xml:space="preserve">Đồ án chuyên ngành </t>
  </si>
  <si>
    <t>Trải nghiệm doanh nghiệp 1 (**)</t>
  </si>
  <si>
    <t>Trải nghiệm doanh nghiệp 2 (**)</t>
  </si>
  <si>
    <t>MHTT.C1.666</t>
  </si>
  <si>
    <t>Thiết kế UI/UX</t>
  </si>
  <si>
    <t>Thực hànhThiết kế UI/UX (**)</t>
  </si>
  <si>
    <t>MHTT.C1.406</t>
  </si>
  <si>
    <t>MHTT.C1.408</t>
  </si>
  <si>
    <t>MHTT.C1.413</t>
  </si>
  <si>
    <t>MHTT.C1.458</t>
  </si>
  <si>
    <t>MHTT.C1.407</t>
  </si>
  <si>
    <t>MHTT.C1.419</t>
  </si>
  <si>
    <t>MHTT.C1.459</t>
  </si>
  <si>
    <t>MHTT.C1.425</t>
  </si>
  <si>
    <t>MHTT.C1.460</t>
  </si>
  <si>
    <t>MHTT.C1.488</t>
  </si>
  <si>
    <t>MHTT.C1.424</t>
  </si>
  <si>
    <t>MHTT.C1.507</t>
  </si>
  <si>
    <t>MHTT.C1.455</t>
  </si>
  <si>
    <t>MHTT.C1.461</t>
  </si>
  <si>
    <t>MHTT.C1.540</t>
  </si>
  <si>
    <t>MHTT.C1.543</t>
  </si>
  <si>
    <t>MHTT.C1.516</t>
  </si>
  <si>
    <t>MHTT.C1.525</t>
  </si>
  <si>
    <t>Lập trình Ứng dụng Web</t>
  </si>
  <si>
    <t xml:space="preserve">Thực hành Lập trình Ứng dụng Web </t>
  </si>
  <si>
    <t>MHTT.C1.636</t>
  </si>
  <si>
    <t>Xây dựng Ứng dụng Web trên CMS</t>
  </si>
  <si>
    <t>MHTT.C1.640</t>
  </si>
  <si>
    <t>Thực hành Xây dựng Ứng dụng Web trên CMS</t>
  </si>
  <si>
    <t>MHTT.C1.642</t>
  </si>
  <si>
    <t>Lập trình Ứng dụng Web với Framework</t>
  </si>
  <si>
    <t>MHTT.C1.647</t>
  </si>
  <si>
    <t>Thực hành Lập trình Ứng dụng Web với Framework</t>
  </si>
  <si>
    <t>MHTT.C1.653</t>
  </si>
  <si>
    <t>Trải nghiệm Doanh nghiệp 1(**)</t>
  </si>
  <si>
    <t>MHTT.C1.660</t>
  </si>
  <si>
    <t>Trải nghiệm Doanh nghiệp 2(**)</t>
  </si>
  <si>
    <t>MHTT.C1.667</t>
  </si>
  <si>
    <t>Thiết kế giao diện Web với UI/UX</t>
  </si>
  <si>
    <t>MHTT.C1.669</t>
  </si>
  <si>
    <t>Thực hành Thiết kế giao diện Web với UI/UX</t>
  </si>
  <si>
    <t>Công nghệ và dịch vụ Web</t>
  </si>
  <si>
    <t>Thực hành Công nghệ và dịch vụ Web</t>
  </si>
  <si>
    <t>MHTT.C1.672</t>
  </si>
  <si>
    <t>Lập trình giao diện Web</t>
  </si>
  <si>
    <t>MHTT.C1.673</t>
  </si>
  <si>
    <t>Thực hành Lập trình giao diện Web</t>
  </si>
  <si>
    <t>Kỹ Thuật SEO Web</t>
  </si>
  <si>
    <t>Thực hành Kỹ Thuật SEO Web</t>
  </si>
  <si>
    <t>MHTT.T4.230</t>
  </si>
  <si>
    <t>MHTT.T4.242</t>
  </si>
  <si>
    <t>MHTT.T4.249</t>
  </si>
  <si>
    <t>MHTT.C1.625</t>
  </si>
  <si>
    <t>MHTT.C1.626</t>
  </si>
  <si>
    <t>Quản trị mạng Hệ điều hành Linux</t>
  </si>
  <si>
    <t>3(0,3,1)</t>
  </si>
  <si>
    <t>Phát triển ứng dụng Web</t>
  </si>
  <si>
    <t>MHTT.C1.634</t>
  </si>
  <si>
    <t>Thực hành Phát triển ứng dụng Web</t>
  </si>
  <si>
    <t>Xây dựng Website trên CMS</t>
  </si>
  <si>
    <t>2(2,4,0)</t>
  </si>
  <si>
    <t>Thực hành Xây dựng Website trên CMS</t>
  </si>
  <si>
    <t>MHTT.C1.650</t>
  </si>
  <si>
    <t>MHTT.C1.651</t>
  </si>
  <si>
    <t>MHTT.C1.654</t>
  </si>
  <si>
    <t>MHTT.C1.668</t>
  </si>
  <si>
    <t>Thực hành Thiết kế UI/UX</t>
  </si>
  <si>
    <t>MHTT.C1.674</t>
  </si>
  <si>
    <t>Quản trị mạng Windows</t>
  </si>
  <si>
    <t>MHTT.C1.677</t>
  </si>
  <si>
    <t>Thực hành Quản trị mạng Windows</t>
  </si>
  <si>
    <t>Quản trị mạng hệ điều hành Linux</t>
  </si>
  <si>
    <t>MHTT.T4.220</t>
  </si>
  <si>
    <t>MHTT.T4.224</t>
  </si>
  <si>
    <t xml:space="preserve">Đồ án cơ sơ ngành </t>
  </si>
  <si>
    <t>MHTT.T4.231</t>
  </si>
  <si>
    <t>MHTT.T4.239</t>
  </si>
  <si>
    <t>MHTT.T4.243</t>
  </si>
  <si>
    <t>Trải nghiệm doanh nghiệp 3 (**)</t>
  </si>
  <si>
    <t>9(4,5,0)</t>
  </si>
  <si>
    <t>9(8,1,0)</t>
  </si>
  <si>
    <t>9(7,2,0)</t>
  </si>
  <si>
    <t>Công nghệ mạng viễn thông (**)</t>
  </si>
  <si>
    <t>7(6,1,0)</t>
  </si>
  <si>
    <t>4(0,4,0)</t>
  </si>
  <si>
    <t>8(0,8,0)</t>
  </si>
  <si>
    <t>12(8,4,0)</t>
  </si>
  <si>
    <t>11(7,4,0)</t>
  </si>
  <si>
    <t>8(2,6,0)</t>
  </si>
  <si>
    <t>6(4,2,0)</t>
  </si>
  <si>
    <t>Thực hành Lập trình Java</t>
  </si>
  <si>
    <t>8(6,2,0)</t>
  </si>
  <si>
    <t>MHTT.C1.401</t>
  </si>
  <si>
    <t>MHTT.C1.402</t>
  </si>
  <si>
    <t>MHTT.C1.403</t>
  </si>
  <si>
    <t>MHTT.C1.404</t>
  </si>
  <si>
    <t>MHTT.C1.414</t>
  </si>
  <si>
    <t>MHTT.C1.410</t>
  </si>
  <si>
    <t>MHTT.C1.416</t>
  </si>
  <si>
    <t>MHTT.C1.411</t>
  </si>
  <si>
    <t>MHTT.C1.497</t>
  </si>
  <si>
    <t>MHTT.C1.440</t>
  </si>
  <si>
    <t>MHTT.C1.476</t>
  </si>
  <si>
    <t>MHTT.C1.462</t>
  </si>
  <si>
    <t>MHTT.C1. 629</t>
  </si>
  <si>
    <t>MHTT.C1. 373</t>
  </si>
  <si>
    <t>MHTT.C1.609</t>
  </si>
  <si>
    <t>MHTT.C1.503</t>
  </si>
  <si>
    <t>MHTT.C1.509</t>
  </si>
  <si>
    <t>9(6,3,0)</t>
  </si>
  <si>
    <t>MHTT.C1.661</t>
  </si>
  <si>
    <t>Trải nghiệm Doanh nghiệp 3(**)</t>
  </si>
  <si>
    <t>8(5,3,0)</t>
  </si>
  <si>
    <t>MHTT.C1.518</t>
  </si>
  <si>
    <t>MHTT.C1.539</t>
  </si>
  <si>
    <t>MHTT.C1.542</t>
  </si>
  <si>
    <t>MHTT.C1.310</t>
  </si>
  <si>
    <t>MHTT.C1.374</t>
  </si>
  <si>
    <t>MHTT.T4.135</t>
  </si>
  <si>
    <t>MHTT.T4.15</t>
  </si>
  <si>
    <t>MHTT.T4.133</t>
  </si>
  <si>
    <t>MHTT.T4.74</t>
  </si>
  <si>
    <t>MHTT.T4.225</t>
  </si>
  <si>
    <t>MHTT.T4.228</t>
  </si>
  <si>
    <t>MHTT.T4.80</t>
  </si>
  <si>
    <t>MHTT.T4.88</t>
  </si>
  <si>
    <t>MHTT.T4.111</t>
  </si>
  <si>
    <t>MHTT.T4.115</t>
  </si>
  <si>
    <t>MHTT.T4.136</t>
  </si>
  <si>
    <t>Xử lý ảnh</t>
  </si>
  <si>
    <t>MHCT.C2.13</t>
  </si>
  <si>
    <t>MHCT.C2.14</t>
  </si>
  <si>
    <t>MHCB.C2.09</t>
  </si>
  <si>
    <t>MHCB.C2.10</t>
  </si>
  <si>
    <t>MHTT.C2.570</t>
  </si>
  <si>
    <t>MHNN.C2.203</t>
  </si>
  <si>
    <t xml:space="preserve">Tiếng Anh </t>
  </si>
  <si>
    <t>MHTT.C2.714</t>
  </si>
  <si>
    <t>MHTT.C2.715</t>
  </si>
  <si>
    <t>Thiết lập hệ thống mạng nâng cao</t>
  </si>
  <si>
    <t>MHTT.C2.716</t>
  </si>
  <si>
    <t>MHTT.C2.717</t>
  </si>
  <si>
    <t>MHTT.C2.718</t>
  </si>
  <si>
    <t>MHTT.C2.719</t>
  </si>
  <si>
    <t>Thực hành Thiết bị mạng (**)</t>
  </si>
  <si>
    <t>MHTT.C2.720</t>
  </si>
  <si>
    <t>Thực hành Thiết lập hệ thống mạng nâng cao</t>
  </si>
  <si>
    <t>MHTT.C2.721</t>
  </si>
  <si>
    <t>MHTT.C2.722</t>
  </si>
  <si>
    <t>Kỹ thuật hack nâng cao (**)</t>
  </si>
  <si>
    <t>MHTT.C2.478</t>
  </si>
  <si>
    <t>MHTT.C2.723</t>
  </si>
  <si>
    <t>MHTT.C2.724</t>
  </si>
  <si>
    <t>MHTT.C2.288</t>
  </si>
  <si>
    <t>MHTT.C2.725</t>
  </si>
  <si>
    <t xml:space="preserve">Nhóm tự chọn 1 (Chọn 1 trong  2 môn học) </t>
  </si>
  <si>
    <t>MHTT.C2.726</t>
  </si>
  <si>
    <t>MHTT.C2.727</t>
  </si>
  <si>
    <t>Nhóm tự chọn 2 (Chọn 1 trong 2  môn học)</t>
  </si>
  <si>
    <t>MHTT.C2.728</t>
  </si>
  <si>
    <t>MHTT.C2.729</t>
  </si>
  <si>
    <t xml:space="preserve">Cơ sở dữ liệu </t>
  </si>
  <si>
    <t>MHTT.C1.405</t>
  </si>
  <si>
    <t>MHTT.C1.409</t>
  </si>
  <si>
    <t>MHTT.C1.415</t>
  </si>
  <si>
    <t>MHTT.C1.443</t>
  </si>
  <si>
    <t>MHTT.C1.432</t>
  </si>
  <si>
    <t>MHTT.C1.422</t>
  </si>
  <si>
    <t>MHTT.C1.481</t>
  </si>
  <si>
    <t>MHTT.C1.469</t>
  </si>
  <si>
    <t>MHTT.C1.420</t>
  </si>
  <si>
    <t>MHTT.C1.465</t>
  </si>
  <si>
    <t>MHTT.C1.478</t>
  </si>
  <si>
    <t>MHTT.C1.379</t>
  </si>
  <si>
    <t>MHTT.C1.499</t>
  </si>
  <si>
    <t>MHTT.C1.512</t>
  </si>
  <si>
    <t>MHTT.C1.519</t>
  </si>
  <si>
    <t>MHTT.C1.562</t>
  </si>
  <si>
    <t>MHTT.C1.552</t>
  </si>
  <si>
    <t>MHTT.C1.571</t>
  </si>
  <si>
    <t>MHTT.C1.421</t>
  </si>
  <si>
    <t>MHTT.C1.380</t>
  </si>
  <si>
    <t>MHTT.C1.623</t>
  </si>
  <si>
    <t>MHTT.C1. 572</t>
  </si>
  <si>
    <t>MHTT.C1.538</t>
  </si>
  <si>
    <t>MHTT.C1.464</t>
  </si>
  <si>
    <t>MHTT.T4.12</t>
  </si>
  <si>
    <t>MHTT.T4.37</t>
  </si>
  <si>
    <t>MHTT.T4.27</t>
  </si>
  <si>
    <t>MHTT.T4.50</t>
  </si>
  <si>
    <t>MHTT.T4.64</t>
  </si>
  <si>
    <t>MHTT.T4.217</t>
  </si>
  <si>
    <t>MHTT.T4.16</t>
  </si>
  <si>
    <t>MHTT.T4.70</t>
  </si>
  <si>
    <t>MHTT.T4.77</t>
  </si>
  <si>
    <t>MHTT.T4.233</t>
  </si>
  <si>
    <t>MHTT.T4.86</t>
  </si>
  <si>
    <t>Môn học tự chọn (Chọn 1 trong 3 môn học)</t>
  </si>
  <si>
    <t>MHTT.T4.240</t>
  </si>
  <si>
    <t>MHTT.T4.552</t>
  </si>
  <si>
    <t>MHTT.T4.250</t>
  </si>
  <si>
    <t>MHTT.T4.568</t>
  </si>
  <si>
    <t>MHTT.T4.105</t>
  </si>
  <si>
    <t>MHTT.T4.572</t>
  </si>
  <si>
    <t>24C1</t>
  </si>
  <si>
    <t>24C2</t>
  </si>
  <si>
    <t>24T4</t>
  </si>
  <si>
    <t>Môn tự chọn dạy:</t>
  </si>
  <si>
    <t>III.1</t>
  </si>
  <si>
    <t>Môn học cơ sở</t>
  </si>
  <si>
    <t>KTT401</t>
  </si>
  <si>
    <t>TTT4001</t>
  </si>
  <si>
    <t>TTT4003</t>
  </si>
  <si>
    <t>TTT4004</t>
  </si>
  <si>
    <t>TTT4008</t>
  </si>
  <si>
    <t>TTT4011</t>
  </si>
  <si>
    <t>TTT4012</t>
  </si>
  <si>
    <t>III.2</t>
  </si>
  <si>
    <t>TTT4018</t>
  </si>
  <si>
    <t>TTT4020</t>
  </si>
  <si>
    <t>TTT4027</t>
  </si>
  <si>
    <t>TTT4037</t>
  </si>
  <si>
    <t>TTT4051</t>
  </si>
  <si>
    <t>TTT4055</t>
  </si>
  <si>
    <t>TTT4064</t>
  </si>
  <si>
    <t>TTT4077</t>
  </si>
  <si>
    <t>Đồ án cơ sở ngành (**)</t>
  </si>
  <si>
    <t>TTT4086</t>
  </si>
  <si>
    <t>TTT4093</t>
  </si>
  <si>
    <t>Thực tập Doanh nghiệp (**)</t>
  </si>
  <si>
    <t>III.3</t>
  </si>
  <si>
    <t>TTT4102</t>
  </si>
  <si>
    <t>TTT4105</t>
  </si>
  <si>
    <t>TTT4110</t>
  </si>
  <si>
    <t xml:space="preserve">Môn học tự chọn (Chọn 2 trong 5 môn học) </t>
  </si>
  <si>
    <t xml:space="preserve">Môn học tự chọn (Chọn 2 trong 6 môn học) </t>
  </si>
  <si>
    <t>21T4</t>
  </si>
  <si>
    <t>MHTT.C2.730</t>
  </si>
  <si>
    <t>MHTT.C2.731</t>
  </si>
  <si>
    <t>MHTT.C2.732</t>
  </si>
  <si>
    <t>MHTT.C2.733</t>
  </si>
  <si>
    <t>Thực hành Sửa chữa máy tính nâng cao</t>
  </si>
  <si>
    <t>MHTT.C2.571</t>
  </si>
  <si>
    <t>MHTT.C2.734</t>
  </si>
  <si>
    <t>MHTT.C2.735</t>
  </si>
  <si>
    <t>Công nghệ mạng viễn thông  (**)</t>
  </si>
  <si>
    <t>MHTT.C2.736</t>
  </si>
  <si>
    <t>Thực hành Xây dựng hạ tầng mạng  (**)</t>
  </si>
  <si>
    <t>MHTT.C2.737</t>
  </si>
  <si>
    <t>MHTT.C2.738</t>
  </si>
  <si>
    <t>MHTT.C2.739</t>
  </si>
  <si>
    <t>Mạng và Truyền thông di động</t>
  </si>
  <si>
    <t>MHTT.C2.740</t>
  </si>
  <si>
    <t>MHTT.C2.741</t>
  </si>
  <si>
    <t>Thực hành Mạng và Truyền thông di động</t>
  </si>
  <si>
    <t>MHTT.C1.427</t>
  </si>
  <si>
    <t>MHTT.C1.435</t>
  </si>
  <si>
    <t>MHTT.C1.452</t>
  </si>
  <si>
    <t>MHTT.C1.429</t>
  </si>
  <si>
    <t>MHTT.C1.470</t>
  </si>
  <si>
    <t>MHTT.C1.486</t>
  </si>
  <si>
    <t>MHTT.C1.453</t>
  </si>
  <si>
    <t>MHTT.C1.467</t>
  </si>
  <si>
    <t>MHTT.C1.537</t>
  </si>
  <si>
    <t>MHTT.C1.500</t>
  </si>
  <si>
    <t>MHTT.C1.513</t>
  </si>
  <si>
    <t>MHTT.C1.520</t>
  </si>
  <si>
    <t>MHTT.C1.446</t>
  </si>
  <si>
    <t>MHTT.C1.572</t>
  </si>
  <si>
    <t>MHTT.C1.559</t>
  </si>
  <si>
    <t>MHTT.C1.546</t>
  </si>
  <si>
    <t>MHTT.T4.137</t>
  </si>
  <si>
    <t>MHTT.T4.138</t>
  </si>
  <si>
    <t>MHTT.T4.211</t>
  </si>
  <si>
    <t>MHTT.T4.213</t>
  </si>
  <si>
    <t>MHTT.T4.66</t>
  </si>
  <si>
    <t>MHTT.T4.139</t>
  </si>
  <si>
    <t>MHTT.T4.226</t>
  </si>
  <si>
    <t>MHTT.T4.76</t>
  </si>
  <si>
    <t>MHTT.T4.234</t>
  </si>
  <si>
    <t>MHTT.T4.87</t>
  </si>
  <si>
    <t>MHTT.T4.255</t>
  </si>
  <si>
    <t>MHTT.T4.106</t>
  </si>
  <si>
    <t>MHTT.T4.257</t>
  </si>
  <si>
    <t>TTT4024</t>
  </si>
  <si>
    <t>TTT4025</t>
  </si>
  <si>
    <t>TTT4028</t>
  </si>
  <si>
    <t>TTT4041</t>
  </si>
  <si>
    <t>TTT4042</t>
  </si>
  <si>
    <t>TTT4052</t>
  </si>
  <si>
    <t>TTT4056</t>
  </si>
  <si>
    <t>TTT4066</t>
  </si>
  <si>
    <t>TTT4076</t>
  </si>
  <si>
    <t>Đồ án cơ sở ngành(**)</t>
  </si>
  <si>
    <t>TTT4087</t>
  </si>
  <si>
    <t>TTT4094</t>
  </si>
  <si>
    <t>Thực tập doanh nghiệp (**)</t>
  </si>
  <si>
    <t>TTT4019</t>
  </si>
  <si>
    <t>TTT4106</t>
  </si>
  <si>
    <r>
      <t>MHTT.T4.</t>
    </r>
    <r>
      <rPr>
        <sz val="8"/>
        <color theme="1"/>
        <rFont val="Times New Roman"/>
        <family val="1"/>
      </rPr>
      <t>240</t>
    </r>
  </si>
  <si>
    <r>
      <t>MHTT.T4.</t>
    </r>
    <r>
      <rPr>
        <sz val="8"/>
        <color theme="1"/>
        <rFont val="Times New Roman"/>
        <family val="1"/>
      </rPr>
      <t>246</t>
    </r>
  </si>
  <si>
    <r>
      <t>MHTT.T4.</t>
    </r>
    <r>
      <rPr>
        <sz val="8"/>
        <color theme="1"/>
        <rFont val="Times New Roman"/>
        <family val="1"/>
      </rPr>
      <t>250</t>
    </r>
  </si>
  <si>
    <t>MHTT.C2.742</t>
  </si>
  <si>
    <t>MHTT.C2.743</t>
  </si>
  <si>
    <t>MHTT.C2.744</t>
  </si>
  <si>
    <t>MHTT.C2.745</t>
  </si>
  <si>
    <t>MHTT.C2.746</t>
  </si>
  <si>
    <t>MHTT.C2.747</t>
  </si>
  <si>
    <t>MHTT.C2.469</t>
  </si>
  <si>
    <t>Thực hành Kỹ thuật hack (**)</t>
  </si>
  <si>
    <t>MHTT.C2.290</t>
  </si>
  <si>
    <t>MHTT.C2.748</t>
  </si>
  <si>
    <t>MHTT.C2.450</t>
  </si>
  <si>
    <t>MHTT.C2.749</t>
  </si>
  <si>
    <t>MHTT.C2.484</t>
  </si>
  <si>
    <t>MHTT.C1.451</t>
  </si>
  <si>
    <t xml:space="preserve">Quản trị mạng trên Linux </t>
  </si>
  <si>
    <t>MHTT.C1.454</t>
  </si>
  <si>
    <t>MHTT.C1.541</t>
  </si>
  <si>
    <t>MHTT.C1.343</t>
  </si>
  <si>
    <t>MHTT.C1.485</t>
  </si>
  <si>
    <t>MHTT.C1.573</t>
  </si>
  <si>
    <t>MHTT.C1.448</t>
  </si>
  <si>
    <t>MHTT.C1.544</t>
  </si>
  <si>
    <t>MHTT.C1.501</t>
  </si>
  <si>
    <t>MHTT.C1.514</t>
  </si>
  <si>
    <t>MHTT.C1.521</t>
  </si>
  <si>
    <t>MHTT.C1.450</t>
  </si>
  <si>
    <t>MHTT.C1.547</t>
  </si>
  <si>
    <t>MHTT.C1.484</t>
  </si>
  <si>
    <t>MHTT.C1.536</t>
  </si>
  <si>
    <t>MHTT.T4.140</t>
  </si>
  <si>
    <t>MHTT.T4.42</t>
  </si>
  <si>
    <t>MHTT.T4.67</t>
  </si>
  <si>
    <t>MHTT.T4.227</t>
  </si>
  <si>
    <t>MHTT.T4.75</t>
  </si>
  <si>
    <t>MHTT.T4.235</t>
  </si>
  <si>
    <t>MHTT.T4.90</t>
  </si>
  <si>
    <t>TTT4017</t>
  </si>
  <si>
    <t>TTT4038</t>
  </si>
  <si>
    <t>TTT4050</t>
  </si>
  <si>
    <t>TTT4065</t>
  </si>
  <si>
    <t>TTT4067</t>
  </si>
  <si>
    <t>TTT4070</t>
  </si>
  <si>
    <t>TTT4075</t>
  </si>
  <si>
    <t>TTT4090</t>
  </si>
  <si>
    <t>TTT4101</t>
  </si>
  <si>
    <t>Thực tập Doanh nghiệp 1 (**)</t>
  </si>
  <si>
    <r>
      <t>MHTT.T4.</t>
    </r>
    <r>
      <rPr>
        <sz val="8"/>
        <color theme="1"/>
        <rFont val="Times New Roman"/>
        <family val="1"/>
      </rPr>
      <t>247</t>
    </r>
  </si>
  <si>
    <r>
      <t>MHTT.T4.</t>
    </r>
    <r>
      <rPr>
        <sz val="8"/>
        <color theme="1"/>
        <rFont val="Times New Roman"/>
        <family val="1"/>
      </rPr>
      <t>390</t>
    </r>
  </si>
  <si>
    <r>
      <t>MHTT.T4.</t>
    </r>
    <r>
      <rPr>
        <sz val="8"/>
        <color theme="1"/>
        <rFont val="Times New Roman"/>
        <family val="1"/>
      </rPr>
      <t>546</t>
    </r>
  </si>
  <si>
    <r>
      <t>MHTT.T4.</t>
    </r>
    <r>
      <rPr>
        <sz val="8"/>
        <color theme="1"/>
        <rFont val="Times New Roman"/>
        <family val="1"/>
      </rPr>
      <t>572</t>
    </r>
  </si>
  <si>
    <r>
      <t>Môn học tự chọn (Chọn 1 trong 3 môn học)</t>
    </r>
    <r>
      <rPr>
        <sz val="11"/>
        <color theme="1"/>
        <rFont val="Times New Roman"/>
        <family val="1"/>
      </rPr>
      <t xml:space="preserve"> </t>
    </r>
  </si>
  <si>
    <t>MHTT.C2.253</t>
  </si>
  <si>
    <t>Trang trí 2</t>
  </si>
  <si>
    <t>MHTT.C2.264</t>
  </si>
  <si>
    <t>MHTT.C2.256</t>
  </si>
  <si>
    <t>MHTT.C2.265</t>
  </si>
  <si>
    <t>MHTT.C2.302</t>
  </si>
  <si>
    <t>MHTT.C2.269</t>
  </si>
  <si>
    <t>MHTT.C2.630</t>
  </si>
  <si>
    <t>MHTT.C2.437</t>
  </si>
  <si>
    <t>MHTT.C2.211</t>
  </si>
  <si>
    <t>Thiết kế đồ họa 3D với 3Dmax nâng cao</t>
  </si>
  <si>
    <t>MHTT.C2.286</t>
  </si>
  <si>
    <t>MHTT.C2.756</t>
  </si>
  <si>
    <t>Môn học tự chọn (Chọn 1 trong 2 môn học)</t>
  </si>
  <si>
    <t>MHTT.C2.462</t>
  </si>
  <si>
    <t>MHTT.C2.580</t>
  </si>
  <si>
    <t>MHTT.C2.569</t>
  </si>
  <si>
    <t>MHTT.C2.668</t>
  </si>
  <si>
    <t>Thực hànhThiết kế UI/UX</t>
  </si>
  <si>
    <t>5(4,1,0)</t>
  </si>
  <si>
    <t>Thực hành Dựng video (**)</t>
  </si>
  <si>
    <t>MHTT.C1.622</t>
  </si>
  <si>
    <t>MHTT.C1.376 </t>
  </si>
  <si>
    <t>MHTT.C1.569</t>
  </si>
  <si>
    <t>MHTT.C1.580</t>
  </si>
  <si>
    <t>MHTT.C1.561</t>
  </si>
  <si>
    <t>MHTT.C1.377</t>
  </si>
  <si>
    <t>MHTT.T4.209</t>
  </si>
  <si>
    <t>MHTT.T4.83</t>
  </si>
  <si>
    <t>MHTT.T4.91</t>
  </si>
  <si>
    <t>Thực hành Thiết kế Animation 4D</t>
  </si>
  <si>
    <t>TTT4005</t>
  </si>
  <si>
    <t>TTT4006</t>
  </si>
  <si>
    <t>TTT4007</t>
  </si>
  <si>
    <t>TTT4010</t>
  </si>
  <si>
    <t>Photoshop 1</t>
  </si>
  <si>
    <t>TTT4014</t>
  </si>
  <si>
    <t>Trang trí 1</t>
  </si>
  <si>
    <t>TTT4015</t>
  </si>
  <si>
    <t>TTT4046</t>
  </si>
  <si>
    <t>4(0,4,2)</t>
  </si>
  <si>
    <t>TTT4022</t>
  </si>
  <si>
    <t>Chế bản với Indesign (**)</t>
  </si>
  <si>
    <t>TTT4039</t>
  </si>
  <si>
    <t>TTT4043</t>
  </si>
  <si>
    <t>Thiết kế bao bì (**)</t>
  </si>
  <si>
    <t>TTT4044</t>
  </si>
  <si>
    <t>Thiết kế đồ họa 3D với 3Dmax</t>
  </si>
  <si>
    <t>TTT4045</t>
  </si>
  <si>
    <t>Thiết kế đồ họa với Corel Draw</t>
  </si>
  <si>
    <t>TTT4047</t>
  </si>
  <si>
    <t>TTT4068</t>
  </si>
  <si>
    <t>TTT4083</t>
  </si>
  <si>
    <t>TTT4091</t>
  </si>
  <si>
    <t>TTT4097</t>
  </si>
  <si>
    <t>TTT4111</t>
  </si>
  <si>
    <t>TTT4107</t>
  </si>
  <si>
    <t>Công nghệ Multimedia</t>
  </si>
  <si>
    <t>TTT4115</t>
  </si>
  <si>
    <t>TTT4112</t>
  </si>
  <si>
    <t>Thực hành Công nghệ Multimedia</t>
  </si>
  <si>
    <r>
      <t>MHTT.C1.621</t>
    </r>
    <r>
      <rPr>
        <b/>
        <i/>
        <sz val="7"/>
        <color theme="1"/>
        <rFont val="Times New Roman"/>
        <family val="1"/>
      </rPr>
      <t> </t>
    </r>
  </si>
  <si>
    <r>
      <t>MHTT.C1.630</t>
    </r>
    <r>
      <rPr>
        <b/>
        <i/>
        <sz val="7"/>
        <color theme="1"/>
        <rFont val="Times New Roman"/>
        <family val="1"/>
      </rPr>
      <t> </t>
    </r>
  </si>
  <si>
    <r>
      <t>MHTT.C1.655</t>
    </r>
    <r>
      <rPr>
        <b/>
        <i/>
        <sz val="7"/>
        <color rgb="FF000000"/>
        <rFont val="Times New Roman"/>
        <family val="1"/>
      </rPr>
      <t> </t>
    </r>
  </si>
  <si>
    <r>
      <t>MHTT.C1.661</t>
    </r>
    <r>
      <rPr>
        <b/>
        <i/>
        <sz val="7"/>
        <color rgb="FF000000"/>
        <rFont val="Times New Roman"/>
        <family val="1"/>
      </rPr>
      <t> </t>
    </r>
  </si>
  <si>
    <r>
      <t>MHTT.C1.668</t>
    </r>
    <r>
      <rPr>
        <b/>
        <i/>
        <sz val="7"/>
        <color theme="1"/>
        <rFont val="Times New Roman"/>
        <family val="1"/>
      </rPr>
      <t> </t>
    </r>
  </si>
  <si>
    <t>MHTT.C2.281</t>
  </si>
  <si>
    <t>MHTT.C2.376</t>
  </si>
  <si>
    <t>MHTT.C2.419</t>
  </si>
  <si>
    <t>MHTT.C2.575</t>
  </si>
  <si>
    <t>Đồ họa chuyển động kỹ thuật số</t>
  </si>
  <si>
    <t>MHTT.C2.471</t>
  </si>
  <si>
    <t>MHTT.C2.263</t>
  </si>
  <si>
    <t>MHTT.C2.493</t>
  </si>
  <si>
    <t xml:space="preserve">Thực hành Vẽ tạo hình game, hoạt hình 2D,3D </t>
  </si>
  <si>
    <t>MHTT.C2.496</t>
  </si>
  <si>
    <t>MHTT.C2.757</t>
  </si>
  <si>
    <t>MHTT.C2.582</t>
  </si>
  <si>
    <t>MHTT.C2.758</t>
  </si>
  <si>
    <t>MHTT.C2.540</t>
  </si>
  <si>
    <t>MHTT.C2.543</t>
  </si>
  <si>
    <t>MHTT.C1.621 </t>
  </si>
  <si>
    <t>MHTT.C1.437</t>
  </si>
  <si>
    <t>MHTT.C1.466</t>
  </si>
  <si>
    <t>MHTT.C1.471</t>
  </si>
  <si>
    <t>MHTT.C1.493</t>
  </si>
  <si>
    <t>MHTT.C1.496</t>
  </si>
  <si>
    <t>MHTTC1.498</t>
  </si>
  <si>
    <t> MHTT.C1.649</t>
  </si>
  <si>
    <t>MHTT.C1.505</t>
  </si>
  <si>
    <t>MHTT.C1.510</t>
  </si>
  <si>
    <t>MHTT.C1.656</t>
  </si>
  <si>
    <t>MHTT.C1.523</t>
  </si>
  <si>
    <t>TTT4009</t>
  </si>
  <si>
    <t>TTT4013</t>
  </si>
  <si>
    <t>TTT4048</t>
  </si>
  <si>
    <t>TTT4049</t>
  </si>
  <si>
    <t>TTT4054</t>
  </si>
  <si>
    <t>TTT4073</t>
  </si>
  <si>
    <t>TTT4074</t>
  </si>
  <si>
    <t xml:space="preserve">Xử lý âm thanh </t>
  </si>
  <si>
    <t>TTT4080</t>
  </si>
  <si>
    <t>TTT4089</t>
  </si>
  <si>
    <t>TTT4095</t>
  </si>
  <si>
    <r>
      <t>TTT4</t>
    </r>
    <r>
      <rPr>
        <sz val="7"/>
        <color rgb="FF000000"/>
        <rFont val="Times New Roman"/>
        <family val="1"/>
      </rPr>
      <t>001</t>
    </r>
  </si>
  <si>
    <t xml:space="preserve">Môn học tự chọn </t>
  </si>
  <si>
    <t>MHTT.C2.251</t>
  </si>
  <si>
    <t>MHTT.C2.252</t>
  </si>
  <si>
    <t>MHTT.C2.765</t>
  </si>
  <si>
    <t>MHTT.C2.766</t>
  </si>
  <si>
    <t>MHTT.C2.767</t>
  </si>
  <si>
    <t>MHTT.C2.594</t>
  </si>
  <si>
    <t>MHTT.C2.768</t>
  </si>
  <si>
    <t>MHTT.C2.769</t>
  </si>
  <si>
    <t>MHTT.C2.771</t>
  </si>
  <si>
    <t>MHTT.C2.772</t>
  </si>
  <si>
    <t>MHTT.C2.598</t>
  </si>
  <si>
    <t>Đồ án chuyên ngành (**)</t>
  </si>
  <si>
    <t>MHTT.C2.770</t>
  </si>
  <si>
    <t>MHTT.C2.595</t>
  </si>
  <si>
    <t>MHTT.C2.596</t>
  </si>
  <si>
    <r>
      <t xml:space="preserve">Thực hành Lập trình game </t>
    </r>
    <r>
      <rPr>
        <sz val="12.5"/>
        <color theme="1"/>
        <rFont val="Times New Roman"/>
        <family val="1"/>
      </rPr>
      <t>(**)</t>
    </r>
  </si>
  <si>
    <t>MHTT.C2.602</t>
  </si>
  <si>
    <t>MHTT.C2.603</t>
  </si>
  <si>
    <t>MHTT.C1. 401</t>
  </si>
  <si>
    <t>MHTT.C1.442</t>
  </si>
  <si>
    <t>MHTT.C1.587</t>
  </si>
  <si>
    <t>MHTT.C1.508</t>
  </si>
  <si>
    <t>10(8,2,0)</t>
  </si>
  <si>
    <t>MHTT.C1.517</t>
  </si>
  <si>
    <t>MHTT.C1. 371</t>
  </si>
  <si>
    <t>MHTT.C1.372</t>
  </si>
  <si>
    <t>MHTT.C1.595</t>
  </si>
  <si>
    <t>MHTT.C1.596</t>
  </si>
  <si>
    <t>MHTT.C1.555</t>
  </si>
  <si>
    <t>MHTT.C1.570</t>
  </si>
  <si>
    <t>MHTT.C1.602</t>
  </si>
  <si>
    <t>MHTT.C1.603</t>
  </si>
  <si>
    <t>MHTT.T4.13</t>
  </si>
  <si>
    <t>MHTT.T4.73</t>
  </si>
  <si>
    <t>MHTT.T4.207</t>
  </si>
  <si>
    <t>MHTT.T4.59</t>
  </si>
  <si>
    <t>MHTT.T4.49</t>
  </si>
  <si>
    <t>MHTT.T4.54</t>
  </si>
  <si>
    <t>MHTT.T4.81</t>
  </si>
  <si>
    <t>MHTT.T4.89</t>
  </si>
  <si>
    <t>MHTT.T4.126</t>
  </si>
  <si>
    <t>TTT4002</t>
  </si>
  <si>
    <t> TTT4031</t>
  </si>
  <si>
    <t>TTT4032</t>
  </si>
  <si>
    <t> TTT4058</t>
  </si>
  <si>
    <t>TTT4059</t>
  </si>
  <si>
    <t>TTT4069</t>
  </si>
  <si>
    <t>TTT4081</t>
  </si>
  <si>
    <t>TTT4096</t>
  </si>
  <si>
    <t>TTT4034</t>
  </si>
  <si>
    <t>Lập trình PHP</t>
  </si>
  <si>
    <t>TTT4061</t>
  </si>
  <si>
    <t>TTT4108</t>
  </si>
  <si>
    <t>Lập trình hệ thống nhúng</t>
  </si>
  <si>
    <t>TTT4113</t>
  </si>
  <si>
    <t>Lập trình Cơ sở dữ liệu (môn tự chọn học)</t>
  </si>
  <si>
    <t>Thực hành Lập trình Cơ sở dữ liệu (môn tự chọn học)</t>
  </si>
  <si>
    <t>Lập trình PHP(môn tự chọn học)</t>
  </si>
  <si>
    <r>
      <t>Thực hành</t>
    </r>
    <r>
      <rPr>
        <sz val="11"/>
        <color theme="1"/>
        <rFont val="Times New Roman"/>
        <family val="1"/>
      </rPr>
      <t xml:space="preserve"> Phần cứng và mạng  máy tính</t>
    </r>
  </si>
  <si>
    <r>
      <t>Thực hành</t>
    </r>
    <r>
      <rPr>
        <sz val="11"/>
        <color theme="1"/>
        <rFont val="Times New Roman"/>
        <family val="1"/>
      </rPr>
      <t xml:space="preserve"> Lập trình hướng đối tượng</t>
    </r>
  </si>
  <si>
    <r>
      <t>Thực hành</t>
    </r>
    <r>
      <rPr>
        <sz val="11"/>
        <color theme="1"/>
        <rFont val="Times New Roman"/>
        <family val="1"/>
      </rPr>
      <t xml:space="preserve"> Thiết kế Web</t>
    </r>
  </si>
  <si>
    <r>
      <t>Thực hành</t>
    </r>
    <r>
      <rPr>
        <sz val="11"/>
        <color theme="1"/>
        <rFont val="Times New Roman"/>
        <family val="1"/>
      </rPr>
      <t xml:space="preserve"> Lập trình Cơ sở dữ liệu</t>
    </r>
  </si>
  <si>
    <r>
      <t>Thực hành</t>
    </r>
    <r>
      <rPr>
        <sz val="11"/>
        <color theme="1"/>
        <rFont val="Times New Roman"/>
        <family val="1"/>
      </rPr>
      <t xml:space="preserve"> Lập trình PHP  1 (**)(môn tự chọn học)</t>
    </r>
  </si>
  <si>
    <r>
      <t xml:space="preserve">Thực hành Lập trình game </t>
    </r>
    <r>
      <rPr>
        <sz val="11"/>
        <color theme="1"/>
        <rFont val="Times New Roman"/>
        <family val="1"/>
      </rPr>
      <t>(**)</t>
    </r>
  </si>
  <si>
    <r>
      <t>Thực hành</t>
    </r>
    <r>
      <rPr>
        <sz val="11"/>
        <color theme="1"/>
        <rFont val="Times New Roman"/>
        <family val="1"/>
      </rPr>
      <t xml:space="preserve"> Lập trình hệ thống nhúng (**)</t>
    </r>
  </si>
  <si>
    <t>An toàn mạng không dây và di động (môn tự chọn ko học)</t>
  </si>
  <si>
    <r>
      <t>Thực hành</t>
    </r>
    <r>
      <rPr>
        <sz val="11"/>
        <color theme="1"/>
        <rFont val="Times New Roman"/>
        <family val="1"/>
      </rPr>
      <t xml:space="preserve"> Lập trình PHP  1 (**)</t>
    </r>
  </si>
  <si>
    <t>MHTT.C2.780</t>
  </si>
  <si>
    <t>MHTT.C2.781</t>
  </si>
  <si>
    <t>MHTT.C2.773</t>
  </si>
  <si>
    <t>Phát triển ứng dụng game</t>
  </si>
  <si>
    <t>MHTT.C2.774</t>
  </si>
  <si>
    <t>Thực hành Phát triển ứng dụng game</t>
  </si>
  <si>
    <t>MHTT.C2.610</t>
  </si>
  <si>
    <t>MHTT.C2.775</t>
  </si>
  <si>
    <t>MHTT.C2.776</t>
  </si>
  <si>
    <t>MHTT.C2.777</t>
  </si>
  <si>
    <t>MHTT.C2.778</t>
  </si>
  <si>
    <t>MHTT.C2.779</t>
  </si>
  <si>
    <t>MHTT.T4.119</t>
  </si>
  <si>
    <t>MHTT.T4.120</t>
  </si>
  <si>
    <t>MHTT.T4.82</t>
  </si>
  <si>
    <t>MHTT.T4.84</t>
  </si>
  <si>
    <t>MHTT.T4.127</t>
  </si>
  <si>
    <t>MHTT.T4.128</t>
  </si>
  <si>
    <t>TTT4082</t>
  </si>
  <si>
    <t>TTT4084</t>
  </si>
  <si>
    <t>Thực tập tốt nghiệp</t>
  </si>
  <si>
    <t>TTT4098</t>
  </si>
  <si>
    <t>Lập trình ASP.NET</t>
  </si>
  <si>
    <t>Công nghệ và dịch vụ web</t>
  </si>
  <si>
    <r>
      <t>TTT4</t>
    </r>
    <r>
      <rPr>
        <sz val="10"/>
        <color rgb="FF000000"/>
        <rFont val="Times New Roman"/>
        <family val="1"/>
      </rPr>
      <t>001</t>
    </r>
  </si>
  <si>
    <r>
      <t xml:space="preserve">Thực hành </t>
    </r>
    <r>
      <rPr>
        <sz val="10"/>
        <color theme="1"/>
        <rFont val="Times New Roman"/>
        <family val="1"/>
      </rPr>
      <t>Kỹ thuật lập trình</t>
    </r>
  </si>
  <si>
    <r>
      <t>Thực hành</t>
    </r>
    <r>
      <rPr>
        <sz val="10"/>
        <color theme="1"/>
        <rFont val="Times New Roman"/>
        <family val="1"/>
      </rPr>
      <t xml:space="preserve"> Phần cứng và mạng  máy tính</t>
    </r>
  </si>
  <si>
    <r>
      <t>Thực hành</t>
    </r>
    <r>
      <rPr>
        <sz val="10"/>
        <color theme="1"/>
        <rFont val="Times New Roman"/>
        <family val="1"/>
      </rPr>
      <t xml:space="preserve"> Lập trình hướng đối tượng</t>
    </r>
  </si>
  <si>
    <r>
      <t>Thực hành</t>
    </r>
    <r>
      <rPr>
        <sz val="10"/>
        <color theme="1"/>
        <rFont val="Times New Roman"/>
        <family val="1"/>
      </rPr>
      <t xml:space="preserve"> Thiết kế Web</t>
    </r>
  </si>
  <si>
    <r>
      <t>TTT4</t>
    </r>
    <r>
      <rPr>
        <sz val="10"/>
        <color rgb="FF000000"/>
        <rFont val="Times New Roman"/>
        <family val="1"/>
      </rPr>
      <t>035</t>
    </r>
  </si>
  <si>
    <r>
      <t>TTT4</t>
    </r>
    <r>
      <rPr>
        <sz val="10"/>
        <color rgb="FF000000"/>
        <rFont val="Times New Roman"/>
        <family val="1"/>
      </rPr>
      <t>062</t>
    </r>
  </si>
  <si>
    <r>
      <t>Thực hành</t>
    </r>
    <r>
      <rPr>
        <sz val="10"/>
        <color theme="1"/>
        <rFont val="Times New Roman"/>
        <family val="1"/>
      </rPr>
      <t xml:space="preserve"> Lập trình PHP 1 (**)</t>
    </r>
  </si>
  <si>
    <r>
      <t>TTT4</t>
    </r>
    <r>
      <rPr>
        <sz val="10"/>
        <color theme="1"/>
        <rFont val="Times New Roman"/>
        <family val="1"/>
      </rPr>
      <t>030</t>
    </r>
  </si>
  <si>
    <r>
      <t>TTT4</t>
    </r>
    <r>
      <rPr>
        <sz val="10"/>
        <color theme="1"/>
        <rFont val="Times New Roman"/>
        <family val="1"/>
      </rPr>
      <t>057</t>
    </r>
  </si>
  <si>
    <r>
      <t>Thực hành</t>
    </r>
    <r>
      <rPr>
        <sz val="10"/>
        <color theme="1"/>
        <rFont val="Times New Roman"/>
        <family val="1"/>
      </rPr>
      <t xml:space="preserve"> Lập trình ASP. NET 1</t>
    </r>
  </si>
  <si>
    <r>
      <t>TTT4</t>
    </r>
    <r>
      <rPr>
        <sz val="10"/>
        <color theme="1"/>
        <rFont val="Times New Roman"/>
        <family val="1"/>
      </rPr>
      <t>103</t>
    </r>
  </si>
  <si>
    <r>
      <t>TTT4</t>
    </r>
    <r>
      <rPr>
        <sz val="10"/>
        <color theme="1"/>
        <rFont val="Times New Roman"/>
        <family val="1"/>
      </rPr>
      <t>104</t>
    </r>
  </si>
  <si>
    <r>
      <t>Thực hành</t>
    </r>
    <r>
      <rPr>
        <sz val="10"/>
        <color theme="1"/>
        <rFont val="Times New Roman"/>
        <family val="1"/>
      </rPr>
      <t xml:space="preserve"> Công nghệ và dịch vụ web (**)</t>
    </r>
  </si>
  <si>
    <t>MHTT.C2.782</t>
  </si>
  <si>
    <t>MHTT.C2.783</t>
  </si>
  <si>
    <t>MHTT.C2.784</t>
  </si>
  <si>
    <t>MHTT.C2.785</t>
  </si>
  <si>
    <t>MHTT.C2.786</t>
  </si>
  <si>
    <t>MHTT.C2.287</t>
  </si>
  <si>
    <t>Đồ án chuyên ngành(**)</t>
  </si>
  <si>
    <t>MHTT.C2.787</t>
  </si>
  <si>
    <t>Trải nghiệm doanh nghiệp(**)</t>
  </si>
  <si>
    <t>10(9,1,0)</t>
  </si>
  <si>
    <t>MHTT.C2.788</t>
  </si>
  <si>
    <t>MHTT.C2.789</t>
  </si>
  <si>
    <t>MHTT.C2.790</t>
  </si>
  <si>
    <t>MHTT.C2.791</t>
  </si>
  <si>
    <t>Thiết kế và Xử lý ảnh với Photoshop</t>
  </si>
  <si>
    <t>MHTT.C1.263</t>
  </si>
  <si>
    <t>MHTT.C1. 375</t>
  </si>
  <si>
    <t>MHTT.C1.256</t>
  </si>
  <si>
    <t>MHTT.C1.506</t>
  </si>
  <si>
    <t>MHTT.C1.515</t>
  </si>
  <si>
    <t>MHTT.C1.531</t>
  </si>
  <si>
    <t>MHTT.C1.567</t>
  </si>
  <si>
    <t>Kỹ năng mềm</t>
  </si>
  <si>
    <t>TTT4021</t>
  </si>
  <si>
    <t>Bảo trì và sửa chữa máy tính</t>
  </si>
  <si>
    <t>TTT4029</t>
  </si>
  <si>
    <t>Kỹ thuật soạn thảo văn bản</t>
  </si>
  <si>
    <t>TTT4033</t>
  </si>
  <si>
    <t>TTT4036</t>
  </si>
  <si>
    <t xml:space="preserve">Lập trình quản lý </t>
  </si>
  <si>
    <t>TTT4060</t>
  </si>
  <si>
    <t>TTT4079</t>
  </si>
  <si>
    <t>Đồ án cơ sơ ngành (**)</t>
  </si>
  <si>
    <t>TTT4085</t>
  </si>
  <si>
    <t>TTT4099</t>
  </si>
  <si>
    <t xml:space="preserve">Lập trình PHP </t>
  </si>
  <si>
    <t xml:space="preserve">Thực hành Lập trình PHP 1 </t>
  </si>
  <si>
    <t>TTT4109</t>
  </si>
  <si>
    <t>Lập trình trên thiết bị di động</t>
  </si>
  <si>
    <t>TTT4114</t>
  </si>
  <si>
    <t>Thực hành Lập trình trên thiết bị di động</t>
  </si>
  <si>
    <t>MHTT.T4.129</t>
  </si>
  <si>
    <t>MHTT.T4.130</t>
  </si>
  <si>
    <t>MHTT.T4.131</t>
  </si>
  <si>
    <t>MHTT.T4.79</t>
  </si>
  <si>
    <t>MHTT.T4.99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</si>
</sst>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0" x14ac:knownFonts="1">
    <font>
      <sz val="11"/>
      <color theme="1"/>
      <name val="Calibri"/>
      <family val="2"/>
      <scheme val="minor"/>
    </font>
    <font>
      <b/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i/>
      <sz val="12.5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2.5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2.5"/>
      <color rgb="FFFF0000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2.5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i/>
      <sz val="8"/>
      <color theme="1"/>
      <name val="Times New Roman"/>
      <family val="1"/>
    </font>
    <font>
      <b/>
      <i/>
      <sz val="8"/>
      <color rgb="FF000000"/>
      <name val="Times New Roman"/>
      <family val="1"/>
    </font>
    <font>
      <sz val="8"/>
      <color rgb="FF000000"/>
      <name val="Times New Roman"/>
      <family val="1"/>
    </font>
    <font>
      <i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i/>
      <sz val="10"/>
      <color theme="1"/>
      <name val="Times New Roman"/>
      <family val="1"/>
    </font>
    <font>
      <b/>
      <i/>
      <sz val="10"/>
      <color rgb="FF000000"/>
      <name val="Times New Roman"/>
      <family val="1"/>
    </font>
    <font>
      <i/>
      <sz val="13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7"/>
      <color theme="1"/>
      <name val="Times New Roman"/>
      <family val="1"/>
    </font>
    <font>
      <b/>
      <i/>
      <sz val="7"/>
      <color theme="1"/>
      <name val="Times New Roman"/>
      <family val="1"/>
    </font>
    <font>
      <sz val="7"/>
      <color theme="1"/>
      <name val="Times New Roman"/>
      <family val="1"/>
    </font>
    <font>
      <sz val="7"/>
      <color rgb="FF000000"/>
      <name val="Times New Roman"/>
      <family val="1"/>
    </font>
    <font>
      <b/>
      <i/>
      <sz val="7"/>
      <color rgb="FF000000"/>
      <name val="Times New Roman"/>
      <family val="1"/>
    </font>
    <font>
      <sz val="7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  <font>
      <i/>
      <sz val="7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5" fillId="0" borderId="0" xfId="0" applyFont="1"/>
    <xf numFmtId="0" fontId="25" fillId="0" borderId="1" xfId="0" applyFont="1" applyBorder="1" applyAlignment="1">
      <alignment vertical="center" wrapText="1"/>
    </xf>
    <xf numFmtId="0" fontId="0" fillId="0" borderId="0" xfId="0" applyFont="1"/>
    <xf numFmtId="0" fontId="28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0" xfId="0" applyFont="1"/>
    <xf numFmtId="0" fontId="32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0" fontId="37" fillId="0" borderId="0" xfId="0" applyFont="1"/>
    <xf numFmtId="0" fontId="38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31" fillId="0" borderId="1" xfId="0" applyFont="1" applyBorder="1"/>
    <xf numFmtId="0" fontId="37" fillId="0" borderId="1" xfId="0" applyFont="1" applyBorder="1"/>
    <xf numFmtId="0" fontId="37" fillId="0" borderId="5" xfId="0" applyFont="1" applyBorder="1"/>
    <xf numFmtId="0" fontId="37" fillId="0" borderId="0" xfId="0" applyFont="1" applyBorder="1"/>
    <xf numFmtId="0" fontId="31" fillId="0" borderId="8" xfId="0" applyFont="1" applyBorder="1"/>
    <xf numFmtId="0" fontId="8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0" fillId="0" borderId="1" xfId="0" applyFont="1" applyBorder="1"/>
    <xf numFmtId="0" fontId="34" fillId="0" borderId="7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9" fillId="0" borderId="0" xfId="0" applyFont="1"/>
    <xf numFmtId="0" fontId="50" fillId="0" borderId="1" xfId="0" applyFont="1" applyBorder="1" applyAlignment="1">
      <alignment vertical="center" wrapText="1"/>
    </xf>
    <xf numFmtId="0" fontId="14" fillId="0" borderId="7" xfId="0" applyFont="1" applyBorder="1" applyAlignment="1">
      <alignment horizontal="left" vertical="center" wrapText="1"/>
    </xf>
    <xf numFmtId="0" fontId="52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vertical="center" wrapText="1"/>
    </xf>
    <xf numFmtId="0" fontId="54" fillId="0" borderId="1" xfId="0" applyFont="1" applyBorder="1" applyAlignment="1">
      <alignment vertical="center" wrapText="1"/>
    </xf>
    <xf numFmtId="0" fontId="55" fillId="0" borderId="0" xfId="0" applyFont="1"/>
    <xf numFmtId="0" fontId="49" fillId="0" borderId="0" xfId="0" applyFont="1" applyAlignment="1">
      <alignment horizontal="center"/>
    </xf>
    <xf numFmtId="0" fontId="49" fillId="0" borderId="1" xfId="0" applyFont="1" applyBorder="1"/>
    <xf numFmtId="0" fontId="36" fillId="2" borderId="1" xfId="0" applyFont="1" applyFill="1" applyBorder="1" applyAlignment="1">
      <alignment vertical="center" wrapText="1"/>
    </xf>
    <xf numFmtId="0" fontId="38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50" fillId="2" borderId="1" xfId="0" applyFont="1" applyFill="1" applyBorder="1" applyAlignment="1">
      <alignment vertical="center" wrapText="1"/>
    </xf>
    <xf numFmtId="0" fontId="39" fillId="2" borderId="1" xfId="0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24" fillId="0" borderId="0" xfId="0" applyFont="1"/>
    <xf numFmtId="0" fontId="18" fillId="0" borderId="1" xfId="0" applyFont="1" applyBorder="1" applyAlignment="1">
      <alignment vertical="center" wrapText="1"/>
    </xf>
    <xf numFmtId="0" fontId="57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58" fillId="0" borderId="1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4" fillId="0" borderId="1" xfId="0" applyFont="1" applyBorder="1"/>
    <xf numFmtId="0" fontId="0" fillId="0" borderId="0" xfId="0" applyFont="1" applyBorder="1"/>
    <xf numFmtId="0" fontId="24" fillId="0" borderId="0" xfId="0" applyFont="1" applyBorder="1"/>
    <xf numFmtId="0" fontId="24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vertical="center" wrapText="1"/>
    </xf>
    <xf numFmtId="0" fontId="0" fillId="0" borderId="5" xfId="0" applyFont="1" applyBorder="1"/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59" fillId="0" borderId="1" xfId="0" applyFont="1" applyBorder="1" applyAlignment="1">
      <alignment vertical="center" wrapText="1"/>
    </xf>
    <xf numFmtId="0" fontId="59" fillId="0" borderId="1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8" fillId="0" borderId="7" xfId="0" applyFont="1" applyBorder="1" applyAlignment="1">
      <alignment vertical="center" wrapText="1"/>
    </xf>
    <xf numFmtId="0" fontId="35" fillId="0" borderId="7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7" xfId="0" applyFont="1" applyBorder="1" applyAlignment="1">
      <alignment vertical="center" wrapText="1"/>
    </xf>
    <xf numFmtId="0" fontId="47" fillId="0" borderId="7" xfId="0" applyFont="1" applyBorder="1" applyAlignment="1">
      <alignment horizontal="center" vertical="center" wrapText="1"/>
    </xf>
    <xf numFmtId="0" fontId="52" fillId="0" borderId="7" xfId="0" applyFont="1" applyBorder="1" applyAlignment="1">
      <alignment horizontal="center" vertical="center" wrapText="1"/>
    </xf>
    <xf numFmtId="0" fontId="56" fillId="0" borderId="7" xfId="0" applyFont="1" applyBorder="1" applyAlignment="1">
      <alignment vertical="center" wrapText="1"/>
    </xf>
    <xf numFmtId="0" fontId="49" fillId="0" borderId="7" xfId="0" applyFont="1" applyBorder="1"/>
    <xf numFmtId="0" fontId="44" fillId="2" borderId="7" xfId="0" applyFont="1" applyFill="1" applyBorder="1" applyAlignment="1">
      <alignment horizontal="center" vertical="center" wrapText="1"/>
    </xf>
    <xf numFmtId="0" fontId="45" fillId="2" borderId="7" xfId="0" applyFont="1" applyFill="1" applyBorder="1" applyAlignment="1">
      <alignment horizontal="center" vertical="center" wrapText="1"/>
    </xf>
    <xf numFmtId="0" fontId="46" fillId="2" borderId="7" xfId="0" applyFont="1" applyFill="1" applyBorder="1" applyAlignment="1">
      <alignment horizontal="center" vertical="center" wrapText="1"/>
    </xf>
    <xf numFmtId="0" fontId="47" fillId="2" borderId="7" xfId="0" applyFont="1" applyFill="1" applyBorder="1" applyAlignment="1">
      <alignment horizontal="center" vertical="center" wrapText="1"/>
    </xf>
    <xf numFmtId="0" fontId="48" fillId="2" borderId="7" xfId="0" applyFont="1" applyFill="1" applyBorder="1" applyAlignment="1">
      <alignment horizontal="center" vertical="center" wrapText="1"/>
    </xf>
    <xf numFmtId="0" fontId="51" fillId="0" borderId="7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55" fillId="0" borderId="1" xfId="0" applyFont="1" applyBorder="1"/>
    <xf numFmtId="0" fontId="14" fillId="0" borderId="0" xfId="0" applyFont="1"/>
    <xf numFmtId="0" fontId="39" fillId="2" borderId="1" xfId="0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8" fillId="0" borderId="7" xfId="0" applyFont="1" applyBorder="1" applyAlignment="1">
      <alignment vertical="center" wrapText="1"/>
    </xf>
    <xf numFmtId="0" fontId="38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opLeftCell="A18" workbookViewId="0">
      <selection activeCell="A8" sqref="A8:C32"/>
    </sheetView>
  </sheetViews>
  <sheetFormatPr defaultRowHeight="15" x14ac:dyDescent="0.25"/>
  <cols>
    <col min="1" max="1" width="16.7109375" customWidth="1"/>
    <col min="2" max="2" width="32.28515625" customWidth="1"/>
  </cols>
  <sheetData>
    <row r="1" spans="1:8" ht="33" x14ac:dyDescent="0.25">
      <c r="A1" s="1" t="s">
        <v>0</v>
      </c>
      <c r="B1" s="2" t="s">
        <v>1</v>
      </c>
      <c r="C1" s="1">
        <v>8</v>
      </c>
      <c r="D1" s="1">
        <f>SUM(D2:D7)</f>
        <v>8</v>
      </c>
      <c r="E1" s="1">
        <f t="shared" ref="E1:H1" si="0">SUM(E2:E7)</f>
        <v>180</v>
      </c>
      <c r="F1" s="1">
        <f t="shared" si="0"/>
        <v>56</v>
      </c>
      <c r="G1" s="1">
        <f t="shared" si="0"/>
        <v>112</v>
      </c>
      <c r="H1" s="1">
        <f t="shared" si="0"/>
        <v>12</v>
      </c>
    </row>
    <row r="2" spans="1:8" ht="33" x14ac:dyDescent="0.25">
      <c r="A2" s="6" t="s">
        <v>356</v>
      </c>
      <c r="B2" s="5" t="s">
        <v>2</v>
      </c>
      <c r="C2" s="6" t="s">
        <v>74</v>
      </c>
      <c r="D2" s="6">
        <v>3</v>
      </c>
      <c r="E2" s="6">
        <f>F2+G2+H2</f>
        <v>45</v>
      </c>
      <c r="F2" s="6">
        <v>43</v>
      </c>
      <c r="G2" s="6"/>
      <c r="H2" s="6">
        <v>2</v>
      </c>
    </row>
    <row r="3" spans="1:8" ht="33" x14ac:dyDescent="0.25">
      <c r="A3" s="6" t="s">
        <v>357</v>
      </c>
      <c r="B3" s="5" t="s">
        <v>3</v>
      </c>
      <c r="C3" s="6" t="s">
        <v>65</v>
      </c>
      <c r="D3" s="6">
        <v>1</v>
      </c>
      <c r="E3" s="6">
        <f t="shared" ref="E3:E7" si="1">F3+G3+H3</f>
        <v>15</v>
      </c>
      <c r="F3" s="6">
        <v>13</v>
      </c>
      <c r="G3" s="6"/>
      <c r="H3" s="6">
        <v>2</v>
      </c>
    </row>
    <row r="4" spans="1:8" ht="33" x14ac:dyDescent="0.25">
      <c r="A4" s="6" t="s">
        <v>358</v>
      </c>
      <c r="B4" s="5" t="s">
        <v>4</v>
      </c>
      <c r="C4" s="6" t="s">
        <v>66</v>
      </c>
      <c r="D4" s="6">
        <v>1</v>
      </c>
      <c r="E4" s="6">
        <f t="shared" si="1"/>
        <v>30</v>
      </c>
      <c r="F4" s="6"/>
      <c r="G4" s="6">
        <v>28</v>
      </c>
      <c r="H4" s="6">
        <v>2</v>
      </c>
    </row>
    <row r="5" spans="1:8" ht="33" x14ac:dyDescent="0.25">
      <c r="A5" s="6" t="s">
        <v>359</v>
      </c>
      <c r="B5" s="5" t="s">
        <v>5</v>
      </c>
      <c r="C5" s="6" t="s">
        <v>66</v>
      </c>
      <c r="D5" s="6">
        <v>1</v>
      </c>
      <c r="E5" s="6">
        <f t="shared" si="1"/>
        <v>30</v>
      </c>
      <c r="F5" s="6"/>
      <c r="G5" s="6">
        <v>28</v>
      </c>
      <c r="H5" s="6">
        <v>2</v>
      </c>
    </row>
    <row r="6" spans="1:8" ht="33" x14ac:dyDescent="0.25">
      <c r="A6" s="6" t="s">
        <v>360</v>
      </c>
      <c r="B6" s="5" t="s">
        <v>6</v>
      </c>
      <c r="C6" s="6" t="s">
        <v>66</v>
      </c>
      <c r="D6" s="6">
        <v>1</v>
      </c>
      <c r="E6" s="6">
        <f t="shared" si="1"/>
        <v>30</v>
      </c>
      <c r="F6" s="6"/>
      <c r="G6" s="6">
        <v>28</v>
      </c>
      <c r="H6" s="6">
        <v>2</v>
      </c>
    </row>
    <row r="7" spans="1:8" ht="33" x14ac:dyDescent="0.25">
      <c r="A7" s="6" t="s">
        <v>361</v>
      </c>
      <c r="B7" s="5" t="s">
        <v>362</v>
      </c>
      <c r="C7" s="6" t="s">
        <v>66</v>
      </c>
      <c r="D7" s="6">
        <v>1</v>
      </c>
      <c r="E7" s="6">
        <f t="shared" si="1"/>
        <v>30</v>
      </c>
      <c r="F7" s="6"/>
      <c r="G7" s="6">
        <v>28</v>
      </c>
      <c r="H7" s="6">
        <v>2</v>
      </c>
    </row>
    <row r="8" spans="1:8" ht="33" x14ac:dyDescent="0.25">
      <c r="A8" s="1" t="s">
        <v>7</v>
      </c>
      <c r="B8" s="2" t="s">
        <v>8</v>
      </c>
      <c r="C8" s="1">
        <v>40</v>
      </c>
      <c r="D8" s="1">
        <f>D9+D11+D25</f>
        <v>40</v>
      </c>
      <c r="E8" s="1">
        <f t="shared" ref="E8:H8" si="2">E9+E11+E25</f>
        <v>960</v>
      </c>
      <c r="F8" s="1">
        <f t="shared" si="2"/>
        <v>243</v>
      </c>
      <c r="G8" s="1">
        <f t="shared" si="2"/>
        <v>683</v>
      </c>
      <c r="H8" s="1">
        <f t="shared" si="2"/>
        <v>34</v>
      </c>
    </row>
    <row r="9" spans="1:8" ht="17.25" x14ac:dyDescent="0.25">
      <c r="A9" s="7" t="s">
        <v>9</v>
      </c>
      <c r="B9" s="8" t="s">
        <v>10</v>
      </c>
      <c r="C9" s="7">
        <v>2</v>
      </c>
      <c r="D9" s="7">
        <f>D10</f>
        <v>2</v>
      </c>
      <c r="E9" s="7">
        <f t="shared" ref="E9:H9" si="3">E10</f>
        <v>60</v>
      </c>
      <c r="F9" s="7">
        <f t="shared" si="3"/>
        <v>0</v>
      </c>
      <c r="G9" s="7">
        <f t="shared" si="3"/>
        <v>58</v>
      </c>
      <c r="H9" s="7">
        <f t="shared" si="3"/>
        <v>2</v>
      </c>
    </row>
    <row r="10" spans="1:8" ht="33" x14ac:dyDescent="0.25">
      <c r="A10" s="6" t="s">
        <v>363</v>
      </c>
      <c r="B10" s="13" t="s">
        <v>19</v>
      </c>
      <c r="C10" s="14" t="s">
        <v>93</v>
      </c>
      <c r="D10" s="14">
        <v>2</v>
      </c>
      <c r="E10" s="6">
        <f t="shared" ref="E10" si="4">F10+G10+H10</f>
        <v>60</v>
      </c>
      <c r="F10" s="6"/>
      <c r="G10" s="6">
        <v>58</v>
      </c>
      <c r="H10" s="6">
        <v>2</v>
      </c>
    </row>
    <row r="11" spans="1:8" ht="34.5" x14ac:dyDescent="0.25">
      <c r="A11" s="7" t="s">
        <v>20</v>
      </c>
      <c r="B11" s="8" t="s">
        <v>21</v>
      </c>
      <c r="C11" s="7">
        <v>34</v>
      </c>
      <c r="D11" s="7">
        <f>SUM(D12:D24)</f>
        <v>34</v>
      </c>
      <c r="E11" s="7">
        <f t="shared" ref="E11:H11" si="5">SUM(E12:E24)</f>
        <v>810</v>
      </c>
      <c r="F11" s="7">
        <f t="shared" si="5"/>
        <v>215</v>
      </c>
      <c r="G11" s="7">
        <f t="shared" si="5"/>
        <v>567</v>
      </c>
      <c r="H11" s="7">
        <f t="shared" si="5"/>
        <v>28</v>
      </c>
    </row>
    <row r="12" spans="1:8" ht="33" x14ac:dyDescent="0.25">
      <c r="A12" s="6" t="s">
        <v>364</v>
      </c>
      <c r="B12" s="5" t="s">
        <v>365</v>
      </c>
      <c r="C12" s="14" t="s">
        <v>74</v>
      </c>
      <c r="D12" s="14">
        <v>3</v>
      </c>
      <c r="E12" s="6">
        <f t="shared" ref="E12:E24" si="6">F12+G12+H12</f>
        <v>45</v>
      </c>
      <c r="F12" s="4">
        <v>43</v>
      </c>
      <c r="G12" s="6"/>
      <c r="H12" s="4">
        <v>2</v>
      </c>
    </row>
    <row r="13" spans="1:8" ht="33" x14ac:dyDescent="0.25">
      <c r="A13" s="6" t="s">
        <v>366</v>
      </c>
      <c r="B13" s="5" t="s">
        <v>26</v>
      </c>
      <c r="C13" s="14" t="s">
        <v>74</v>
      </c>
      <c r="D13" s="14">
        <v>3</v>
      </c>
      <c r="E13" s="6">
        <f t="shared" si="6"/>
        <v>45</v>
      </c>
      <c r="F13" s="4">
        <v>43</v>
      </c>
      <c r="G13" s="6"/>
      <c r="H13" s="4">
        <v>2</v>
      </c>
    </row>
    <row r="14" spans="1:8" ht="33" x14ac:dyDescent="0.25">
      <c r="A14" s="6" t="s">
        <v>367</v>
      </c>
      <c r="B14" s="5" t="s">
        <v>203</v>
      </c>
      <c r="C14" s="14" t="s">
        <v>74</v>
      </c>
      <c r="D14" s="14">
        <v>3</v>
      </c>
      <c r="E14" s="6">
        <f t="shared" si="6"/>
        <v>45</v>
      </c>
      <c r="F14" s="4">
        <v>43</v>
      </c>
      <c r="G14" s="6"/>
      <c r="H14" s="4">
        <v>2</v>
      </c>
    </row>
    <row r="15" spans="1:8" ht="33" x14ac:dyDescent="0.25">
      <c r="A15" s="6" t="s">
        <v>368</v>
      </c>
      <c r="B15" s="5" t="s">
        <v>28</v>
      </c>
      <c r="C15" s="14" t="s">
        <v>93</v>
      </c>
      <c r="D15" s="14">
        <v>2</v>
      </c>
      <c r="E15" s="6">
        <f t="shared" si="6"/>
        <v>60</v>
      </c>
      <c r="F15" s="6"/>
      <c r="G15" s="6">
        <v>58</v>
      </c>
      <c r="H15" s="6">
        <v>2</v>
      </c>
    </row>
    <row r="16" spans="1:8" ht="33" x14ac:dyDescent="0.25">
      <c r="A16" s="6" t="s">
        <v>369</v>
      </c>
      <c r="B16" s="5" t="s">
        <v>370</v>
      </c>
      <c r="C16" s="14" t="s">
        <v>93</v>
      </c>
      <c r="D16" s="14">
        <v>2</v>
      </c>
      <c r="E16" s="6">
        <f t="shared" si="6"/>
        <v>60</v>
      </c>
      <c r="F16" s="6"/>
      <c r="G16" s="6">
        <v>58</v>
      </c>
      <c r="H16" s="6">
        <v>2</v>
      </c>
    </row>
    <row r="17" spans="1:8" ht="33" x14ac:dyDescent="0.25">
      <c r="A17" s="6" t="s">
        <v>371</v>
      </c>
      <c r="B17" s="5" t="s">
        <v>372</v>
      </c>
      <c r="C17" s="14" t="s">
        <v>93</v>
      </c>
      <c r="D17" s="14">
        <v>2</v>
      </c>
      <c r="E17" s="6">
        <f t="shared" si="6"/>
        <v>60</v>
      </c>
      <c r="F17" s="6"/>
      <c r="G17" s="6">
        <v>58</v>
      </c>
      <c r="H17" s="6">
        <v>2</v>
      </c>
    </row>
    <row r="18" spans="1:8" ht="33" x14ac:dyDescent="0.25">
      <c r="A18" s="6" t="s">
        <v>373</v>
      </c>
      <c r="B18" s="5" t="s">
        <v>34</v>
      </c>
      <c r="C18" s="14" t="s">
        <v>93</v>
      </c>
      <c r="D18" s="14">
        <v>2</v>
      </c>
      <c r="E18" s="6">
        <f t="shared" si="6"/>
        <v>60</v>
      </c>
      <c r="F18" s="6"/>
      <c r="G18" s="6">
        <v>58</v>
      </c>
      <c r="H18" s="6">
        <v>2</v>
      </c>
    </row>
    <row r="19" spans="1:8" ht="33" x14ac:dyDescent="0.25">
      <c r="A19" s="6" t="s">
        <v>374</v>
      </c>
      <c r="B19" s="5" t="s">
        <v>375</v>
      </c>
      <c r="C19" s="14" t="s">
        <v>93</v>
      </c>
      <c r="D19" s="14">
        <v>2</v>
      </c>
      <c r="E19" s="6">
        <f t="shared" si="6"/>
        <v>60</v>
      </c>
      <c r="F19" s="6"/>
      <c r="G19" s="6">
        <v>58</v>
      </c>
      <c r="H19" s="6">
        <v>2</v>
      </c>
    </row>
    <row r="20" spans="1:8" ht="33" x14ac:dyDescent="0.25">
      <c r="A20" s="14" t="s">
        <v>376</v>
      </c>
      <c r="B20" s="5" t="s">
        <v>37</v>
      </c>
      <c r="C20" s="14" t="s">
        <v>93</v>
      </c>
      <c r="D20" s="14">
        <v>2</v>
      </c>
      <c r="E20" s="6">
        <f t="shared" si="6"/>
        <v>60</v>
      </c>
      <c r="F20" s="6"/>
      <c r="G20" s="6">
        <v>58</v>
      </c>
      <c r="H20" s="6">
        <v>2</v>
      </c>
    </row>
    <row r="21" spans="1:8" ht="33" x14ac:dyDescent="0.25">
      <c r="A21" s="6" t="s">
        <v>377</v>
      </c>
      <c r="B21" s="5" t="s">
        <v>38</v>
      </c>
      <c r="C21" s="14" t="s">
        <v>93</v>
      </c>
      <c r="D21" s="14">
        <v>2</v>
      </c>
      <c r="E21" s="6">
        <f t="shared" si="6"/>
        <v>60</v>
      </c>
      <c r="F21" s="6"/>
      <c r="G21" s="6">
        <v>58</v>
      </c>
      <c r="H21" s="6">
        <v>2</v>
      </c>
    </row>
    <row r="22" spans="1:8" ht="33" x14ac:dyDescent="0.25">
      <c r="A22" s="6" t="s">
        <v>378</v>
      </c>
      <c r="B22" s="5" t="s">
        <v>61</v>
      </c>
      <c r="C22" s="14" t="s">
        <v>93</v>
      </c>
      <c r="D22" s="14">
        <v>2</v>
      </c>
      <c r="E22" s="6">
        <f t="shared" si="6"/>
        <v>60</v>
      </c>
      <c r="F22" s="6"/>
      <c r="G22" s="6">
        <v>58</v>
      </c>
      <c r="H22" s="6">
        <v>2</v>
      </c>
    </row>
    <row r="23" spans="1:8" ht="33" x14ac:dyDescent="0.25">
      <c r="A23" s="14" t="s">
        <v>379</v>
      </c>
      <c r="B23" s="5" t="s">
        <v>40</v>
      </c>
      <c r="C23" s="6" t="s">
        <v>83</v>
      </c>
      <c r="D23" s="6">
        <v>1</v>
      </c>
      <c r="E23" s="6">
        <f t="shared" si="6"/>
        <v>45</v>
      </c>
      <c r="F23" s="6"/>
      <c r="G23" s="6">
        <v>43</v>
      </c>
      <c r="H23" s="6">
        <v>2</v>
      </c>
    </row>
    <row r="24" spans="1:8" ht="33" x14ac:dyDescent="0.25">
      <c r="A24" s="6" t="s">
        <v>380</v>
      </c>
      <c r="B24" s="5" t="s">
        <v>124</v>
      </c>
      <c r="C24" s="4" t="s">
        <v>317</v>
      </c>
      <c r="D24" s="4">
        <v>8</v>
      </c>
      <c r="E24" s="6">
        <f t="shared" si="6"/>
        <v>150</v>
      </c>
      <c r="F24" s="4">
        <v>86</v>
      </c>
      <c r="G24" s="4">
        <v>60</v>
      </c>
      <c r="H24" s="4">
        <v>4</v>
      </c>
    </row>
    <row r="25" spans="1:8" ht="17.25" x14ac:dyDescent="0.25">
      <c r="A25" s="7" t="s">
        <v>46</v>
      </c>
      <c r="B25" s="8" t="s">
        <v>47</v>
      </c>
      <c r="C25" s="7">
        <v>4</v>
      </c>
      <c r="D25" s="7">
        <f>D26+D29</f>
        <v>4</v>
      </c>
      <c r="E25" s="7">
        <f t="shared" ref="E25:H25" si="7">E26+E29</f>
        <v>90</v>
      </c>
      <c r="F25" s="7">
        <f t="shared" si="7"/>
        <v>28</v>
      </c>
      <c r="G25" s="7">
        <f t="shared" si="7"/>
        <v>58</v>
      </c>
      <c r="H25" s="7">
        <f t="shared" si="7"/>
        <v>4</v>
      </c>
    </row>
    <row r="26" spans="1:8" ht="33" x14ac:dyDescent="0.25">
      <c r="A26" s="9" t="s">
        <v>48</v>
      </c>
      <c r="B26" s="10" t="s">
        <v>381</v>
      </c>
      <c r="C26" s="9">
        <v>2</v>
      </c>
      <c r="D26" s="9">
        <f>D27</f>
        <v>2</v>
      </c>
      <c r="E26" s="9">
        <f t="shared" ref="E26:H26" si="8">E27</f>
        <v>30</v>
      </c>
      <c r="F26" s="9">
        <f t="shared" si="8"/>
        <v>28</v>
      </c>
      <c r="G26" s="9">
        <f t="shared" si="8"/>
        <v>0</v>
      </c>
      <c r="H26" s="9">
        <f t="shared" si="8"/>
        <v>2</v>
      </c>
    </row>
    <row r="27" spans="1:8" ht="33" x14ac:dyDescent="0.25">
      <c r="A27" s="6" t="s">
        <v>382</v>
      </c>
      <c r="B27" s="13" t="s">
        <v>51</v>
      </c>
      <c r="C27" s="6" t="s">
        <v>64</v>
      </c>
      <c r="D27" s="6">
        <v>2</v>
      </c>
      <c r="E27" s="6">
        <f t="shared" ref="E27:E28" si="9">F27+G27+H27</f>
        <v>30</v>
      </c>
      <c r="F27" s="6">
        <v>28</v>
      </c>
      <c r="G27" s="6"/>
      <c r="H27" s="6">
        <v>2</v>
      </c>
    </row>
    <row r="28" spans="1:8" ht="33" x14ac:dyDescent="0.25">
      <c r="A28" s="6" t="s">
        <v>383</v>
      </c>
      <c r="B28" s="13" t="s">
        <v>54</v>
      </c>
      <c r="C28" s="6" t="s">
        <v>64</v>
      </c>
      <c r="D28" s="6">
        <v>2</v>
      </c>
      <c r="E28" s="6">
        <f t="shared" si="9"/>
        <v>30</v>
      </c>
      <c r="F28" s="6">
        <v>28</v>
      </c>
      <c r="G28" s="6"/>
      <c r="H28" s="6">
        <v>2</v>
      </c>
    </row>
    <row r="29" spans="1:8" ht="33" x14ac:dyDescent="0.25">
      <c r="A29" s="9" t="s">
        <v>55</v>
      </c>
      <c r="B29" s="10" t="s">
        <v>384</v>
      </c>
      <c r="C29" s="9">
        <v>2</v>
      </c>
      <c r="D29" s="9">
        <f>D30</f>
        <v>2</v>
      </c>
      <c r="E29" s="9">
        <f t="shared" ref="E29:H29" si="10">E30</f>
        <v>60</v>
      </c>
      <c r="F29" s="9">
        <f t="shared" si="10"/>
        <v>0</v>
      </c>
      <c r="G29" s="9">
        <f t="shared" si="10"/>
        <v>58</v>
      </c>
      <c r="H29" s="9">
        <f t="shared" si="10"/>
        <v>2</v>
      </c>
    </row>
    <row r="30" spans="1:8" ht="33" x14ac:dyDescent="0.25">
      <c r="A30" s="6" t="s">
        <v>385</v>
      </c>
      <c r="B30" s="13" t="s">
        <v>58</v>
      </c>
      <c r="C30" s="6" t="s">
        <v>93</v>
      </c>
      <c r="D30" s="6">
        <v>2</v>
      </c>
      <c r="E30" s="6">
        <f t="shared" ref="E30:E31" si="11">F30+G30+H30</f>
        <v>60</v>
      </c>
      <c r="F30" s="6"/>
      <c r="G30" s="6">
        <v>58</v>
      </c>
      <c r="H30" s="6">
        <v>2</v>
      </c>
    </row>
    <row r="31" spans="1:8" ht="33" x14ac:dyDescent="0.25">
      <c r="A31" s="6" t="s">
        <v>386</v>
      </c>
      <c r="B31" s="13" t="s">
        <v>62</v>
      </c>
      <c r="C31" s="6" t="s">
        <v>93</v>
      </c>
      <c r="D31" s="6">
        <v>2</v>
      </c>
      <c r="E31" s="6">
        <f t="shared" si="11"/>
        <v>60</v>
      </c>
      <c r="F31" s="6"/>
      <c r="G31" s="6">
        <v>58</v>
      </c>
      <c r="H31" s="6">
        <v>2</v>
      </c>
    </row>
    <row r="32" spans="1:8" ht="16.5" x14ac:dyDescent="0.25">
      <c r="A32" s="1"/>
      <c r="B32" s="2" t="s">
        <v>63</v>
      </c>
      <c r="C32" s="1">
        <v>48</v>
      </c>
      <c r="D32" s="1">
        <v>48</v>
      </c>
      <c r="E32" s="1">
        <v>1140</v>
      </c>
      <c r="F32" s="1">
        <v>299</v>
      </c>
      <c r="G32" s="1">
        <v>795</v>
      </c>
      <c r="H32" s="1">
        <v>46</v>
      </c>
    </row>
    <row r="33" spans="1:8" ht="16.5" x14ac:dyDescent="0.25">
      <c r="D33" s="1"/>
      <c r="E33" s="1"/>
      <c r="F33" s="1"/>
      <c r="G33" s="1"/>
      <c r="H33" s="1"/>
    </row>
    <row r="34" spans="1:8" ht="16.5" x14ac:dyDescent="0.25">
      <c r="D34" s="1">
        <f>D1+D8</f>
        <v>48</v>
      </c>
      <c r="E34" s="1">
        <f t="shared" ref="E34:H34" si="12">E1+E8</f>
        <v>1140</v>
      </c>
      <c r="F34" s="1">
        <f t="shared" si="12"/>
        <v>299</v>
      </c>
      <c r="G34" s="1">
        <f t="shared" si="12"/>
        <v>795</v>
      </c>
      <c r="H34" s="1">
        <f t="shared" si="12"/>
        <v>46</v>
      </c>
    </row>
    <row r="36" spans="1:8" x14ac:dyDescent="0.25">
      <c r="G36">
        <f>G34/E34</f>
        <v>0.69736842105263153</v>
      </c>
    </row>
    <row r="38" spans="1:8" ht="33" x14ac:dyDescent="0.25">
      <c r="A38" s="1" t="s">
        <v>0</v>
      </c>
      <c r="B38" s="2" t="s">
        <v>1</v>
      </c>
      <c r="C38" s="1">
        <v>8</v>
      </c>
      <c r="D38" s="1">
        <f>SUM(D39:D44)</f>
        <v>8</v>
      </c>
      <c r="E38" s="1">
        <f t="shared" ref="E38" si="13">SUM(E39:E44)</f>
        <v>180</v>
      </c>
      <c r="F38" s="1">
        <f t="shared" ref="F38" si="14">SUM(F39:F44)</f>
        <v>56</v>
      </c>
      <c r="G38" s="1">
        <f t="shared" ref="G38" si="15">SUM(G39:G44)</f>
        <v>120</v>
      </c>
      <c r="H38" s="1">
        <f t="shared" ref="H38" si="16">SUM(H39:H44)</f>
        <v>4</v>
      </c>
    </row>
    <row r="39" spans="1:8" ht="33" x14ac:dyDescent="0.25">
      <c r="A39" s="6" t="s">
        <v>356</v>
      </c>
      <c r="B39" s="5" t="s">
        <v>2</v>
      </c>
      <c r="C39" s="6" t="s">
        <v>74</v>
      </c>
      <c r="D39" s="6">
        <v>3</v>
      </c>
      <c r="E39" s="6">
        <f>F39+G39+H39</f>
        <v>45</v>
      </c>
      <c r="F39" s="6">
        <v>43</v>
      </c>
      <c r="G39" s="6"/>
      <c r="H39" s="6">
        <v>2</v>
      </c>
    </row>
    <row r="40" spans="1:8" ht="33" x14ac:dyDescent="0.25">
      <c r="A40" s="6" t="s">
        <v>357</v>
      </c>
      <c r="B40" s="5" t="s">
        <v>3</v>
      </c>
      <c r="C40" s="6" t="s">
        <v>65</v>
      </c>
      <c r="D40" s="6">
        <v>1</v>
      </c>
      <c r="E40" s="6">
        <f t="shared" ref="E40:E44" si="17">F40+G40+H40</f>
        <v>15</v>
      </c>
      <c r="F40" s="6">
        <v>13</v>
      </c>
      <c r="G40" s="6"/>
      <c r="H40" s="6">
        <v>2</v>
      </c>
    </row>
    <row r="41" spans="1:8" ht="33" x14ac:dyDescent="0.25">
      <c r="A41" s="6" t="s">
        <v>358</v>
      </c>
      <c r="B41" s="5" t="s">
        <v>4</v>
      </c>
      <c r="C41" s="6" t="s">
        <v>66</v>
      </c>
      <c r="D41" s="6">
        <v>1</v>
      </c>
      <c r="E41" s="6">
        <f t="shared" si="17"/>
        <v>30</v>
      </c>
      <c r="F41" s="6"/>
      <c r="G41" s="6">
        <v>30</v>
      </c>
      <c r="H41" s="6"/>
    </row>
    <row r="42" spans="1:8" ht="33" x14ac:dyDescent="0.25">
      <c r="A42" s="6" t="s">
        <v>359</v>
      </c>
      <c r="B42" s="5" t="s">
        <v>5</v>
      </c>
      <c r="C42" s="6" t="s">
        <v>66</v>
      </c>
      <c r="D42" s="6">
        <v>1</v>
      </c>
      <c r="E42" s="6">
        <f t="shared" si="17"/>
        <v>30</v>
      </c>
      <c r="F42" s="6"/>
      <c r="G42" s="6">
        <v>30</v>
      </c>
      <c r="H42" s="6"/>
    </row>
    <row r="43" spans="1:8" ht="33" x14ac:dyDescent="0.25">
      <c r="A43" s="6" t="s">
        <v>360</v>
      </c>
      <c r="B43" s="5" t="s">
        <v>6</v>
      </c>
      <c r="C43" s="6" t="s">
        <v>66</v>
      </c>
      <c r="D43" s="6">
        <v>1</v>
      </c>
      <c r="E43" s="6">
        <f t="shared" si="17"/>
        <v>30</v>
      </c>
      <c r="F43" s="6"/>
      <c r="G43" s="6">
        <v>30</v>
      </c>
      <c r="H43" s="6"/>
    </row>
    <row r="44" spans="1:8" ht="33" x14ac:dyDescent="0.25">
      <c r="A44" s="6" t="s">
        <v>361</v>
      </c>
      <c r="B44" s="5" t="s">
        <v>362</v>
      </c>
      <c r="C44" s="6" t="s">
        <v>66</v>
      </c>
      <c r="D44" s="6">
        <v>1</v>
      </c>
      <c r="E44" s="6">
        <f t="shared" si="17"/>
        <v>30</v>
      </c>
      <c r="F44" s="6"/>
      <c r="G44" s="6">
        <v>30</v>
      </c>
      <c r="H44" s="6"/>
    </row>
    <row r="45" spans="1:8" ht="33" x14ac:dyDescent="0.25">
      <c r="A45" s="1" t="s">
        <v>7</v>
      </c>
      <c r="B45" s="2" t="s">
        <v>8</v>
      </c>
      <c r="C45" s="1">
        <v>40</v>
      </c>
      <c r="D45" s="1">
        <f>D46+D48+D62</f>
        <v>40</v>
      </c>
      <c r="E45" s="1">
        <f t="shared" ref="E45" si="18">E46+E48+E62</f>
        <v>960</v>
      </c>
      <c r="F45" s="1">
        <f t="shared" ref="F45" si="19">F46+F48+F62</f>
        <v>243</v>
      </c>
      <c r="G45" s="1">
        <f t="shared" ref="G45" si="20">G46+G48+G62</f>
        <v>705</v>
      </c>
      <c r="H45" s="1">
        <f t="shared" ref="H45" si="21">H46+H48+H62</f>
        <v>12</v>
      </c>
    </row>
    <row r="46" spans="1:8" ht="17.25" x14ac:dyDescent="0.25">
      <c r="A46" s="7" t="s">
        <v>9</v>
      </c>
      <c r="B46" s="8" t="s">
        <v>10</v>
      </c>
      <c r="C46" s="7">
        <v>2</v>
      </c>
      <c r="D46" s="7">
        <f>D47</f>
        <v>2</v>
      </c>
      <c r="E46" s="7">
        <f t="shared" ref="E46" si="22">E47</f>
        <v>60</v>
      </c>
      <c r="F46" s="7">
        <f t="shared" ref="F46" si="23">F47</f>
        <v>0</v>
      </c>
      <c r="G46" s="7">
        <f t="shared" ref="G46" si="24">G47</f>
        <v>60</v>
      </c>
      <c r="H46" s="7">
        <f t="shared" ref="H46" si="25">H47</f>
        <v>0</v>
      </c>
    </row>
    <row r="47" spans="1:8" ht="33" x14ac:dyDescent="0.25">
      <c r="A47" s="6" t="s">
        <v>363</v>
      </c>
      <c r="B47" s="13" t="s">
        <v>19</v>
      </c>
      <c r="C47" s="14" t="s">
        <v>93</v>
      </c>
      <c r="D47" s="14">
        <v>2</v>
      </c>
      <c r="E47" s="6">
        <f t="shared" ref="E47" si="26">F47+G47+H47</f>
        <v>60</v>
      </c>
      <c r="F47" s="6"/>
      <c r="G47" s="6">
        <v>60</v>
      </c>
      <c r="H47" s="6"/>
    </row>
    <row r="48" spans="1:8" ht="34.5" x14ac:dyDescent="0.25">
      <c r="A48" s="7" t="s">
        <v>20</v>
      </c>
      <c r="B48" s="8" t="s">
        <v>21</v>
      </c>
      <c r="C48" s="7">
        <v>34</v>
      </c>
      <c r="D48" s="7">
        <f>SUM(D49:D61)</f>
        <v>34</v>
      </c>
      <c r="E48" s="7">
        <f t="shared" ref="E48" si="27">SUM(E49:E61)</f>
        <v>810</v>
      </c>
      <c r="F48" s="7">
        <f t="shared" ref="F48" si="28">SUM(F49:F61)</f>
        <v>215</v>
      </c>
      <c r="G48" s="7">
        <f t="shared" ref="G48" si="29">SUM(G49:G61)</f>
        <v>585</v>
      </c>
      <c r="H48" s="7">
        <f t="shared" ref="H48" si="30">SUM(H49:H61)</f>
        <v>10</v>
      </c>
    </row>
    <row r="49" spans="1:8" ht="33" x14ac:dyDescent="0.25">
      <c r="A49" s="6" t="s">
        <v>364</v>
      </c>
      <c r="B49" s="5" t="s">
        <v>365</v>
      </c>
      <c r="C49" s="14" t="s">
        <v>74</v>
      </c>
      <c r="D49" s="14">
        <v>3</v>
      </c>
      <c r="E49" s="6">
        <f t="shared" ref="E49:E61" si="31">F49+G49+H49</f>
        <v>45</v>
      </c>
      <c r="F49" s="4">
        <v>43</v>
      </c>
      <c r="G49" s="6"/>
      <c r="H49" s="4">
        <v>2</v>
      </c>
    </row>
    <row r="50" spans="1:8" ht="33" x14ac:dyDescent="0.25">
      <c r="A50" s="6" t="s">
        <v>366</v>
      </c>
      <c r="B50" s="5" t="s">
        <v>26</v>
      </c>
      <c r="C50" s="14" t="s">
        <v>74</v>
      </c>
      <c r="D50" s="14">
        <v>3</v>
      </c>
      <c r="E50" s="6">
        <f t="shared" si="31"/>
        <v>45</v>
      </c>
      <c r="F50" s="4">
        <v>43</v>
      </c>
      <c r="G50" s="6"/>
      <c r="H50" s="4">
        <v>2</v>
      </c>
    </row>
    <row r="51" spans="1:8" ht="33" x14ac:dyDescent="0.25">
      <c r="A51" s="6" t="s">
        <v>367</v>
      </c>
      <c r="B51" s="5" t="s">
        <v>203</v>
      </c>
      <c r="C51" s="14" t="s">
        <v>74</v>
      </c>
      <c r="D51" s="14">
        <v>3</v>
      </c>
      <c r="E51" s="6">
        <f t="shared" si="31"/>
        <v>45</v>
      </c>
      <c r="F51" s="4">
        <v>43</v>
      </c>
      <c r="G51" s="6"/>
      <c r="H51" s="4">
        <v>2</v>
      </c>
    </row>
    <row r="52" spans="1:8" ht="33" x14ac:dyDescent="0.25">
      <c r="A52" s="6" t="s">
        <v>368</v>
      </c>
      <c r="B52" s="5" t="s">
        <v>28</v>
      </c>
      <c r="C52" s="14" t="s">
        <v>93</v>
      </c>
      <c r="D52" s="14">
        <v>2</v>
      </c>
      <c r="E52" s="6">
        <f t="shared" si="31"/>
        <v>60</v>
      </c>
      <c r="F52" s="6"/>
      <c r="G52" s="6">
        <v>60</v>
      </c>
      <c r="H52" s="6"/>
    </row>
    <row r="53" spans="1:8" ht="33" x14ac:dyDescent="0.25">
      <c r="A53" s="6" t="s">
        <v>369</v>
      </c>
      <c r="B53" s="5" t="s">
        <v>370</v>
      </c>
      <c r="C53" s="14" t="s">
        <v>93</v>
      </c>
      <c r="D53" s="14">
        <v>2</v>
      </c>
      <c r="E53" s="6">
        <f t="shared" si="31"/>
        <v>60</v>
      </c>
      <c r="F53" s="6"/>
      <c r="G53" s="6">
        <v>60</v>
      </c>
      <c r="H53" s="6"/>
    </row>
    <row r="54" spans="1:8" ht="33" x14ac:dyDescent="0.25">
      <c r="A54" s="6" t="s">
        <v>371</v>
      </c>
      <c r="B54" s="5" t="s">
        <v>372</v>
      </c>
      <c r="C54" s="14" t="s">
        <v>93</v>
      </c>
      <c r="D54" s="14">
        <v>2</v>
      </c>
      <c r="E54" s="6">
        <f t="shared" si="31"/>
        <v>60</v>
      </c>
      <c r="F54" s="6"/>
      <c r="G54" s="6">
        <v>60</v>
      </c>
      <c r="H54" s="6"/>
    </row>
    <row r="55" spans="1:8" ht="33" x14ac:dyDescent="0.25">
      <c r="A55" s="6" t="s">
        <v>373</v>
      </c>
      <c r="B55" s="5" t="s">
        <v>34</v>
      </c>
      <c r="C55" s="14" t="s">
        <v>93</v>
      </c>
      <c r="D55" s="14">
        <v>2</v>
      </c>
      <c r="E55" s="6">
        <f t="shared" si="31"/>
        <v>60</v>
      </c>
      <c r="F55" s="6"/>
      <c r="G55" s="6">
        <v>60</v>
      </c>
      <c r="H55" s="6"/>
    </row>
    <row r="56" spans="1:8" ht="33" x14ac:dyDescent="0.25">
      <c r="A56" s="6" t="s">
        <v>374</v>
      </c>
      <c r="B56" s="5" t="s">
        <v>375</v>
      </c>
      <c r="C56" s="14" t="s">
        <v>93</v>
      </c>
      <c r="D56" s="14">
        <v>2</v>
      </c>
      <c r="E56" s="6">
        <f t="shared" si="31"/>
        <v>60</v>
      </c>
      <c r="F56" s="6"/>
      <c r="G56" s="6">
        <v>60</v>
      </c>
      <c r="H56" s="6"/>
    </row>
    <row r="57" spans="1:8" ht="33" x14ac:dyDescent="0.25">
      <c r="A57" s="14" t="s">
        <v>376</v>
      </c>
      <c r="B57" s="5" t="s">
        <v>37</v>
      </c>
      <c r="C57" s="14" t="s">
        <v>93</v>
      </c>
      <c r="D57" s="14">
        <v>2</v>
      </c>
      <c r="E57" s="6">
        <f t="shared" si="31"/>
        <v>60</v>
      </c>
      <c r="F57" s="6"/>
      <c r="G57" s="6">
        <v>60</v>
      </c>
      <c r="H57" s="6"/>
    </row>
    <row r="58" spans="1:8" ht="33" x14ac:dyDescent="0.25">
      <c r="A58" s="6" t="s">
        <v>377</v>
      </c>
      <c r="B58" s="5" t="s">
        <v>38</v>
      </c>
      <c r="C58" s="14" t="s">
        <v>93</v>
      </c>
      <c r="D58" s="14">
        <v>2</v>
      </c>
      <c r="E58" s="6">
        <f t="shared" si="31"/>
        <v>60</v>
      </c>
      <c r="F58" s="6"/>
      <c r="G58" s="6">
        <v>60</v>
      </c>
      <c r="H58" s="6"/>
    </row>
    <row r="59" spans="1:8" ht="33" x14ac:dyDescent="0.25">
      <c r="A59" s="6" t="s">
        <v>378</v>
      </c>
      <c r="B59" s="5" t="s">
        <v>61</v>
      </c>
      <c r="C59" s="14" t="s">
        <v>93</v>
      </c>
      <c r="D59" s="14">
        <v>2</v>
      </c>
      <c r="E59" s="6">
        <f t="shared" si="31"/>
        <v>60</v>
      </c>
      <c r="F59" s="6"/>
      <c r="G59" s="6">
        <v>60</v>
      </c>
      <c r="H59" s="6"/>
    </row>
    <row r="60" spans="1:8" ht="33" x14ac:dyDescent="0.25">
      <c r="A60" s="14" t="s">
        <v>379</v>
      </c>
      <c r="B60" s="5" t="s">
        <v>40</v>
      </c>
      <c r="C60" s="6" t="s">
        <v>83</v>
      </c>
      <c r="D60" s="6">
        <v>1</v>
      </c>
      <c r="E60" s="6">
        <f t="shared" si="31"/>
        <v>45</v>
      </c>
      <c r="F60" s="6"/>
      <c r="G60" s="6">
        <v>45</v>
      </c>
      <c r="H60" s="6"/>
    </row>
    <row r="61" spans="1:8" ht="33" x14ac:dyDescent="0.25">
      <c r="A61" s="6" t="s">
        <v>380</v>
      </c>
      <c r="B61" s="5" t="s">
        <v>124</v>
      </c>
      <c r="C61" s="4" t="s">
        <v>317</v>
      </c>
      <c r="D61" s="4">
        <v>8</v>
      </c>
      <c r="E61" s="6">
        <f t="shared" si="31"/>
        <v>150</v>
      </c>
      <c r="F61" s="4">
        <v>86</v>
      </c>
      <c r="G61" s="4">
        <v>60</v>
      </c>
      <c r="H61" s="4">
        <v>4</v>
      </c>
    </row>
    <row r="62" spans="1:8" ht="17.25" x14ac:dyDescent="0.25">
      <c r="A62" s="7" t="s">
        <v>46</v>
      </c>
      <c r="B62" s="8" t="s">
        <v>47</v>
      </c>
      <c r="C62" s="7">
        <v>4</v>
      </c>
      <c r="D62" s="7">
        <f>D63+D66</f>
        <v>4</v>
      </c>
      <c r="E62" s="7">
        <f t="shared" ref="E62" si="32">E63+E66</f>
        <v>90</v>
      </c>
      <c r="F62" s="7">
        <f t="shared" ref="F62" si="33">F63+F66</f>
        <v>28</v>
      </c>
      <c r="G62" s="7">
        <f t="shared" ref="G62" si="34">G63+G66</f>
        <v>60</v>
      </c>
      <c r="H62" s="7">
        <f t="shared" ref="H62" si="35">H63+H66</f>
        <v>2</v>
      </c>
    </row>
    <row r="63" spans="1:8" ht="33" x14ac:dyDescent="0.25">
      <c r="A63" s="9" t="s">
        <v>48</v>
      </c>
      <c r="B63" s="10" t="s">
        <v>381</v>
      </c>
      <c r="C63" s="9">
        <v>2</v>
      </c>
      <c r="D63" s="9">
        <f>D64</f>
        <v>2</v>
      </c>
      <c r="E63" s="9">
        <f t="shared" ref="E63" si="36">E64</f>
        <v>30</v>
      </c>
      <c r="F63" s="9">
        <f t="shared" ref="F63" si="37">F64</f>
        <v>28</v>
      </c>
      <c r="G63" s="9">
        <f t="shared" ref="G63" si="38">G64</f>
        <v>0</v>
      </c>
      <c r="H63" s="9">
        <f t="shared" ref="H63" si="39">H64</f>
        <v>2</v>
      </c>
    </row>
    <row r="64" spans="1:8" ht="33" x14ac:dyDescent="0.25">
      <c r="A64" s="6" t="s">
        <v>382</v>
      </c>
      <c r="B64" s="13" t="s">
        <v>51</v>
      </c>
      <c r="C64" s="6" t="s">
        <v>64</v>
      </c>
      <c r="D64" s="6">
        <v>2</v>
      </c>
      <c r="E64" s="6">
        <f t="shared" ref="E64:E65" si="40">F64+G64+H64</f>
        <v>30</v>
      </c>
      <c r="F64" s="6">
        <v>28</v>
      </c>
      <c r="G64" s="6"/>
      <c r="H64" s="6">
        <v>2</v>
      </c>
    </row>
    <row r="65" spans="1:8" ht="33" x14ac:dyDescent="0.25">
      <c r="A65" s="6" t="s">
        <v>383</v>
      </c>
      <c r="B65" s="13" t="s">
        <v>54</v>
      </c>
      <c r="C65" s="6" t="s">
        <v>64</v>
      </c>
      <c r="D65" s="6">
        <v>2</v>
      </c>
      <c r="E65" s="6">
        <f t="shared" si="40"/>
        <v>30</v>
      </c>
      <c r="F65" s="6">
        <v>28</v>
      </c>
      <c r="G65" s="6"/>
      <c r="H65" s="6">
        <v>2</v>
      </c>
    </row>
    <row r="66" spans="1:8" ht="33" x14ac:dyDescent="0.25">
      <c r="A66" s="9" t="s">
        <v>55</v>
      </c>
      <c r="B66" s="10" t="s">
        <v>384</v>
      </c>
      <c r="C66" s="9">
        <v>2</v>
      </c>
      <c r="D66" s="9">
        <f>D67</f>
        <v>2</v>
      </c>
      <c r="E66" s="9">
        <f t="shared" ref="E66" si="41">E67</f>
        <v>60</v>
      </c>
      <c r="F66" s="9">
        <f t="shared" ref="F66" si="42">F67</f>
        <v>0</v>
      </c>
      <c r="G66" s="9">
        <f t="shared" ref="G66" si="43">G67</f>
        <v>60</v>
      </c>
      <c r="H66" s="9">
        <f t="shared" ref="H66" si="44">H67</f>
        <v>0</v>
      </c>
    </row>
    <row r="67" spans="1:8" ht="33" x14ac:dyDescent="0.25">
      <c r="A67" s="6" t="s">
        <v>385</v>
      </c>
      <c r="B67" s="13" t="s">
        <v>58</v>
      </c>
      <c r="C67" s="6" t="s">
        <v>93</v>
      </c>
      <c r="D67" s="6">
        <v>2</v>
      </c>
      <c r="E67" s="6">
        <f t="shared" ref="E67:E68" si="45">F67+G67+H67</f>
        <v>60</v>
      </c>
      <c r="F67" s="6"/>
      <c r="G67" s="6">
        <v>60</v>
      </c>
      <c r="H67" s="6"/>
    </row>
    <row r="68" spans="1:8" ht="33" x14ac:dyDescent="0.25">
      <c r="A68" s="6" t="s">
        <v>386</v>
      </c>
      <c r="B68" s="13" t="s">
        <v>62</v>
      </c>
      <c r="C68" s="6" t="s">
        <v>93</v>
      </c>
      <c r="D68" s="6">
        <v>2</v>
      </c>
      <c r="E68" s="6">
        <f t="shared" si="45"/>
        <v>60</v>
      </c>
      <c r="F68" s="6"/>
      <c r="G68" s="6">
        <v>60</v>
      </c>
      <c r="H68" s="6"/>
    </row>
    <row r="69" spans="1:8" ht="16.5" x14ac:dyDescent="0.25">
      <c r="A69" s="1"/>
      <c r="B69" s="2" t="s">
        <v>63</v>
      </c>
      <c r="C69" s="1">
        <v>48</v>
      </c>
      <c r="D69" s="1">
        <v>48</v>
      </c>
      <c r="E69" s="1">
        <v>1140</v>
      </c>
      <c r="F69" s="1">
        <v>299</v>
      </c>
      <c r="G69" s="1">
        <v>795</v>
      </c>
      <c r="H69" s="1">
        <v>46</v>
      </c>
    </row>
    <row r="70" spans="1:8" ht="16.5" x14ac:dyDescent="0.25">
      <c r="D70" s="1"/>
      <c r="E70" s="1"/>
      <c r="F70" s="1"/>
      <c r="G70" s="1"/>
      <c r="H70" s="1"/>
    </row>
    <row r="71" spans="1:8" ht="16.5" x14ac:dyDescent="0.25">
      <c r="D71" s="1">
        <f>D38+D45</f>
        <v>48</v>
      </c>
      <c r="E71" s="1">
        <f t="shared" ref="E71:H71" si="46">E38+E45</f>
        <v>1140</v>
      </c>
      <c r="F71" s="1">
        <f t="shared" si="46"/>
        <v>299</v>
      </c>
      <c r="G71" s="1">
        <f t="shared" si="46"/>
        <v>825</v>
      </c>
      <c r="H71" s="1">
        <f t="shared" si="46"/>
        <v>16</v>
      </c>
    </row>
    <row r="73" spans="1:8" x14ac:dyDescent="0.25">
      <c r="G73">
        <f>G71/E71</f>
        <v>0.72368421052631582</v>
      </c>
    </row>
    <row r="74" spans="1:8" x14ac:dyDescent="0.25">
      <c r="G74">
        <f>G71*20%</f>
        <v>165</v>
      </c>
      <c r="H74">
        <f>E61+E56+E53</f>
        <v>270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C1" workbookViewId="0">
      <pane ySplit="1" topLeftCell="A2" activePane="bottomLeft" state="frozen"/>
      <selection activeCell="E1" sqref="E1"/>
      <selection pane="bottomLeft" activeCell="J2" sqref="J1:J1048576"/>
    </sheetView>
  </sheetViews>
  <sheetFormatPr defaultRowHeight="15" x14ac:dyDescent="0.25"/>
  <cols>
    <col min="1" max="1" width="11.5703125" style="43" hidden="1" customWidth="1"/>
    <col min="2" max="2" width="39.7109375" style="39" customWidth="1"/>
    <col min="3" max="3" width="6.5703125" style="52" customWidth="1"/>
    <col min="4" max="4" width="1.140625" style="39" customWidth="1"/>
    <col min="5" max="5" width="11.42578125" style="39" hidden="1" customWidth="1"/>
    <col min="6" max="6" width="39.7109375" style="39" customWidth="1"/>
    <col min="7" max="7" width="6.85546875" style="52" customWidth="1"/>
    <col min="8" max="8" width="1.7109375" style="39" customWidth="1"/>
    <col min="9" max="9" width="11.140625" style="39" hidden="1" customWidth="1"/>
    <col min="10" max="10" width="39.7109375" style="39" customWidth="1"/>
    <col min="11" max="11" width="7" style="52" customWidth="1"/>
    <col min="12" max="12" width="1.140625" style="104" customWidth="1"/>
    <col min="13" max="13" width="8.28515625" style="39" hidden="1" customWidth="1"/>
    <col min="14" max="14" width="39.7109375" style="39" customWidth="1"/>
    <col min="15" max="15" width="7.140625" style="52" customWidth="1"/>
  </cols>
  <sheetData>
    <row r="1" spans="1:15" ht="20.25" customHeight="1" x14ac:dyDescent="0.25">
      <c r="A1" s="159" t="s">
        <v>430</v>
      </c>
      <c r="B1" s="159"/>
      <c r="C1" s="159"/>
      <c r="E1" s="158" t="s">
        <v>432</v>
      </c>
      <c r="F1" s="158"/>
      <c r="G1" s="158"/>
      <c r="I1" s="158" t="s">
        <v>431</v>
      </c>
      <c r="J1" s="158"/>
      <c r="K1" s="158"/>
      <c r="M1" s="158" t="s">
        <v>462</v>
      </c>
      <c r="N1" s="158"/>
      <c r="O1" s="158"/>
    </row>
    <row r="2" spans="1:15" ht="22.5" customHeight="1" x14ac:dyDescent="0.25">
      <c r="A2" s="44" t="s">
        <v>9</v>
      </c>
      <c r="B2" s="106" t="s">
        <v>10</v>
      </c>
      <c r="C2" s="123">
        <v>19</v>
      </c>
      <c r="E2" s="108" t="s">
        <v>9</v>
      </c>
      <c r="F2" s="106" t="s">
        <v>10</v>
      </c>
      <c r="G2" s="123">
        <v>21</v>
      </c>
      <c r="I2" s="108" t="s">
        <v>9</v>
      </c>
      <c r="J2" s="106" t="s">
        <v>10</v>
      </c>
      <c r="K2" s="123">
        <v>2</v>
      </c>
      <c r="M2" s="108" t="s">
        <v>434</v>
      </c>
      <c r="N2" s="106" t="s">
        <v>435</v>
      </c>
      <c r="O2" s="123">
        <v>21</v>
      </c>
    </row>
    <row r="3" spans="1:15" ht="22.5" customHeight="1" x14ac:dyDescent="0.25">
      <c r="A3" s="45" t="s">
        <v>11</v>
      </c>
      <c r="B3" s="112" t="s">
        <v>12</v>
      </c>
      <c r="C3" s="18" t="s">
        <v>68</v>
      </c>
      <c r="E3" s="111" t="s">
        <v>95</v>
      </c>
      <c r="F3" s="112" t="s">
        <v>12</v>
      </c>
      <c r="G3" s="18" t="s">
        <v>68</v>
      </c>
      <c r="I3" s="76"/>
      <c r="J3" s="76"/>
      <c r="K3" s="58"/>
      <c r="M3" s="111" t="s">
        <v>436</v>
      </c>
      <c r="N3" s="112" t="s">
        <v>12</v>
      </c>
      <c r="O3" s="18" t="s">
        <v>68</v>
      </c>
    </row>
    <row r="4" spans="1:15" ht="22.5" customHeight="1" x14ac:dyDescent="0.25">
      <c r="A4" s="45" t="s">
        <v>321</v>
      </c>
      <c r="B4" s="112" t="s">
        <v>13</v>
      </c>
      <c r="C4" s="18" t="s">
        <v>64</v>
      </c>
      <c r="E4" s="111" t="s">
        <v>173</v>
      </c>
      <c r="F4" s="112" t="s">
        <v>13</v>
      </c>
      <c r="G4" s="18" t="s">
        <v>74</v>
      </c>
      <c r="I4" s="76"/>
      <c r="J4" s="76"/>
      <c r="K4" s="58"/>
      <c r="M4" s="111" t="s">
        <v>438</v>
      </c>
      <c r="N4" s="112" t="s">
        <v>13</v>
      </c>
      <c r="O4" s="18" t="s">
        <v>74</v>
      </c>
    </row>
    <row r="5" spans="1:15" ht="22.5" customHeight="1" x14ac:dyDescent="0.25">
      <c r="A5" s="45" t="s">
        <v>319</v>
      </c>
      <c r="B5" s="112" t="s">
        <v>387</v>
      </c>
      <c r="C5" s="18" t="s">
        <v>74</v>
      </c>
      <c r="E5" s="111" t="s">
        <v>171</v>
      </c>
      <c r="F5" s="112" t="s">
        <v>14</v>
      </c>
      <c r="G5" s="18" t="s">
        <v>74</v>
      </c>
      <c r="I5" s="76"/>
      <c r="J5" s="76"/>
      <c r="K5" s="58"/>
      <c r="M5" s="111" t="s">
        <v>437</v>
      </c>
      <c r="N5" s="112" t="s">
        <v>14</v>
      </c>
      <c r="O5" s="18" t="s">
        <v>74</v>
      </c>
    </row>
    <row r="6" spans="1:15" ht="22.5" customHeight="1" x14ac:dyDescent="0.25">
      <c r="A6" s="45" t="s">
        <v>388</v>
      </c>
      <c r="B6" s="112" t="s">
        <v>15</v>
      </c>
      <c r="C6" s="18" t="s">
        <v>64</v>
      </c>
      <c r="E6" s="111" t="s">
        <v>174</v>
      </c>
      <c r="F6" s="112" t="s">
        <v>15</v>
      </c>
      <c r="G6" s="18" t="s">
        <v>74</v>
      </c>
      <c r="I6" s="76"/>
      <c r="J6" s="76"/>
      <c r="K6" s="58"/>
      <c r="M6" s="111" t="s">
        <v>439</v>
      </c>
      <c r="N6" s="112" t="s">
        <v>15</v>
      </c>
      <c r="O6" s="18" t="s">
        <v>74</v>
      </c>
    </row>
    <row r="7" spans="1:15" ht="22.5" customHeight="1" x14ac:dyDescent="0.25">
      <c r="A7" s="45" t="s">
        <v>389</v>
      </c>
      <c r="B7" s="112" t="s">
        <v>16</v>
      </c>
      <c r="C7" s="18" t="s">
        <v>93</v>
      </c>
      <c r="E7" s="111" t="s">
        <v>176</v>
      </c>
      <c r="F7" s="112" t="s">
        <v>16</v>
      </c>
      <c r="G7" s="18" t="s">
        <v>93</v>
      </c>
      <c r="I7" s="76"/>
      <c r="J7" s="76"/>
      <c r="K7" s="58"/>
      <c r="M7" s="111" t="s">
        <v>440</v>
      </c>
      <c r="N7" s="112" t="s">
        <v>16</v>
      </c>
      <c r="O7" s="18" t="s">
        <v>93</v>
      </c>
    </row>
    <row r="8" spans="1:15" ht="22.5" customHeight="1" x14ac:dyDescent="0.25">
      <c r="A8" s="45" t="s">
        <v>322</v>
      </c>
      <c r="B8" s="112" t="s">
        <v>17</v>
      </c>
      <c r="C8" s="18" t="s">
        <v>93</v>
      </c>
      <c r="E8" s="111" t="s">
        <v>178</v>
      </c>
      <c r="F8" s="112" t="s">
        <v>17</v>
      </c>
      <c r="G8" s="18" t="s">
        <v>67</v>
      </c>
      <c r="I8" s="76"/>
      <c r="J8" s="76"/>
      <c r="K8" s="58"/>
      <c r="M8" s="111" t="s">
        <v>441</v>
      </c>
      <c r="N8" s="112" t="s">
        <v>17</v>
      </c>
      <c r="O8" s="18" t="s">
        <v>67</v>
      </c>
    </row>
    <row r="9" spans="1:15" ht="22.5" customHeight="1" x14ac:dyDescent="0.25">
      <c r="A9" s="45" t="s">
        <v>390</v>
      </c>
      <c r="B9" s="112" t="s">
        <v>18</v>
      </c>
      <c r="C9" s="18" t="s">
        <v>93</v>
      </c>
      <c r="E9" s="111" t="s">
        <v>412</v>
      </c>
      <c r="F9" s="112" t="s">
        <v>18</v>
      </c>
      <c r="G9" s="18" t="s">
        <v>67</v>
      </c>
      <c r="I9" s="76"/>
      <c r="J9" s="76"/>
      <c r="K9" s="58"/>
      <c r="M9" s="111" t="s">
        <v>442</v>
      </c>
      <c r="N9" s="112" t="s">
        <v>18</v>
      </c>
      <c r="O9" s="18" t="s">
        <v>67</v>
      </c>
    </row>
    <row r="10" spans="1:15" ht="22.5" customHeight="1" x14ac:dyDescent="0.25">
      <c r="A10" s="45" t="s">
        <v>320</v>
      </c>
      <c r="B10" s="112" t="s">
        <v>19</v>
      </c>
      <c r="C10" s="18" t="s">
        <v>93</v>
      </c>
      <c r="E10" s="76"/>
      <c r="F10" s="76"/>
      <c r="G10" s="58"/>
      <c r="I10" s="111" t="s">
        <v>363</v>
      </c>
      <c r="J10" s="112" t="s">
        <v>19</v>
      </c>
      <c r="K10" s="18" t="s">
        <v>93</v>
      </c>
      <c r="M10" s="76"/>
      <c r="N10" s="76"/>
      <c r="O10" s="58"/>
    </row>
    <row r="11" spans="1:15" ht="22.5" customHeight="1" x14ac:dyDescent="0.25">
      <c r="A11" s="44" t="s">
        <v>20</v>
      </c>
      <c r="B11" s="106" t="s">
        <v>21</v>
      </c>
      <c r="C11" s="124">
        <v>51</v>
      </c>
      <c r="E11" s="108" t="s">
        <v>20</v>
      </c>
      <c r="F11" s="106" t="s">
        <v>21</v>
      </c>
      <c r="G11" s="124">
        <v>28</v>
      </c>
      <c r="I11" s="108" t="s">
        <v>20</v>
      </c>
      <c r="J11" s="106" t="s">
        <v>21</v>
      </c>
      <c r="K11" s="123">
        <v>34</v>
      </c>
      <c r="M11" s="107" t="s">
        <v>443</v>
      </c>
      <c r="N11" s="106" t="s">
        <v>21</v>
      </c>
      <c r="O11" s="123">
        <v>25</v>
      </c>
    </row>
    <row r="12" spans="1:15" ht="22.5" customHeight="1" x14ac:dyDescent="0.25">
      <c r="A12" s="45" t="s">
        <v>391</v>
      </c>
      <c r="B12" s="112" t="s">
        <v>22</v>
      </c>
      <c r="C12" s="18" t="s">
        <v>64</v>
      </c>
      <c r="E12" s="111" t="s">
        <v>413</v>
      </c>
      <c r="F12" s="112" t="s">
        <v>22</v>
      </c>
      <c r="G12" s="18" t="s">
        <v>74</v>
      </c>
      <c r="I12" s="76"/>
      <c r="J12" s="76"/>
      <c r="K12" s="58"/>
      <c r="M12" s="111" t="s">
        <v>447</v>
      </c>
      <c r="N12" s="112" t="s">
        <v>22</v>
      </c>
      <c r="O12" s="18" t="s">
        <v>74</v>
      </c>
    </row>
    <row r="13" spans="1:15" ht="22.5" customHeight="1" x14ac:dyDescent="0.25">
      <c r="A13" s="45" t="s">
        <v>392</v>
      </c>
      <c r="B13" s="112" t="s">
        <v>23</v>
      </c>
      <c r="C13" s="18" t="s">
        <v>64</v>
      </c>
      <c r="E13" s="111" t="s">
        <v>414</v>
      </c>
      <c r="F13" s="112" t="s">
        <v>23</v>
      </c>
      <c r="G13" s="18" t="s">
        <v>74</v>
      </c>
      <c r="I13" s="76"/>
      <c r="J13" s="76"/>
      <c r="K13" s="58"/>
      <c r="M13" s="111" t="s">
        <v>446</v>
      </c>
      <c r="N13" s="112" t="s">
        <v>23</v>
      </c>
      <c r="O13" s="18" t="s">
        <v>74</v>
      </c>
    </row>
    <row r="14" spans="1:15" ht="22.5" customHeight="1" x14ac:dyDescent="0.25">
      <c r="A14" s="45" t="s">
        <v>24</v>
      </c>
      <c r="B14" s="112" t="s">
        <v>25</v>
      </c>
      <c r="C14" s="18" t="s">
        <v>64</v>
      </c>
      <c r="E14" s="111" t="s">
        <v>415</v>
      </c>
      <c r="F14" s="112" t="s">
        <v>25</v>
      </c>
      <c r="G14" s="18" t="s">
        <v>74</v>
      </c>
      <c r="I14" s="76"/>
      <c r="J14" s="76"/>
      <c r="K14" s="58"/>
      <c r="M14" s="76"/>
      <c r="N14" s="76"/>
      <c r="O14" s="58"/>
    </row>
    <row r="15" spans="1:15" ht="22.5" customHeight="1" x14ac:dyDescent="0.25">
      <c r="A15" s="45" t="s">
        <v>393</v>
      </c>
      <c r="B15" s="112" t="s">
        <v>26</v>
      </c>
      <c r="C15" s="18" t="s">
        <v>64</v>
      </c>
      <c r="E15" s="76"/>
      <c r="F15" s="76"/>
      <c r="G15" s="58"/>
      <c r="I15" s="111" t="s">
        <v>366</v>
      </c>
      <c r="J15" s="112" t="s">
        <v>26</v>
      </c>
      <c r="K15" s="18" t="s">
        <v>74</v>
      </c>
      <c r="M15" s="111" t="s">
        <v>444</v>
      </c>
      <c r="N15" s="112" t="s">
        <v>26</v>
      </c>
      <c r="O15" s="18" t="s">
        <v>64</v>
      </c>
    </row>
    <row r="16" spans="1:15" ht="22.5" customHeight="1" x14ac:dyDescent="0.25">
      <c r="A16" s="45" t="s">
        <v>27</v>
      </c>
      <c r="B16" s="112" t="s">
        <v>28</v>
      </c>
      <c r="C16" s="18" t="s">
        <v>93</v>
      </c>
      <c r="E16" s="76"/>
      <c r="F16" s="76"/>
      <c r="G16" s="58"/>
      <c r="I16" s="111" t="s">
        <v>368</v>
      </c>
      <c r="J16" s="112" t="s">
        <v>28</v>
      </c>
      <c r="K16" s="18" t="s">
        <v>93</v>
      </c>
      <c r="M16" s="76"/>
      <c r="N16" s="76"/>
      <c r="O16" s="58"/>
    </row>
    <row r="17" spans="1:15" ht="22.5" customHeight="1" x14ac:dyDescent="0.25">
      <c r="A17" s="45" t="s">
        <v>394</v>
      </c>
      <c r="B17" s="112" t="s">
        <v>29</v>
      </c>
      <c r="C17" s="18" t="s">
        <v>93</v>
      </c>
      <c r="E17" s="111" t="s">
        <v>416</v>
      </c>
      <c r="F17" s="112" t="s">
        <v>29</v>
      </c>
      <c r="G17" s="18" t="s">
        <v>93</v>
      </c>
      <c r="I17" s="76"/>
      <c r="J17" s="76"/>
      <c r="K17" s="58"/>
      <c r="M17" s="111" t="s">
        <v>450</v>
      </c>
      <c r="N17" s="112" t="s">
        <v>29</v>
      </c>
      <c r="O17" s="18" t="s">
        <v>93</v>
      </c>
    </row>
    <row r="18" spans="1:15" ht="22.5" customHeight="1" x14ac:dyDescent="0.25">
      <c r="A18" s="45" t="s">
        <v>395</v>
      </c>
      <c r="B18" s="112" t="s">
        <v>30</v>
      </c>
      <c r="C18" s="18" t="s">
        <v>93</v>
      </c>
      <c r="E18" s="111" t="s">
        <v>417</v>
      </c>
      <c r="F18" s="112" t="s">
        <v>30</v>
      </c>
      <c r="G18" s="18" t="s">
        <v>93</v>
      </c>
      <c r="I18" s="76"/>
      <c r="J18" s="76"/>
      <c r="K18" s="58"/>
      <c r="M18" s="111" t="s">
        <v>449</v>
      </c>
      <c r="N18" s="112" t="s">
        <v>30</v>
      </c>
      <c r="O18" s="18" t="s">
        <v>67</v>
      </c>
    </row>
    <row r="19" spans="1:15" ht="22.5" customHeight="1" x14ac:dyDescent="0.25">
      <c r="A19" s="45" t="s">
        <v>396</v>
      </c>
      <c r="B19" s="112" t="s">
        <v>31</v>
      </c>
      <c r="C19" s="18" t="s">
        <v>93</v>
      </c>
      <c r="E19" s="111" t="s">
        <v>418</v>
      </c>
      <c r="F19" s="112" t="s">
        <v>31</v>
      </c>
      <c r="G19" s="18" t="s">
        <v>93</v>
      </c>
      <c r="I19" s="76"/>
      <c r="J19" s="76"/>
      <c r="K19" s="58"/>
      <c r="M19" s="76"/>
      <c r="N19" s="76"/>
      <c r="O19" s="58"/>
    </row>
    <row r="20" spans="1:15" ht="22.5" customHeight="1" x14ac:dyDescent="0.25">
      <c r="A20" s="45" t="s">
        <v>32</v>
      </c>
      <c r="B20" s="112" t="s">
        <v>33</v>
      </c>
      <c r="C20" s="18" t="s">
        <v>93</v>
      </c>
      <c r="E20" s="111" t="s">
        <v>419</v>
      </c>
      <c r="F20" s="112" t="s">
        <v>33</v>
      </c>
      <c r="G20" s="18" t="s">
        <v>93</v>
      </c>
      <c r="I20" s="76"/>
      <c r="J20" s="76"/>
      <c r="K20" s="58"/>
      <c r="M20" s="76"/>
      <c r="N20" s="76"/>
      <c r="O20" s="58"/>
    </row>
    <row r="21" spans="1:15" ht="22.5" customHeight="1" x14ac:dyDescent="0.25">
      <c r="A21" s="45" t="s">
        <v>397</v>
      </c>
      <c r="B21" s="112" t="s">
        <v>34</v>
      </c>
      <c r="C21" s="18" t="s">
        <v>93</v>
      </c>
      <c r="E21" s="76"/>
      <c r="F21" s="76"/>
      <c r="G21" s="58"/>
      <c r="I21" s="111" t="s">
        <v>373</v>
      </c>
      <c r="J21" s="112" t="s">
        <v>34</v>
      </c>
      <c r="K21" s="18" t="s">
        <v>93</v>
      </c>
      <c r="M21" s="111" t="s">
        <v>448</v>
      </c>
      <c r="N21" s="112" t="s">
        <v>34</v>
      </c>
      <c r="O21" s="18" t="s">
        <v>93</v>
      </c>
    </row>
    <row r="22" spans="1:15" ht="22.5" customHeight="1" x14ac:dyDescent="0.25">
      <c r="A22" s="45" t="s">
        <v>35</v>
      </c>
      <c r="B22" s="112" t="s">
        <v>36</v>
      </c>
      <c r="C22" s="18" t="s">
        <v>93</v>
      </c>
      <c r="E22" s="76"/>
      <c r="F22" s="76"/>
      <c r="G22" s="58"/>
      <c r="I22" s="111" t="s">
        <v>374</v>
      </c>
      <c r="J22" s="112" t="s">
        <v>375</v>
      </c>
      <c r="K22" s="18" t="s">
        <v>93</v>
      </c>
      <c r="M22" s="76"/>
      <c r="N22" s="76"/>
      <c r="O22" s="58"/>
    </row>
    <row r="23" spans="1:15" ht="22.5" customHeight="1" x14ac:dyDescent="0.25">
      <c r="A23" s="45" t="s">
        <v>398</v>
      </c>
      <c r="B23" s="112" t="s">
        <v>37</v>
      </c>
      <c r="C23" s="18" t="s">
        <v>93</v>
      </c>
      <c r="E23" s="76"/>
      <c r="F23" s="76"/>
      <c r="G23" s="58"/>
      <c r="I23" s="111" t="s">
        <v>376</v>
      </c>
      <c r="J23" s="112" t="s">
        <v>37</v>
      </c>
      <c r="K23" s="18" t="s">
        <v>93</v>
      </c>
      <c r="M23" s="76"/>
      <c r="N23" s="76"/>
      <c r="O23" s="58"/>
    </row>
    <row r="24" spans="1:15" ht="22.5" customHeight="1" x14ac:dyDescent="0.25">
      <c r="A24" s="45" t="s">
        <v>399</v>
      </c>
      <c r="B24" s="112" t="s">
        <v>38</v>
      </c>
      <c r="C24" s="18" t="s">
        <v>93</v>
      </c>
      <c r="E24" s="76"/>
      <c r="F24" s="76"/>
      <c r="G24" s="58"/>
      <c r="I24" s="111" t="s">
        <v>377</v>
      </c>
      <c r="J24" s="112" t="s">
        <v>38</v>
      </c>
      <c r="K24" s="18" t="s">
        <v>93</v>
      </c>
      <c r="M24" s="111" t="s">
        <v>445</v>
      </c>
      <c r="N24" s="112" t="s">
        <v>38</v>
      </c>
      <c r="O24" s="18" t="s">
        <v>67</v>
      </c>
    </row>
    <row r="25" spans="1:15" ht="22.5" customHeight="1" x14ac:dyDescent="0.25">
      <c r="A25" s="45" t="s">
        <v>400</v>
      </c>
      <c r="B25" s="112" t="s">
        <v>39</v>
      </c>
      <c r="C25" s="18" t="s">
        <v>83</v>
      </c>
      <c r="E25" s="111" t="s">
        <v>420</v>
      </c>
      <c r="F25" s="112" t="s">
        <v>39</v>
      </c>
      <c r="G25" s="18" t="s">
        <v>83</v>
      </c>
      <c r="I25" s="76"/>
      <c r="J25" s="76"/>
      <c r="K25" s="58"/>
      <c r="M25" s="111" t="s">
        <v>451</v>
      </c>
      <c r="N25" s="112" t="s">
        <v>452</v>
      </c>
      <c r="O25" s="18" t="s">
        <v>83</v>
      </c>
    </row>
    <row r="26" spans="1:15" ht="22.5" customHeight="1" x14ac:dyDescent="0.25">
      <c r="A26" s="45" t="s">
        <v>401</v>
      </c>
      <c r="B26" s="112" t="s">
        <v>40</v>
      </c>
      <c r="C26" s="18" t="s">
        <v>83</v>
      </c>
      <c r="E26" s="76"/>
      <c r="F26" s="76"/>
      <c r="G26" s="58"/>
      <c r="I26" s="111" t="s">
        <v>379</v>
      </c>
      <c r="J26" s="112" t="s">
        <v>40</v>
      </c>
      <c r="K26" s="18" t="s">
        <v>83</v>
      </c>
      <c r="M26" s="76"/>
      <c r="N26" s="76"/>
      <c r="O26" s="58"/>
    </row>
    <row r="27" spans="1:15" ht="22.5" customHeight="1" x14ac:dyDescent="0.25">
      <c r="A27" s="45" t="s">
        <v>41</v>
      </c>
      <c r="B27" s="112" t="s">
        <v>42</v>
      </c>
      <c r="C27" s="18" t="s">
        <v>306</v>
      </c>
      <c r="E27" s="111" t="s">
        <v>421</v>
      </c>
      <c r="F27" s="112" t="s">
        <v>124</v>
      </c>
      <c r="G27" s="18" t="s">
        <v>310</v>
      </c>
      <c r="I27" s="76"/>
      <c r="J27" s="76"/>
      <c r="K27" s="58"/>
      <c r="M27" s="111" t="s">
        <v>454</v>
      </c>
      <c r="N27" s="112" t="s">
        <v>455</v>
      </c>
      <c r="O27" s="18" t="s">
        <v>87</v>
      </c>
    </row>
    <row r="28" spans="1:15" ht="22.5" customHeight="1" x14ac:dyDescent="0.25">
      <c r="A28" s="45" t="s">
        <v>43</v>
      </c>
      <c r="B28" s="112" t="s">
        <v>44</v>
      </c>
      <c r="C28" s="18" t="s">
        <v>125</v>
      </c>
      <c r="E28" s="76"/>
      <c r="F28" s="76"/>
      <c r="G28" s="58"/>
      <c r="I28" s="111" t="s">
        <v>380</v>
      </c>
      <c r="J28" s="112" t="s">
        <v>124</v>
      </c>
      <c r="K28" s="126" t="s">
        <v>317</v>
      </c>
      <c r="M28" s="76"/>
      <c r="N28" s="76"/>
      <c r="O28" s="58"/>
    </row>
    <row r="29" spans="1:15" ht="22.5" customHeight="1" x14ac:dyDescent="0.25">
      <c r="A29" s="45" t="s">
        <v>402</v>
      </c>
      <c r="B29" s="112" t="s">
        <v>45</v>
      </c>
      <c r="C29" s="18" t="s">
        <v>87</v>
      </c>
      <c r="E29" s="111" t="s">
        <v>422</v>
      </c>
      <c r="F29" s="112" t="s">
        <v>45</v>
      </c>
      <c r="G29" s="18" t="s">
        <v>87</v>
      </c>
      <c r="I29" s="76"/>
      <c r="J29" s="76"/>
      <c r="K29" s="58"/>
      <c r="M29" s="111" t="s">
        <v>453</v>
      </c>
      <c r="N29" s="112" t="s">
        <v>45</v>
      </c>
      <c r="O29" s="18" t="s">
        <v>87</v>
      </c>
    </row>
    <row r="30" spans="1:15" ht="22.5" customHeight="1" x14ac:dyDescent="0.25">
      <c r="A30" s="45"/>
      <c r="B30" s="112"/>
      <c r="C30" s="18"/>
      <c r="E30" s="76"/>
      <c r="F30" s="76"/>
      <c r="G30" s="58"/>
      <c r="I30" s="113" t="s">
        <v>364</v>
      </c>
      <c r="J30" s="78" t="s">
        <v>365</v>
      </c>
      <c r="K30" s="128" t="s">
        <v>74</v>
      </c>
      <c r="M30" s="76"/>
      <c r="N30" s="76"/>
      <c r="O30" s="58"/>
    </row>
    <row r="31" spans="1:15" ht="22.5" customHeight="1" x14ac:dyDescent="0.25">
      <c r="A31" s="45"/>
      <c r="B31" s="112"/>
      <c r="C31" s="18"/>
      <c r="E31" s="76"/>
      <c r="F31" s="76"/>
      <c r="G31" s="58"/>
      <c r="I31" s="111" t="s">
        <v>367</v>
      </c>
      <c r="J31" s="78" t="s">
        <v>203</v>
      </c>
      <c r="K31" s="128" t="s">
        <v>74</v>
      </c>
      <c r="M31" s="76"/>
      <c r="N31" s="76"/>
      <c r="O31" s="58"/>
    </row>
    <row r="32" spans="1:15" ht="22.5" customHeight="1" x14ac:dyDescent="0.25">
      <c r="A32" s="45"/>
      <c r="B32" s="112"/>
      <c r="C32" s="18"/>
      <c r="E32" s="76"/>
      <c r="F32" s="76"/>
      <c r="G32" s="58"/>
      <c r="I32" s="111" t="s">
        <v>369</v>
      </c>
      <c r="J32" s="78" t="s">
        <v>370</v>
      </c>
      <c r="K32" s="128" t="s">
        <v>93</v>
      </c>
      <c r="M32" s="76"/>
      <c r="N32" s="76"/>
      <c r="O32" s="58"/>
    </row>
    <row r="33" spans="1:15" ht="22.5" customHeight="1" x14ac:dyDescent="0.25">
      <c r="A33" s="45"/>
      <c r="B33" s="112"/>
      <c r="C33" s="18"/>
      <c r="E33" s="76"/>
      <c r="F33" s="76"/>
      <c r="G33" s="58"/>
      <c r="I33" s="113" t="s">
        <v>371</v>
      </c>
      <c r="J33" s="78" t="s">
        <v>372</v>
      </c>
      <c r="K33" s="128" t="s">
        <v>93</v>
      </c>
      <c r="M33" s="76"/>
      <c r="N33" s="76"/>
      <c r="O33" s="58"/>
    </row>
    <row r="34" spans="1:15" ht="22.5" customHeight="1" x14ac:dyDescent="0.25">
      <c r="A34" s="45"/>
      <c r="B34" s="112"/>
      <c r="C34" s="18"/>
      <c r="E34" s="76"/>
      <c r="F34" s="76"/>
      <c r="G34" s="58"/>
      <c r="I34" s="111" t="s">
        <v>378</v>
      </c>
      <c r="J34" s="112" t="s">
        <v>61</v>
      </c>
      <c r="K34" s="18" t="s">
        <v>93</v>
      </c>
      <c r="L34" s="114"/>
      <c r="M34" s="76"/>
      <c r="N34" s="76"/>
      <c r="O34" s="58"/>
    </row>
    <row r="35" spans="1:15" ht="22.5" customHeight="1" x14ac:dyDescent="0.25">
      <c r="A35" s="157" t="s">
        <v>460</v>
      </c>
      <c r="B35" s="157"/>
      <c r="C35" s="15">
        <v>4</v>
      </c>
      <c r="E35" s="160" t="s">
        <v>423</v>
      </c>
      <c r="F35" s="160"/>
      <c r="G35" s="15">
        <v>2</v>
      </c>
      <c r="I35" s="108" t="s">
        <v>46</v>
      </c>
      <c r="J35" s="106" t="s">
        <v>47</v>
      </c>
      <c r="K35" s="123">
        <v>4</v>
      </c>
      <c r="M35" s="108" t="s">
        <v>456</v>
      </c>
      <c r="N35" s="106" t="s">
        <v>684</v>
      </c>
      <c r="O35" s="123">
        <v>4</v>
      </c>
    </row>
    <row r="36" spans="1:15" ht="22.5" customHeight="1" x14ac:dyDescent="0.25">
      <c r="A36" s="45" t="s">
        <v>403</v>
      </c>
      <c r="B36" s="112" t="s">
        <v>49</v>
      </c>
      <c r="C36" s="18" t="s">
        <v>64</v>
      </c>
      <c r="E36" s="111" t="s">
        <v>424</v>
      </c>
      <c r="F36" s="112" t="s">
        <v>49</v>
      </c>
      <c r="G36" s="18" t="s">
        <v>64</v>
      </c>
      <c r="I36" s="108"/>
      <c r="J36" s="106"/>
      <c r="K36" s="123"/>
      <c r="M36" s="76"/>
      <c r="N36" s="76"/>
      <c r="O36" s="58"/>
    </row>
    <row r="37" spans="1:15" ht="22.5" customHeight="1" x14ac:dyDescent="0.25">
      <c r="A37" s="45" t="s">
        <v>50</v>
      </c>
      <c r="B37" s="112" t="s">
        <v>51</v>
      </c>
      <c r="C37" s="18" t="s">
        <v>64</v>
      </c>
      <c r="E37" s="40"/>
      <c r="F37" s="40"/>
      <c r="G37" s="15"/>
      <c r="I37" s="111" t="s">
        <v>382</v>
      </c>
      <c r="J37" s="112" t="s">
        <v>51</v>
      </c>
      <c r="K37" s="18" t="s">
        <v>64</v>
      </c>
      <c r="M37" s="76"/>
      <c r="N37" s="76"/>
      <c r="O37" s="58"/>
    </row>
    <row r="38" spans="1:15" ht="22.5" customHeight="1" x14ac:dyDescent="0.25">
      <c r="A38" s="45" t="s">
        <v>404</v>
      </c>
      <c r="B38" s="112" t="s">
        <v>52</v>
      </c>
      <c r="C38" s="18" t="s">
        <v>64</v>
      </c>
      <c r="E38" s="111" t="s">
        <v>425</v>
      </c>
      <c r="F38" s="112" t="s">
        <v>52</v>
      </c>
      <c r="G38" s="18" t="s">
        <v>64</v>
      </c>
      <c r="I38" s="108"/>
      <c r="J38" s="106"/>
      <c r="K38" s="123"/>
      <c r="M38" s="76"/>
      <c r="N38" s="76"/>
      <c r="O38" s="58"/>
    </row>
    <row r="39" spans="1:15" ht="22.5" customHeight="1" x14ac:dyDescent="0.25">
      <c r="A39" s="45" t="s">
        <v>405</v>
      </c>
      <c r="B39" s="112" t="s">
        <v>53</v>
      </c>
      <c r="C39" s="18" t="s">
        <v>64</v>
      </c>
      <c r="E39" s="111" t="s">
        <v>426</v>
      </c>
      <c r="F39" s="112" t="s">
        <v>53</v>
      </c>
      <c r="G39" s="18" t="s">
        <v>64</v>
      </c>
      <c r="I39" s="108"/>
      <c r="J39" s="106"/>
      <c r="K39" s="123"/>
      <c r="M39" s="22"/>
      <c r="N39" s="105"/>
      <c r="O39" s="50"/>
    </row>
    <row r="40" spans="1:15" ht="33" customHeight="1" x14ac:dyDescent="0.25">
      <c r="A40" s="45" t="s">
        <v>406</v>
      </c>
      <c r="B40" s="112" t="s">
        <v>54</v>
      </c>
      <c r="C40" s="18" t="s">
        <v>64</v>
      </c>
      <c r="E40" s="40"/>
      <c r="F40" s="40"/>
      <c r="G40" s="15"/>
      <c r="I40" s="111" t="s">
        <v>383</v>
      </c>
      <c r="J40" s="112" t="s">
        <v>750</v>
      </c>
      <c r="K40" s="18" t="s">
        <v>64</v>
      </c>
      <c r="L40" s="114"/>
      <c r="M40" s="76"/>
      <c r="N40" s="76"/>
      <c r="O40" s="58"/>
    </row>
    <row r="41" spans="1:15" ht="22.5" customHeight="1" x14ac:dyDescent="0.25">
      <c r="A41" s="157" t="s">
        <v>461</v>
      </c>
      <c r="B41" s="157"/>
      <c r="C41" s="15">
        <v>4</v>
      </c>
      <c r="E41" s="40"/>
      <c r="F41" s="40"/>
      <c r="G41" s="15"/>
      <c r="I41" s="108"/>
      <c r="J41" s="106"/>
      <c r="K41" s="123"/>
      <c r="M41" s="76"/>
      <c r="N41" s="76"/>
      <c r="O41" s="58"/>
    </row>
    <row r="42" spans="1:15" ht="22.5" customHeight="1" x14ac:dyDescent="0.25">
      <c r="A42" s="45" t="s">
        <v>407</v>
      </c>
      <c r="B42" s="112" t="s">
        <v>56</v>
      </c>
      <c r="C42" s="18" t="s">
        <v>93</v>
      </c>
      <c r="E42" s="111" t="s">
        <v>427</v>
      </c>
      <c r="F42" s="112" t="s">
        <v>56</v>
      </c>
      <c r="G42" s="18" t="s">
        <v>93</v>
      </c>
      <c r="I42" s="109"/>
      <c r="J42" s="40"/>
      <c r="K42" s="15"/>
      <c r="M42" s="76"/>
      <c r="N42" s="76"/>
      <c r="O42" s="58"/>
    </row>
    <row r="43" spans="1:15" ht="22.5" customHeight="1" x14ac:dyDescent="0.25">
      <c r="A43" s="45" t="s">
        <v>57</v>
      </c>
      <c r="B43" s="112" t="s">
        <v>58</v>
      </c>
      <c r="C43" s="18" t="s">
        <v>93</v>
      </c>
      <c r="E43" s="76"/>
      <c r="F43" s="76"/>
      <c r="G43" s="58"/>
      <c r="I43" s="111" t="s">
        <v>385</v>
      </c>
      <c r="J43" s="112" t="s">
        <v>58</v>
      </c>
      <c r="K43" s="18" t="s">
        <v>93</v>
      </c>
      <c r="M43" s="76"/>
      <c r="N43" s="76"/>
      <c r="O43" s="58"/>
    </row>
    <row r="44" spans="1:15" ht="22.5" customHeight="1" x14ac:dyDescent="0.25">
      <c r="A44" s="45" t="s">
        <v>408</v>
      </c>
      <c r="B44" s="112" t="s">
        <v>59</v>
      </c>
      <c r="C44" s="18" t="s">
        <v>93</v>
      </c>
      <c r="E44" s="111" t="s">
        <v>428</v>
      </c>
      <c r="F44" s="112" t="s">
        <v>59</v>
      </c>
      <c r="G44" s="18" t="s">
        <v>93</v>
      </c>
      <c r="I44" s="76"/>
      <c r="J44" s="76"/>
      <c r="K44" s="58"/>
      <c r="M44" s="111" t="s">
        <v>458</v>
      </c>
      <c r="N44" s="112" t="s">
        <v>59</v>
      </c>
      <c r="O44" s="18" t="s">
        <v>93</v>
      </c>
    </row>
    <row r="45" spans="1:15" ht="22.5" customHeight="1" x14ac:dyDescent="0.25">
      <c r="A45" s="45" t="s">
        <v>409</v>
      </c>
      <c r="B45" s="112" t="s">
        <v>60</v>
      </c>
      <c r="C45" s="18" t="s">
        <v>93</v>
      </c>
      <c r="E45" s="111" t="s">
        <v>429</v>
      </c>
      <c r="F45" s="112" t="s">
        <v>60</v>
      </c>
      <c r="G45" s="18" t="s">
        <v>93</v>
      </c>
      <c r="I45" s="109"/>
      <c r="J45" s="40"/>
      <c r="K45" s="15"/>
      <c r="M45" s="76"/>
      <c r="N45" s="76"/>
      <c r="O45" s="58"/>
    </row>
    <row r="46" spans="1:15" ht="22.5" customHeight="1" x14ac:dyDescent="0.25">
      <c r="A46" s="45" t="s">
        <v>410</v>
      </c>
      <c r="B46" s="112" t="s">
        <v>61</v>
      </c>
      <c r="C46" s="18" t="s">
        <v>93</v>
      </c>
      <c r="E46" s="40"/>
      <c r="F46" s="40"/>
      <c r="G46" s="15"/>
      <c r="I46" s="76"/>
      <c r="J46" s="76"/>
      <c r="K46" s="58"/>
      <c r="M46" s="111" t="s">
        <v>457</v>
      </c>
      <c r="N46" s="112" t="s">
        <v>61</v>
      </c>
      <c r="O46" s="18" t="s">
        <v>93</v>
      </c>
    </row>
    <row r="47" spans="1:15" ht="22.5" customHeight="1" x14ac:dyDescent="0.25">
      <c r="A47" s="45" t="s">
        <v>411</v>
      </c>
      <c r="B47" s="112" t="s">
        <v>62</v>
      </c>
      <c r="C47" s="18" t="s">
        <v>93</v>
      </c>
      <c r="E47" s="76"/>
      <c r="F47" s="76"/>
      <c r="G47" s="58"/>
      <c r="I47" s="111" t="s">
        <v>386</v>
      </c>
      <c r="J47" s="112" t="s">
        <v>62</v>
      </c>
      <c r="K47" s="18" t="s">
        <v>93</v>
      </c>
      <c r="M47" s="76"/>
      <c r="N47" s="76"/>
      <c r="O47" s="58"/>
    </row>
    <row r="48" spans="1:15" ht="22.5" customHeight="1" x14ac:dyDescent="0.25">
      <c r="A48" s="57"/>
      <c r="B48" s="76"/>
      <c r="C48" s="58"/>
      <c r="E48" s="76"/>
      <c r="F48" s="76"/>
      <c r="G48" s="58"/>
      <c r="H48" s="76"/>
      <c r="I48" s="76"/>
      <c r="J48" s="76"/>
      <c r="K48" s="58"/>
      <c r="L48" s="115"/>
      <c r="M48" s="111" t="s">
        <v>459</v>
      </c>
      <c r="N48" s="112" t="s">
        <v>218</v>
      </c>
      <c r="O48" s="18" t="s">
        <v>93</v>
      </c>
    </row>
    <row r="49" spans="1:15" ht="20.25" customHeight="1" x14ac:dyDescent="0.25">
      <c r="A49" s="61"/>
      <c r="B49" s="116"/>
      <c r="C49" s="60"/>
      <c r="D49" s="116"/>
      <c r="E49" s="116"/>
      <c r="F49" s="116"/>
      <c r="G49" s="60"/>
      <c r="H49" s="116"/>
      <c r="I49" s="116"/>
      <c r="J49" s="116"/>
      <c r="K49" s="60"/>
      <c r="L49" s="117"/>
      <c r="M49" s="118"/>
      <c r="N49" s="119"/>
      <c r="O49" s="127"/>
    </row>
    <row r="50" spans="1:15" ht="20.25" customHeight="1" x14ac:dyDescent="0.25">
      <c r="A50" s="57"/>
      <c r="B50" s="112" t="s">
        <v>433</v>
      </c>
      <c r="C50" s="58"/>
      <c r="E50" s="76"/>
      <c r="F50" s="112" t="s">
        <v>433</v>
      </c>
      <c r="G50" s="58"/>
      <c r="H50" s="76"/>
      <c r="I50" s="76"/>
      <c r="J50" s="112" t="s">
        <v>433</v>
      </c>
      <c r="K50" s="58"/>
      <c r="L50" s="115"/>
      <c r="M50" s="76"/>
      <c r="N50" s="112" t="s">
        <v>433</v>
      </c>
      <c r="O50" s="58"/>
    </row>
    <row r="51" spans="1:15" ht="20.25" customHeight="1" x14ac:dyDescent="0.25">
      <c r="A51" s="45" t="s">
        <v>403</v>
      </c>
      <c r="B51" s="112" t="s">
        <v>49</v>
      </c>
      <c r="C51" s="18" t="s">
        <v>64</v>
      </c>
      <c r="E51" s="120" t="s">
        <v>424</v>
      </c>
      <c r="F51" s="121" t="s">
        <v>49</v>
      </c>
      <c r="G51" s="125" t="s">
        <v>64</v>
      </c>
      <c r="I51" s="122"/>
      <c r="J51" s="122"/>
      <c r="K51" s="59"/>
      <c r="M51" s="122"/>
      <c r="N51" s="122"/>
      <c r="O51" s="59"/>
    </row>
    <row r="52" spans="1:15" ht="20.25" customHeight="1" x14ac:dyDescent="0.25">
      <c r="A52" s="45" t="s">
        <v>50</v>
      </c>
      <c r="B52" s="112" t="s">
        <v>51</v>
      </c>
      <c r="C52" s="18" t="s">
        <v>64</v>
      </c>
      <c r="E52" s="76"/>
      <c r="F52" s="76"/>
      <c r="G52" s="58"/>
      <c r="I52" s="111" t="s">
        <v>382</v>
      </c>
      <c r="J52" s="112" t="s">
        <v>51</v>
      </c>
      <c r="K52" s="18" t="s">
        <v>64</v>
      </c>
      <c r="M52" s="76"/>
      <c r="N52" s="76"/>
      <c r="O52" s="58"/>
    </row>
    <row r="53" spans="1:15" ht="20.25" customHeight="1" x14ac:dyDescent="0.25">
      <c r="A53" s="45" t="s">
        <v>407</v>
      </c>
      <c r="B53" s="112" t="s">
        <v>56</v>
      </c>
      <c r="C53" s="18" t="s">
        <v>93</v>
      </c>
      <c r="E53" s="111" t="s">
        <v>427</v>
      </c>
      <c r="F53" s="112" t="s">
        <v>56</v>
      </c>
      <c r="G53" s="18" t="s">
        <v>93</v>
      </c>
      <c r="I53" s="76"/>
      <c r="J53" s="76"/>
      <c r="K53" s="58"/>
      <c r="M53" s="76"/>
      <c r="N53" s="76"/>
      <c r="O53" s="58"/>
    </row>
    <row r="54" spans="1:15" ht="20.25" customHeight="1" x14ac:dyDescent="0.25">
      <c r="A54" s="45" t="s">
        <v>57</v>
      </c>
      <c r="B54" s="112" t="s">
        <v>58</v>
      </c>
      <c r="C54" s="18" t="s">
        <v>93</v>
      </c>
      <c r="I54" s="111" t="s">
        <v>385</v>
      </c>
      <c r="J54" s="112" t="s">
        <v>58</v>
      </c>
      <c r="K54" s="18" t="s">
        <v>93</v>
      </c>
      <c r="M54" s="76"/>
      <c r="N54" s="76"/>
      <c r="O54" s="58"/>
    </row>
    <row r="55" spans="1:15" ht="30" x14ac:dyDescent="0.25">
      <c r="M55" s="111" t="s">
        <v>458</v>
      </c>
      <c r="N55" s="112" t="s">
        <v>59</v>
      </c>
      <c r="O55" s="18" t="s">
        <v>93</v>
      </c>
    </row>
    <row r="56" spans="1:15" ht="30" x14ac:dyDescent="0.25">
      <c r="M56" s="111" t="s">
        <v>457</v>
      </c>
      <c r="N56" s="112" t="s">
        <v>61</v>
      </c>
      <c r="O56" s="18" t="s">
        <v>93</v>
      </c>
    </row>
  </sheetData>
  <mergeCells count="7">
    <mergeCell ref="A41:B41"/>
    <mergeCell ref="M1:O1"/>
    <mergeCell ref="A35:B35"/>
    <mergeCell ref="A1:C1"/>
    <mergeCell ref="E1:G1"/>
    <mergeCell ref="I1:K1"/>
    <mergeCell ref="E35:F35"/>
  </mergeCells>
  <pageMargins left="0.15748031496062992" right="0.15748031496062992" top="0.19685039370078741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opLeftCell="A20" workbookViewId="0">
      <selection sqref="A1:C33"/>
    </sheetView>
  </sheetViews>
  <sheetFormatPr defaultRowHeight="15" x14ac:dyDescent="0.25"/>
  <cols>
    <col min="1" max="1" width="16.7109375" customWidth="1"/>
    <col min="2" max="2" width="32.28515625" customWidth="1"/>
  </cols>
  <sheetData>
    <row r="1" spans="1:8" ht="33" x14ac:dyDescent="0.25">
      <c r="A1" s="1" t="s">
        <v>0</v>
      </c>
      <c r="B1" s="2" t="s">
        <v>1</v>
      </c>
      <c r="C1" s="1">
        <v>8</v>
      </c>
      <c r="D1" s="1">
        <f>SUM(D2:D7)</f>
        <v>8</v>
      </c>
      <c r="E1" s="1">
        <f t="shared" ref="E1:H1" si="0">SUM(E2:E7)</f>
        <v>180</v>
      </c>
      <c r="F1" s="1">
        <f t="shared" si="0"/>
        <v>56</v>
      </c>
      <c r="G1" s="1">
        <f t="shared" si="0"/>
        <v>112</v>
      </c>
      <c r="H1" s="1">
        <f t="shared" si="0"/>
        <v>12</v>
      </c>
    </row>
    <row r="2" spans="1:8" ht="33" x14ac:dyDescent="0.25">
      <c r="A2" s="6" t="s">
        <v>356</v>
      </c>
      <c r="B2" s="5" t="s">
        <v>2</v>
      </c>
      <c r="C2" s="6" t="s">
        <v>74</v>
      </c>
      <c r="D2" s="6">
        <v>3</v>
      </c>
      <c r="E2" s="6">
        <f>F2+G2+H2</f>
        <v>45</v>
      </c>
      <c r="F2" s="6">
        <v>43</v>
      </c>
      <c r="G2" s="6"/>
      <c r="H2" s="6">
        <v>2</v>
      </c>
    </row>
    <row r="3" spans="1:8" ht="33" x14ac:dyDescent="0.25">
      <c r="A3" s="6" t="s">
        <v>357</v>
      </c>
      <c r="B3" s="5" t="s">
        <v>3</v>
      </c>
      <c r="C3" s="6" t="s">
        <v>65</v>
      </c>
      <c r="D3" s="6">
        <v>1</v>
      </c>
      <c r="E3" s="6">
        <f t="shared" ref="E3:E7" si="1">F3+G3+H3</f>
        <v>15</v>
      </c>
      <c r="F3" s="6">
        <v>13</v>
      </c>
      <c r="G3" s="6"/>
      <c r="H3" s="6">
        <v>2</v>
      </c>
    </row>
    <row r="4" spans="1:8" ht="33" x14ac:dyDescent="0.25">
      <c r="A4" s="6" t="s">
        <v>358</v>
      </c>
      <c r="B4" s="5" t="s">
        <v>4</v>
      </c>
      <c r="C4" s="6" t="s">
        <v>66</v>
      </c>
      <c r="D4" s="6">
        <v>1</v>
      </c>
      <c r="E4" s="6">
        <f t="shared" si="1"/>
        <v>30</v>
      </c>
      <c r="F4" s="6"/>
      <c r="G4" s="6">
        <v>28</v>
      </c>
      <c r="H4" s="6">
        <v>2</v>
      </c>
    </row>
    <row r="5" spans="1:8" ht="33" x14ac:dyDescent="0.25">
      <c r="A5" s="6" t="s">
        <v>359</v>
      </c>
      <c r="B5" s="5" t="s">
        <v>5</v>
      </c>
      <c r="C5" s="6" t="s">
        <v>66</v>
      </c>
      <c r="D5" s="6">
        <v>1</v>
      </c>
      <c r="E5" s="6">
        <f t="shared" si="1"/>
        <v>30</v>
      </c>
      <c r="F5" s="6"/>
      <c r="G5" s="6">
        <v>28</v>
      </c>
      <c r="H5" s="6">
        <v>2</v>
      </c>
    </row>
    <row r="6" spans="1:8" ht="33" x14ac:dyDescent="0.25">
      <c r="A6" s="6" t="s">
        <v>360</v>
      </c>
      <c r="B6" s="5" t="s">
        <v>6</v>
      </c>
      <c r="C6" s="6" t="s">
        <v>66</v>
      </c>
      <c r="D6" s="6">
        <v>1</v>
      </c>
      <c r="E6" s="6">
        <f t="shared" si="1"/>
        <v>30</v>
      </c>
      <c r="F6" s="6"/>
      <c r="G6" s="6">
        <v>28</v>
      </c>
      <c r="H6" s="6">
        <v>2</v>
      </c>
    </row>
    <row r="7" spans="1:8" ht="33" x14ac:dyDescent="0.25">
      <c r="A7" s="6" t="s">
        <v>361</v>
      </c>
      <c r="B7" s="5" t="s">
        <v>362</v>
      </c>
      <c r="C7" s="6" t="s">
        <v>66</v>
      </c>
      <c r="D7" s="6">
        <v>1</v>
      </c>
      <c r="E7" s="6">
        <f t="shared" si="1"/>
        <v>30</v>
      </c>
      <c r="F7" s="6"/>
      <c r="G7" s="6">
        <v>28</v>
      </c>
      <c r="H7" s="6">
        <v>2</v>
      </c>
    </row>
    <row r="8" spans="1:8" ht="33" x14ac:dyDescent="0.25">
      <c r="A8" s="1" t="s">
        <v>7</v>
      </c>
      <c r="B8" s="2" t="s">
        <v>8</v>
      </c>
      <c r="C8" s="1">
        <v>40</v>
      </c>
      <c r="D8" s="1">
        <f>D9+D11+D25</f>
        <v>40</v>
      </c>
      <c r="E8" s="1">
        <f t="shared" ref="E8:H8" si="2">E9+E11+E25</f>
        <v>960</v>
      </c>
      <c r="F8" s="1">
        <f t="shared" si="2"/>
        <v>243</v>
      </c>
      <c r="G8" s="1">
        <f t="shared" si="2"/>
        <v>683</v>
      </c>
      <c r="H8" s="1">
        <f t="shared" si="2"/>
        <v>34</v>
      </c>
    </row>
    <row r="9" spans="1:8" ht="17.25" x14ac:dyDescent="0.25">
      <c r="A9" s="7" t="s">
        <v>9</v>
      </c>
      <c r="B9" s="8" t="s">
        <v>10</v>
      </c>
      <c r="C9" s="7">
        <v>2</v>
      </c>
      <c r="D9" s="7">
        <f>D10</f>
        <v>2</v>
      </c>
      <c r="E9" s="7">
        <f t="shared" ref="E9:H9" si="3">E10</f>
        <v>60</v>
      </c>
      <c r="F9" s="7">
        <f t="shared" si="3"/>
        <v>0</v>
      </c>
      <c r="G9" s="7">
        <f t="shared" si="3"/>
        <v>58</v>
      </c>
      <c r="H9" s="7">
        <f t="shared" si="3"/>
        <v>2</v>
      </c>
    </row>
    <row r="10" spans="1:8" ht="33" x14ac:dyDescent="0.25">
      <c r="A10" s="6" t="s">
        <v>363</v>
      </c>
      <c r="B10" s="13" t="s">
        <v>19</v>
      </c>
      <c r="C10" s="14" t="s">
        <v>93</v>
      </c>
      <c r="D10" s="14">
        <v>2</v>
      </c>
      <c r="E10" s="6">
        <f t="shared" ref="E10" si="4">F10+G10+H10</f>
        <v>60</v>
      </c>
      <c r="F10" s="6"/>
      <c r="G10" s="6">
        <v>58</v>
      </c>
      <c r="H10" s="6">
        <v>2</v>
      </c>
    </row>
    <row r="11" spans="1:8" ht="34.5" x14ac:dyDescent="0.25">
      <c r="A11" s="33" t="s">
        <v>20</v>
      </c>
      <c r="B11" s="63" t="s">
        <v>21</v>
      </c>
      <c r="C11" s="33">
        <v>34</v>
      </c>
      <c r="D11" s="7">
        <f>SUM(D12:D24)</f>
        <v>34</v>
      </c>
      <c r="E11" s="7">
        <f t="shared" ref="E11:H11" si="5">SUM(E12:E24)</f>
        <v>810</v>
      </c>
      <c r="F11" s="7">
        <f t="shared" si="5"/>
        <v>215</v>
      </c>
      <c r="G11" s="7">
        <f t="shared" si="5"/>
        <v>567</v>
      </c>
      <c r="H11" s="7">
        <f t="shared" si="5"/>
        <v>28</v>
      </c>
    </row>
    <row r="12" spans="1:8" ht="33" x14ac:dyDescent="0.25">
      <c r="A12" s="6" t="s">
        <v>463</v>
      </c>
      <c r="B12" s="13" t="s">
        <v>121</v>
      </c>
      <c r="C12" s="14" t="s">
        <v>74</v>
      </c>
      <c r="D12" s="62">
        <v>3</v>
      </c>
      <c r="E12" s="6">
        <f t="shared" ref="E12:E24" si="6">F12+G12+H12</f>
        <v>45</v>
      </c>
      <c r="F12" s="4">
        <v>43</v>
      </c>
      <c r="G12" s="6"/>
      <c r="H12" s="4">
        <v>2</v>
      </c>
    </row>
    <row r="13" spans="1:8" ht="33" x14ac:dyDescent="0.25">
      <c r="A13" s="6" t="s">
        <v>464</v>
      </c>
      <c r="B13" s="13" t="s">
        <v>107</v>
      </c>
      <c r="C13" s="14" t="s">
        <v>74</v>
      </c>
      <c r="D13" s="62">
        <v>3</v>
      </c>
      <c r="E13" s="6">
        <f t="shared" si="6"/>
        <v>45</v>
      </c>
      <c r="F13" s="4">
        <v>43</v>
      </c>
      <c r="G13" s="6"/>
      <c r="H13" s="4">
        <v>2</v>
      </c>
    </row>
    <row r="14" spans="1:8" ht="33" x14ac:dyDescent="0.25">
      <c r="A14" s="6" t="s">
        <v>465</v>
      </c>
      <c r="B14" s="5" t="s">
        <v>117</v>
      </c>
      <c r="C14" s="14" t="s">
        <v>74</v>
      </c>
      <c r="D14" s="62">
        <v>3</v>
      </c>
      <c r="E14" s="6">
        <f t="shared" si="6"/>
        <v>45</v>
      </c>
      <c r="F14" s="4">
        <v>43</v>
      </c>
      <c r="G14" s="6"/>
      <c r="H14" s="4">
        <v>2</v>
      </c>
    </row>
    <row r="15" spans="1:8" ht="33" x14ac:dyDescent="0.25">
      <c r="A15" s="6" t="s">
        <v>368</v>
      </c>
      <c r="B15" s="5" t="s">
        <v>28</v>
      </c>
      <c r="C15" s="14" t="s">
        <v>93</v>
      </c>
      <c r="D15" s="62">
        <v>2</v>
      </c>
      <c r="E15" s="6">
        <f t="shared" si="6"/>
        <v>60</v>
      </c>
      <c r="F15" s="6"/>
      <c r="G15" s="6">
        <v>58</v>
      </c>
      <c r="H15" s="6">
        <v>2</v>
      </c>
    </row>
    <row r="16" spans="1:8" ht="33" x14ac:dyDescent="0.25">
      <c r="A16" s="6" t="s">
        <v>466</v>
      </c>
      <c r="B16" s="5" t="s">
        <v>467</v>
      </c>
      <c r="C16" s="14" t="s">
        <v>93</v>
      </c>
      <c r="D16" s="62">
        <v>2</v>
      </c>
      <c r="E16" s="6">
        <f t="shared" si="6"/>
        <v>60</v>
      </c>
      <c r="F16" s="6"/>
      <c r="G16" s="6">
        <v>58</v>
      </c>
      <c r="H16" s="6">
        <v>2</v>
      </c>
    </row>
    <row r="17" spans="1:8" ht="33" x14ac:dyDescent="0.25">
      <c r="A17" s="14" t="s">
        <v>468</v>
      </c>
      <c r="B17" s="5" t="s">
        <v>120</v>
      </c>
      <c r="C17" s="14" t="s">
        <v>93</v>
      </c>
      <c r="D17" s="62">
        <v>2</v>
      </c>
      <c r="E17" s="6">
        <f t="shared" si="6"/>
        <v>60</v>
      </c>
      <c r="F17" s="6"/>
      <c r="G17" s="6">
        <v>58</v>
      </c>
      <c r="H17" s="6">
        <v>2</v>
      </c>
    </row>
    <row r="18" spans="1:8" ht="33" x14ac:dyDescent="0.25">
      <c r="A18" s="6" t="s">
        <v>469</v>
      </c>
      <c r="B18" s="5" t="s">
        <v>112</v>
      </c>
      <c r="C18" s="14" t="s">
        <v>93</v>
      </c>
      <c r="D18" s="62">
        <v>2</v>
      </c>
      <c r="E18" s="6">
        <f t="shared" si="6"/>
        <v>60</v>
      </c>
      <c r="F18" s="6"/>
      <c r="G18" s="6">
        <v>58</v>
      </c>
      <c r="H18" s="6">
        <v>2</v>
      </c>
    </row>
    <row r="19" spans="1:8" ht="33" x14ac:dyDescent="0.25">
      <c r="A19" s="6" t="s">
        <v>470</v>
      </c>
      <c r="B19" s="5" t="s">
        <v>471</v>
      </c>
      <c r="C19" s="14" t="s">
        <v>93</v>
      </c>
      <c r="D19" s="62">
        <v>2</v>
      </c>
      <c r="E19" s="6">
        <f t="shared" si="6"/>
        <v>60</v>
      </c>
      <c r="F19" s="6"/>
      <c r="G19" s="6">
        <v>58</v>
      </c>
      <c r="H19" s="6">
        <v>2</v>
      </c>
    </row>
    <row r="20" spans="1:8" ht="33" x14ac:dyDescent="0.25">
      <c r="A20" s="6" t="s">
        <v>377</v>
      </c>
      <c r="B20" s="5" t="s">
        <v>38</v>
      </c>
      <c r="C20" s="14" t="s">
        <v>93</v>
      </c>
      <c r="D20" s="62">
        <v>2</v>
      </c>
      <c r="E20" s="6">
        <f t="shared" si="6"/>
        <v>60</v>
      </c>
      <c r="F20" s="6"/>
      <c r="G20" s="6">
        <v>58</v>
      </c>
      <c r="H20" s="6">
        <v>2</v>
      </c>
    </row>
    <row r="21" spans="1:8" ht="33" x14ac:dyDescent="0.25">
      <c r="A21" s="6" t="s">
        <v>378</v>
      </c>
      <c r="B21" s="5" t="s">
        <v>61</v>
      </c>
      <c r="C21" s="14" t="s">
        <v>93</v>
      </c>
      <c r="D21" s="62">
        <v>2</v>
      </c>
      <c r="E21" s="6">
        <f t="shared" si="6"/>
        <v>60</v>
      </c>
      <c r="F21" s="6"/>
      <c r="G21" s="6">
        <v>58</v>
      </c>
      <c r="H21" s="6">
        <v>2</v>
      </c>
    </row>
    <row r="22" spans="1:8" ht="33" x14ac:dyDescent="0.25">
      <c r="A22" s="6" t="s">
        <v>472</v>
      </c>
      <c r="B22" s="5" t="s">
        <v>473</v>
      </c>
      <c r="C22" s="14" t="s">
        <v>93</v>
      </c>
      <c r="D22" s="62">
        <v>2</v>
      </c>
      <c r="E22" s="6">
        <f t="shared" si="6"/>
        <v>60</v>
      </c>
      <c r="F22" s="6"/>
      <c r="G22" s="6">
        <v>58</v>
      </c>
      <c r="H22" s="6">
        <v>2</v>
      </c>
    </row>
    <row r="23" spans="1:8" ht="33" x14ac:dyDescent="0.25">
      <c r="A23" s="14" t="s">
        <v>379</v>
      </c>
      <c r="B23" s="5" t="s">
        <v>40</v>
      </c>
      <c r="C23" s="6" t="s">
        <v>83</v>
      </c>
      <c r="D23" s="30">
        <v>1</v>
      </c>
      <c r="E23" s="6">
        <f t="shared" si="6"/>
        <v>45</v>
      </c>
      <c r="F23" s="6"/>
      <c r="G23" s="6">
        <v>43</v>
      </c>
      <c r="H23" s="6">
        <v>2</v>
      </c>
    </row>
    <row r="24" spans="1:8" ht="33" x14ac:dyDescent="0.25">
      <c r="A24" s="6" t="s">
        <v>474</v>
      </c>
      <c r="B24" s="5" t="s">
        <v>124</v>
      </c>
      <c r="C24" s="4" t="s">
        <v>317</v>
      </c>
      <c r="D24" s="29">
        <v>8</v>
      </c>
      <c r="E24" s="6">
        <f t="shared" si="6"/>
        <v>150</v>
      </c>
      <c r="F24" s="4">
        <v>86</v>
      </c>
      <c r="G24" s="4">
        <v>60</v>
      </c>
      <c r="H24" s="4">
        <v>4</v>
      </c>
    </row>
    <row r="25" spans="1:8" ht="17.25" x14ac:dyDescent="0.25">
      <c r="A25" s="34" t="s">
        <v>46</v>
      </c>
      <c r="B25" s="64" t="s">
        <v>47</v>
      </c>
      <c r="C25" s="34">
        <v>4</v>
      </c>
      <c r="D25" s="7">
        <f>D26+D29</f>
        <v>4</v>
      </c>
      <c r="E25" s="7">
        <f t="shared" ref="E25:H25" si="7">E26+E29</f>
        <v>90</v>
      </c>
      <c r="F25" s="7">
        <f t="shared" si="7"/>
        <v>28</v>
      </c>
      <c r="G25" s="7">
        <f t="shared" si="7"/>
        <v>58</v>
      </c>
      <c r="H25" s="7">
        <f t="shared" si="7"/>
        <v>4</v>
      </c>
    </row>
    <row r="26" spans="1:8" ht="33" x14ac:dyDescent="0.25">
      <c r="A26" s="36" t="s">
        <v>48</v>
      </c>
      <c r="B26" s="65" t="s">
        <v>381</v>
      </c>
      <c r="C26" s="36">
        <v>2</v>
      </c>
      <c r="D26" s="9">
        <f>D27</f>
        <v>2</v>
      </c>
      <c r="E26" s="9">
        <f t="shared" ref="E26:H26" si="8">E27</f>
        <v>30</v>
      </c>
      <c r="F26" s="9">
        <f t="shared" si="8"/>
        <v>28</v>
      </c>
      <c r="G26" s="9">
        <f t="shared" si="8"/>
        <v>0</v>
      </c>
      <c r="H26" s="9">
        <f t="shared" si="8"/>
        <v>2</v>
      </c>
    </row>
    <row r="27" spans="1:8" ht="33" x14ac:dyDescent="0.25">
      <c r="A27" s="6" t="s">
        <v>475</v>
      </c>
      <c r="B27" s="5" t="s">
        <v>22</v>
      </c>
      <c r="C27" s="6" t="s">
        <v>64</v>
      </c>
      <c r="D27" s="30">
        <v>2</v>
      </c>
      <c r="E27" s="6">
        <f t="shared" ref="E27:E28" si="9">F27+G27+H27</f>
        <v>30</v>
      </c>
      <c r="F27" s="6">
        <v>28</v>
      </c>
      <c r="G27" s="6"/>
      <c r="H27" s="6">
        <v>2</v>
      </c>
    </row>
    <row r="28" spans="1:8" ht="33" x14ac:dyDescent="0.25">
      <c r="A28" s="6" t="s">
        <v>476</v>
      </c>
      <c r="B28" s="5" t="s">
        <v>477</v>
      </c>
      <c r="C28" s="6" t="s">
        <v>64</v>
      </c>
      <c r="D28" s="30">
        <v>2</v>
      </c>
      <c r="E28" s="6">
        <f t="shared" si="9"/>
        <v>30</v>
      </c>
      <c r="F28" s="6">
        <v>28</v>
      </c>
      <c r="G28" s="6"/>
      <c r="H28" s="6">
        <v>2</v>
      </c>
    </row>
    <row r="29" spans="1:8" ht="33" x14ac:dyDescent="0.25">
      <c r="A29" s="66" t="s">
        <v>55</v>
      </c>
      <c r="B29" s="67" t="s">
        <v>384</v>
      </c>
      <c r="C29" s="66">
        <v>2</v>
      </c>
      <c r="D29" s="9">
        <f>D30</f>
        <v>2</v>
      </c>
      <c r="E29" s="9">
        <f t="shared" ref="E29:H29" si="10">E30</f>
        <v>60</v>
      </c>
      <c r="F29" s="9">
        <f t="shared" si="10"/>
        <v>0</v>
      </c>
      <c r="G29" s="9">
        <f t="shared" si="10"/>
        <v>58</v>
      </c>
      <c r="H29" s="9">
        <f t="shared" si="10"/>
        <v>2</v>
      </c>
    </row>
    <row r="30" spans="1:8" ht="33" x14ac:dyDescent="0.25">
      <c r="A30" s="6" t="s">
        <v>478</v>
      </c>
      <c r="B30" s="5" t="s">
        <v>29</v>
      </c>
      <c r="C30" s="6" t="s">
        <v>93</v>
      </c>
      <c r="D30" s="30">
        <v>2</v>
      </c>
      <c r="E30" s="6">
        <f t="shared" ref="E30:E31" si="11">F30+G30+H30</f>
        <v>60</v>
      </c>
      <c r="F30" s="6"/>
      <c r="G30" s="6">
        <v>58</v>
      </c>
      <c r="H30" s="6">
        <v>2</v>
      </c>
    </row>
    <row r="31" spans="1:8" ht="33" x14ac:dyDescent="0.25">
      <c r="A31" s="6" t="s">
        <v>479</v>
      </c>
      <c r="B31" s="5" t="s">
        <v>480</v>
      </c>
      <c r="C31" s="6" t="s">
        <v>93</v>
      </c>
      <c r="D31" s="30">
        <v>2</v>
      </c>
      <c r="E31" s="6">
        <f t="shared" si="11"/>
        <v>60</v>
      </c>
      <c r="F31" s="6"/>
      <c r="G31" s="6">
        <v>58</v>
      </c>
      <c r="H31" s="6">
        <v>2</v>
      </c>
    </row>
    <row r="32" spans="1:8" ht="16.5" x14ac:dyDescent="0.25">
      <c r="A32" s="68"/>
      <c r="B32" s="69" t="s">
        <v>63</v>
      </c>
      <c r="C32" s="68">
        <v>48</v>
      </c>
      <c r="D32" s="1">
        <v>48</v>
      </c>
      <c r="E32" s="1">
        <v>1140</v>
      </c>
      <c r="F32" s="1">
        <v>299</v>
      </c>
      <c r="G32" s="1">
        <v>795</v>
      </c>
      <c r="H32" s="1">
        <v>46</v>
      </c>
    </row>
    <row r="33" spans="1:8" ht="16.5" x14ac:dyDescent="0.25">
      <c r="D33" s="1"/>
      <c r="E33" s="1"/>
      <c r="F33" s="1"/>
      <c r="G33" s="1"/>
      <c r="H33" s="1"/>
    </row>
    <row r="34" spans="1:8" ht="16.5" x14ac:dyDescent="0.25">
      <c r="D34" s="1">
        <f>D1+D8</f>
        <v>48</v>
      </c>
      <c r="E34" s="1">
        <f t="shared" ref="E34:H34" si="12">E1+E8</f>
        <v>1140</v>
      </c>
      <c r="F34" s="1">
        <f t="shared" si="12"/>
        <v>299</v>
      </c>
      <c r="G34" s="1">
        <f t="shared" si="12"/>
        <v>795</v>
      </c>
      <c r="H34" s="1">
        <f t="shared" si="12"/>
        <v>46</v>
      </c>
    </row>
    <row r="36" spans="1:8" x14ac:dyDescent="0.25">
      <c r="G36">
        <f>G34/E34</f>
        <v>0.69736842105263153</v>
      </c>
    </row>
    <row r="38" spans="1:8" ht="33" x14ac:dyDescent="0.25">
      <c r="A38" s="1" t="s">
        <v>0</v>
      </c>
      <c r="B38" s="2" t="s">
        <v>1</v>
      </c>
      <c r="C38" s="1">
        <v>8</v>
      </c>
      <c r="D38" s="1">
        <f>SUM(D39:D44)</f>
        <v>8</v>
      </c>
      <c r="E38" s="1">
        <f t="shared" ref="E38:H38" si="13">SUM(E39:E44)</f>
        <v>180</v>
      </c>
      <c r="F38" s="1">
        <f t="shared" si="13"/>
        <v>56</v>
      </c>
      <c r="G38" s="1">
        <f t="shared" si="13"/>
        <v>120</v>
      </c>
      <c r="H38" s="1">
        <f t="shared" si="13"/>
        <v>4</v>
      </c>
    </row>
    <row r="39" spans="1:8" ht="33" x14ac:dyDescent="0.25">
      <c r="A39" s="6" t="s">
        <v>356</v>
      </c>
      <c r="B39" s="5" t="s">
        <v>2</v>
      </c>
      <c r="C39" s="6" t="s">
        <v>74</v>
      </c>
      <c r="D39" s="6">
        <v>3</v>
      </c>
      <c r="E39" s="6">
        <f>F39+G39+H39</f>
        <v>45</v>
      </c>
      <c r="F39" s="6">
        <v>43</v>
      </c>
      <c r="G39" s="6"/>
      <c r="H39" s="6">
        <v>2</v>
      </c>
    </row>
    <row r="40" spans="1:8" ht="33" x14ac:dyDescent="0.25">
      <c r="A40" s="6" t="s">
        <v>357</v>
      </c>
      <c r="B40" s="5" t="s">
        <v>3</v>
      </c>
      <c r="C40" s="6" t="s">
        <v>65</v>
      </c>
      <c r="D40" s="6">
        <v>1</v>
      </c>
      <c r="E40" s="6">
        <f t="shared" ref="E40:E44" si="14">F40+G40+H40</f>
        <v>15</v>
      </c>
      <c r="F40" s="6">
        <v>13</v>
      </c>
      <c r="G40" s="6"/>
      <c r="H40" s="6">
        <v>2</v>
      </c>
    </row>
    <row r="41" spans="1:8" ht="33" x14ac:dyDescent="0.25">
      <c r="A41" s="6" t="s">
        <v>358</v>
      </c>
      <c r="B41" s="5" t="s">
        <v>4</v>
      </c>
      <c r="C41" s="6" t="s">
        <v>66</v>
      </c>
      <c r="D41" s="6">
        <v>1</v>
      </c>
      <c r="E41" s="6">
        <f t="shared" si="14"/>
        <v>30</v>
      </c>
      <c r="F41" s="6"/>
      <c r="G41" s="6">
        <v>30</v>
      </c>
      <c r="H41" s="6"/>
    </row>
    <row r="42" spans="1:8" ht="33" x14ac:dyDescent="0.25">
      <c r="A42" s="6" t="s">
        <v>359</v>
      </c>
      <c r="B42" s="5" t="s">
        <v>5</v>
      </c>
      <c r="C42" s="6" t="s">
        <v>66</v>
      </c>
      <c r="D42" s="6">
        <v>1</v>
      </c>
      <c r="E42" s="6">
        <f t="shared" si="14"/>
        <v>30</v>
      </c>
      <c r="F42" s="6"/>
      <c r="G42" s="6">
        <v>30</v>
      </c>
      <c r="H42" s="6"/>
    </row>
    <row r="43" spans="1:8" ht="33" x14ac:dyDescent="0.25">
      <c r="A43" s="6" t="s">
        <v>360</v>
      </c>
      <c r="B43" s="5" t="s">
        <v>6</v>
      </c>
      <c r="C43" s="6" t="s">
        <v>66</v>
      </c>
      <c r="D43" s="6">
        <v>1</v>
      </c>
      <c r="E43" s="6">
        <f t="shared" si="14"/>
        <v>30</v>
      </c>
      <c r="F43" s="6"/>
      <c r="G43" s="6">
        <v>30</v>
      </c>
      <c r="H43" s="6"/>
    </row>
    <row r="44" spans="1:8" ht="33" x14ac:dyDescent="0.25">
      <c r="A44" s="6" t="s">
        <v>361</v>
      </c>
      <c r="B44" s="5" t="s">
        <v>362</v>
      </c>
      <c r="C44" s="6" t="s">
        <v>66</v>
      </c>
      <c r="D44" s="6">
        <v>1</v>
      </c>
      <c r="E44" s="6">
        <f t="shared" si="14"/>
        <v>30</v>
      </c>
      <c r="F44" s="6"/>
      <c r="G44" s="6">
        <v>30</v>
      </c>
      <c r="H44" s="6"/>
    </row>
    <row r="45" spans="1:8" ht="33" x14ac:dyDescent="0.25">
      <c r="A45" s="1" t="s">
        <v>7</v>
      </c>
      <c r="B45" s="2" t="s">
        <v>8</v>
      </c>
      <c r="C45" s="1">
        <v>40</v>
      </c>
      <c r="D45" s="1">
        <f>D46+D48+D62</f>
        <v>40</v>
      </c>
      <c r="E45" s="1">
        <f t="shared" ref="E45:H45" si="15">E46+E48+E62</f>
        <v>960</v>
      </c>
      <c r="F45" s="1">
        <f t="shared" si="15"/>
        <v>243</v>
      </c>
      <c r="G45" s="1">
        <f t="shared" si="15"/>
        <v>705</v>
      </c>
      <c r="H45" s="1">
        <f t="shared" si="15"/>
        <v>12</v>
      </c>
    </row>
    <row r="46" spans="1:8" ht="17.25" x14ac:dyDescent="0.25">
      <c r="A46" s="7" t="s">
        <v>9</v>
      </c>
      <c r="B46" s="8" t="s">
        <v>10</v>
      </c>
      <c r="C46" s="7">
        <v>2</v>
      </c>
      <c r="D46" s="7">
        <f>D47</f>
        <v>2</v>
      </c>
      <c r="E46" s="7">
        <f t="shared" ref="E46:H46" si="16">E47</f>
        <v>60</v>
      </c>
      <c r="F46" s="7">
        <f t="shared" si="16"/>
        <v>0</v>
      </c>
      <c r="G46" s="7">
        <f t="shared" si="16"/>
        <v>60</v>
      </c>
      <c r="H46" s="7">
        <f t="shared" si="16"/>
        <v>0</v>
      </c>
    </row>
    <row r="47" spans="1:8" ht="33" x14ac:dyDescent="0.25">
      <c r="A47" s="6" t="s">
        <v>363</v>
      </c>
      <c r="B47" s="13" t="s">
        <v>19</v>
      </c>
      <c r="C47" s="14" t="s">
        <v>93</v>
      </c>
      <c r="D47" s="14">
        <v>2</v>
      </c>
      <c r="E47" s="6">
        <f t="shared" ref="E47" si="17">F47+G47+H47</f>
        <v>60</v>
      </c>
      <c r="F47" s="6"/>
      <c r="G47" s="6">
        <v>60</v>
      </c>
      <c r="H47" s="6"/>
    </row>
    <row r="48" spans="1:8" ht="34.5" x14ac:dyDescent="0.25">
      <c r="A48" s="33" t="s">
        <v>20</v>
      </c>
      <c r="B48" s="63" t="s">
        <v>21</v>
      </c>
      <c r="C48" s="33">
        <v>34</v>
      </c>
      <c r="D48" s="7">
        <f>SUM(D49:D61)</f>
        <v>34</v>
      </c>
      <c r="E48" s="7">
        <f t="shared" ref="E48:H48" si="18">SUM(E49:E61)</f>
        <v>810</v>
      </c>
      <c r="F48" s="7">
        <f t="shared" si="18"/>
        <v>215</v>
      </c>
      <c r="G48" s="7">
        <f t="shared" si="18"/>
        <v>585</v>
      </c>
      <c r="H48" s="7">
        <f t="shared" si="18"/>
        <v>10</v>
      </c>
    </row>
    <row r="49" spans="1:8" ht="33" x14ac:dyDescent="0.25">
      <c r="A49" s="6" t="s">
        <v>463</v>
      </c>
      <c r="B49" s="13" t="s">
        <v>121</v>
      </c>
      <c r="C49" s="14" t="s">
        <v>74</v>
      </c>
      <c r="D49" s="14">
        <v>3</v>
      </c>
      <c r="E49" s="6">
        <f t="shared" ref="E49:E61" si="19">F49+G49+H49</f>
        <v>45</v>
      </c>
      <c r="F49" s="4">
        <v>43</v>
      </c>
      <c r="G49" s="6"/>
      <c r="H49" s="4">
        <v>2</v>
      </c>
    </row>
    <row r="50" spans="1:8" ht="33" x14ac:dyDescent="0.25">
      <c r="A50" s="6" t="s">
        <v>464</v>
      </c>
      <c r="B50" s="13" t="s">
        <v>107</v>
      </c>
      <c r="C50" s="14" t="s">
        <v>74</v>
      </c>
      <c r="D50" s="14">
        <v>3</v>
      </c>
      <c r="E50" s="6">
        <f t="shared" si="19"/>
        <v>45</v>
      </c>
      <c r="F50" s="4">
        <v>43</v>
      </c>
      <c r="G50" s="6"/>
      <c r="H50" s="4">
        <v>2</v>
      </c>
    </row>
    <row r="51" spans="1:8" ht="33" x14ac:dyDescent="0.25">
      <c r="A51" s="6" t="s">
        <v>465</v>
      </c>
      <c r="B51" s="5" t="s">
        <v>117</v>
      </c>
      <c r="C51" s="14" t="s">
        <v>74</v>
      </c>
      <c r="D51" s="14">
        <v>3</v>
      </c>
      <c r="E51" s="6">
        <f t="shared" si="19"/>
        <v>45</v>
      </c>
      <c r="F51" s="4">
        <v>43</v>
      </c>
      <c r="G51" s="6"/>
      <c r="H51" s="4">
        <v>2</v>
      </c>
    </row>
    <row r="52" spans="1:8" ht="33" x14ac:dyDescent="0.25">
      <c r="A52" s="6" t="s">
        <v>368</v>
      </c>
      <c r="B52" s="5" t="s">
        <v>28</v>
      </c>
      <c r="C52" s="14" t="s">
        <v>93</v>
      </c>
      <c r="D52" s="14">
        <v>2</v>
      </c>
      <c r="E52" s="6">
        <f t="shared" si="19"/>
        <v>60</v>
      </c>
      <c r="F52" s="6"/>
      <c r="G52" s="6">
        <v>60</v>
      </c>
      <c r="H52" s="6"/>
    </row>
    <row r="53" spans="1:8" ht="33" x14ac:dyDescent="0.25">
      <c r="A53" s="6" t="s">
        <v>466</v>
      </c>
      <c r="B53" s="5" t="s">
        <v>467</v>
      </c>
      <c r="C53" s="14" t="s">
        <v>93</v>
      </c>
      <c r="D53" s="14">
        <v>2</v>
      </c>
      <c r="E53" s="6">
        <f t="shared" si="19"/>
        <v>60</v>
      </c>
      <c r="F53" s="6"/>
      <c r="G53" s="6">
        <v>60</v>
      </c>
      <c r="H53" s="6"/>
    </row>
    <row r="54" spans="1:8" ht="33" x14ac:dyDescent="0.25">
      <c r="A54" s="14" t="s">
        <v>468</v>
      </c>
      <c r="B54" s="5" t="s">
        <v>120</v>
      </c>
      <c r="C54" s="14" t="s">
        <v>93</v>
      </c>
      <c r="D54" s="14">
        <v>2</v>
      </c>
      <c r="E54" s="6">
        <f t="shared" si="19"/>
        <v>60</v>
      </c>
      <c r="F54" s="6"/>
      <c r="G54" s="6">
        <v>60</v>
      </c>
      <c r="H54" s="6"/>
    </row>
    <row r="55" spans="1:8" ht="33" x14ac:dyDescent="0.25">
      <c r="A55" s="6" t="s">
        <v>469</v>
      </c>
      <c r="B55" s="5" t="s">
        <v>112</v>
      </c>
      <c r="C55" s="14" t="s">
        <v>93</v>
      </c>
      <c r="D55" s="14">
        <v>2</v>
      </c>
      <c r="E55" s="6">
        <f t="shared" si="19"/>
        <v>60</v>
      </c>
      <c r="F55" s="6"/>
      <c r="G55" s="6">
        <v>60</v>
      </c>
      <c r="H55" s="6"/>
    </row>
    <row r="56" spans="1:8" ht="33" x14ac:dyDescent="0.25">
      <c r="A56" s="6" t="s">
        <v>470</v>
      </c>
      <c r="B56" s="5" t="s">
        <v>471</v>
      </c>
      <c r="C56" s="14" t="s">
        <v>93</v>
      </c>
      <c r="D56" s="14">
        <v>2</v>
      </c>
      <c r="E56" s="6">
        <f t="shared" si="19"/>
        <v>60</v>
      </c>
      <c r="F56" s="6"/>
      <c r="G56" s="6">
        <v>60</v>
      </c>
      <c r="H56" s="6"/>
    </row>
    <row r="57" spans="1:8" ht="33" x14ac:dyDescent="0.25">
      <c r="A57" s="6" t="s">
        <v>377</v>
      </c>
      <c r="B57" s="5" t="s">
        <v>38</v>
      </c>
      <c r="C57" s="14" t="s">
        <v>93</v>
      </c>
      <c r="D57" s="14">
        <v>2</v>
      </c>
      <c r="E57" s="6">
        <f t="shared" si="19"/>
        <v>60</v>
      </c>
      <c r="F57" s="6"/>
      <c r="G57" s="6">
        <v>60</v>
      </c>
      <c r="H57" s="6"/>
    </row>
    <row r="58" spans="1:8" ht="33" x14ac:dyDescent="0.25">
      <c r="A58" s="6" t="s">
        <v>378</v>
      </c>
      <c r="B58" s="5" t="s">
        <v>61</v>
      </c>
      <c r="C58" s="14" t="s">
        <v>93</v>
      </c>
      <c r="D58" s="14">
        <v>2</v>
      </c>
      <c r="E58" s="6">
        <f t="shared" si="19"/>
        <v>60</v>
      </c>
      <c r="F58" s="6"/>
      <c r="G58" s="6">
        <v>60</v>
      </c>
      <c r="H58" s="6"/>
    </row>
    <row r="59" spans="1:8" ht="33" x14ac:dyDescent="0.25">
      <c r="A59" s="6" t="s">
        <v>472</v>
      </c>
      <c r="B59" s="5" t="s">
        <v>473</v>
      </c>
      <c r="C59" s="14" t="s">
        <v>93</v>
      </c>
      <c r="D59" s="14">
        <v>2</v>
      </c>
      <c r="E59" s="6">
        <f t="shared" si="19"/>
        <v>60</v>
      </c>
      <c r="F59" s="6"/>
      <c r="G59" s="6">
        <v>60</v>
      </c>
      <c r="H59" s="6"/>
    </row>
    <row r="60" spans="1:8" ht="33" x14ac:dyDescent="0.25">
      <c r="A60" s="14" t="s">
        <v>379</v>
      </c>
      <c r="B60" s="5" t="s">
        <v>40</v>
      </c>
      <c r="C60" s="6" t="s">
        <v>83</v>
      </c>
      <c r="D60" s="6">
        <v>1</v>
      </c>
      <c r="E60" s="6">
        <f t="shared" si="19"/>
        <v>45</v>
      </c>
      <c r="F60" s="6"/>
      <c r="G60" s="6">
        <v>45</v>
      </c>
      <c r="H60" s="6"/>
    </row>
    <row r="61" spans="1:8" ht="33" x14ac:dyDescent="0.25">
      <c r="A61" s="6" t="s">
        <v>474</v>
      </c>
      <c r="B61" s="5" t="s">
        <v>124</v>
      </c>
      <c r="C61" s="4" t="s">
        <v>317</v>
      </c>
      <c r="D61" s="4">
        <v>8</v>
      </c>
      <c r="E61" s="6">
        <f t="shared" si="19"/>
        <v>150</v>
      </c>
      <c r="F61" s="4">
        <v>86</v>
      </c>
      <c r="G61" s="4">
        <v>60</v>
      </c>
      <c r="H61" s="4">
        <v>4</v>
      </c>
    </row>
    <row r="62" spans="1:8" ht="17.25" x14ac:dyDescent="0.25">
      <c r="A62" s="34" t="s">
        <v>46</v>
      </c>
      <c r="B62" s="64" t="s">
        <v>47</v>
      </c>
      <c r="C62" s="34">
        <v>4</v>
      </c>
      <c r="D62" s="7">
        <f>D63+D66</f>
        <v>4</v>
      </c>
      <c r="E62" s="7">
        <f t="shared" ref="E62:H62" si="20">E63+E66</f>
        <v>90</v>
      </c>
      <c r="F62" s="7">
        <f t="shared" si="20"/>
        <v>28</v>
      </c>
      <c r="G62" s="7">
        <f t="shared" si="20"/>
        <v>60</v>
      </c>
      <c r="H62" s="7">
        <f t="shared" si="20"/>
        <v>2</v>
      </c>
    </row>
    <row r="63" spans="1:8" ht="33" x14ac:dyDescent="0.25">
      <c r="A63" s="36" t="s">
        <v>48</v>
      </c>
      <c r="B63" s="65" t="s">
        <v>381</v>
      </c>
      <c r="C63" s="36">
        <v>2</v>
      </c>
      <c r="D63" s="9">
        <f>D64</f>
        <v>2</v>
      </c>
      <c r="E63" s="9">
        <f t="shared" ref="E63:H63" si="21">E64</f>
        <v>30</v>
      </c>
      <c r="F63" s="9">
        <f t="shared" si="21"/>
        <v>28</v>
      </c>
      <c r="G63" s="9">
        <f t="shared" si="21"/>
        <v>0</v>
      </c>
      <c r="H63" s="9">
        <f t="shared" si="21"/>
        <v>2</v>
      </c>
    </row>
    <row r="64" spans="1:8" ht="33" x14ac:dyDescent="0.25">
      <c r="A64" s="6" t="s">
        <v>475</v>
      </c>
      <c r="B64" s="5" t="s">
        <v>22</v>
      </c>
      <c r="C64" s="6" t="s">
        <v>64</v>
      </c>
      <c r="D64" s="6">
        <v>2</v>
      </c>
      <c r="E64" s="6">
        <f t="shared" ref="E64:E65" si="22">F64+G64+H64</f>
        <v>30</v>
      </c>
      <c r="F64" s="6">
        <v>28</v>
      </c>
      <c r="G64" s="6"/>
      <c r="H64" s="6">
        <v>2</v>
      </c>
    </row>
    <row r="65" spans="1:8" ht="33" x14ac:dyDescent="0.25">
      <c r="A65" s="6" t="s">
        <v>476</v>
      </c>
      <c r="B65" s="5" t="s">
        <v>477</v>
      </c>
      <c r="C65" s="6" t="s">
        <v>64</v>
      </c>
      <c r="D65" s="6">
        <v>2</v>
      </c>
      <c r="E65" s="6">
        <f t="shared" si="22"/>
        <v>30</v>
      </c>
      <c r="F65" s="6">
        <v>28</v>
      </c>
      <c r="G65" s="6"/>
      <c r="H65" s="6">
        <v>2</v>
      </c>
    </row>
    <row r="66" spans="1:8" ht="33" x14ac:dyDescent="0.25">
      <c r="A66" s="66" t="s">
        <v>55</v>
      </c>
      <c r="B66" s="67" t="s">
        <v>384</v>
      </c>
      <c r="C66" s="66">
        <v>2</v>
      </c>
      <c r="D66" s="9">
        <f>D67</f>
        <v>2</v>
      </c>
      <c r="E66" s="9">
        <f t="shared" ref="E66:H66" si="23">E67</f>
        <v>60</v>
      </c>
      <c r="F66" s="9">
        <f t="shared" si="23"/>
        <v>0</v>
      </c>
      <c r="G66" s="9">
        <f t="shared" si="23"/>
        <v>60</v>
      </c>
      <c r="H66" s="9">
        <f t="shared" si="23"/>
        <v>0</v>
      </c>
    </row>
    <row r="67" spans="1:8" ht="33" x14ac:dyDescent="0.25">
      <c r="A67" s="6" t="s">
        <v>478</v>
      </c>
      <c r="B67" s="5" t="s">
        <v>29</v>
      </c>
      <c r="C67" s="6" t="s">
        <v>93</v>
      </c>
      <c r="D67" s="6">
        <v>2</v>
      </c>
      <c r="E67" s="6">
        <f t="shared" ref="E67:E68" si="24">F67+G67+H67</f>
        <v>60</v>
      </c>
      <c r="F67" s="6"/>
      <c r="G67" s="6">
        <v>60</v>
      </c>
      <c r="H67" s="6"/>
    </row>
    <row r="68" spans="1:8" ht="33" x14ac:dyDescent="0.25">
      <c r="A68" s="6" t="s">
        <v>479</v>
      </c>
      <c r="B68" s="5" t="s">
        <v>480</v>
      </c>
      <c r="C68" s="6" t="s">
        <v>93</v>
      </c>
      <c r="D68" s="6">
        <v>2</v>
      </c>
      <c r="E68" s="6">
        <f t="shared" si="24"/>
        <v>60</v>
      </c>
      <c r="F68" s="6"/>
      <c r="G68" s="6">
        <v>60</v>
      </c>
      <c r="H68" s="6"/>
    </row>
    <row r="69" spans="1:8" ht="16.5" x14ac:dyDescent="0.25">
      <c r="A69" s="68"/>
      <c r="B69" s="69" t="s">
        <v>63</v>
      </c>
      <c r="C69" s="68">
        <v>48</v>
      </c>
      <c r="D69" s="1">
        <v>48</v>
      </c>
      <c r="E69" s="1">
        <v>1140</v>
      </c>
      <c r="F69" s="1">
        <v>299</v>
      </c>
      <c r="G69" s="1">
        <v>795</v>
      </c>
      <c r="H69" s="1">
        <v>46</v>
      </c>
    </row>
    <row r="70" spans="1:8" ht="16.5" x14ac:dyDescent="0.25">
      <c r="D70" s="1"/>
      <c r="E70" s="1"/>
      <c r="F70" s="1"/>
      <c r="G70" s="1"/>
      <c r="H70" s="1"/>
    </row>
    <row r="71" spans="1:8" ht="16.5" x14ac:dyDescent="0.25">
      <c r="D71" s="1">
        <f>D38+D45</f>
        <v>48</v>
      </c>
      <c r="E71" s="1">
        <f t="shared" ref="E71:H71" si="25">E38+E45</f>
        <v>1140</v>
      </c>
      <c r="F71" s="1">
        <f t="shared" si="25"/>
        <v>299</v>
      </c>
      <c r="G71" s="1">
        <f t="shared" si="25"/>
        <v>825</v>
      </c>
      <c r="H71" s="1">
        <f t="shared" si="25"/>
        <v>16</v>
      </c>
    </row>
    <row r="73" spans="1:8" x14ac:dyDescent="0.25">
      <c r="G73">
        <f>G71/E71</f>
        <v>0.72368421052631582</v>
      </c>
    </row>
    <row r="74" spans="1:8" x14ac:dyDescent="0.25">
      <c r="G74">
        <f>G71*20%</f>
        <v>165</v>
      </c>
      <c r="H74">
        <f>E61+E56+E53</f>
        <v>270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workbookViewId="0">
      <pane ySplit="1" topLeftCell="A2" activePane="bottomLeft" state="frozen"/>
      <selection activeCell="B1" sqref="B1"/>
      <selection pane="bottomLeft" activeCell="F11" sqref="F11"/>
    </sheetView>
  </sheetViews>
  <sheetFormatPr defaultRowHeight="15" x14ac:dyDescent="0.25"/>
  <cols>
    <col min="1" max="1" width="12" style="43" hidden="1" customWidth="1"/>
    <col min="2" max="2" width="39.7109375" style="39" customWidth="1"/>
    <col min="3" max="3" width="6.28515625" style="52" customWidth="1"/>
    <col min="4" max="4" width="1.28515625" customWidth="1"/>
    <col min="5" max="5" width="12" style="43" hidden="1" customWidth="1"/>
    <col min="6" max="6" width="39.7109375" style="39" customWidth="1"/>
    <col min="7" max="7" width="6.28515625" style="52" customWidth="1"/>
    <col min="8" max="8" width="1.28515625" customWidth="1"/>
    <col min="9" max="9" width="12" style="43" hidden="1" customWidth="1"/>
    <col min="10" max="10" width="39.7109375" style="39" customWidth="1"/>
    <col min="11" max="11" width="6.28515625" style="52" customWidth="1"/>
    <col min="12" max="12" width="1.140625" customWidth="1"/>
    <col min="13" max="13" width="12" style="43" hidden="1" customWidth="1"/>
    <col min="14" max="14" width="39.7109375" style="39" customWidth="1"/>
    <col min="15" max="15" width="6.28515625" style="52" customWidth="1"/>
  </cols>
  <sheetData>
    <row r="1" spans="1:15" ht="24.75" customHeight="1" x14ac:dyDescent="0.25">
      <c r="A1" s="159" t="s">
        <v>430</v>
      </c>
      <c r="B1" s="159"/>
      <c r="C1" s="159"/>
      <c r="D1" s="43"/>
      <c r="E1" s="159" t="s">
        <v>432</v>
      </c>
      <c r="F1" s="159"/>
      <c r="G1" s="159"/>
      <c r="H1" s="43"/>
      <c r="I1" s="159" t="s">
        <v>431</v>
      </c>
      <c r="J1" s="159"/>
      <c r="K1" s="159"/>
      <c r="L1" s="37"/>
      <c r="M1" s="159" t="s">
        <v>462</v>
      </c>
      <c r="N1" s="159"/>
      <c r="O1" s="159"/>
    </row>
    <row r="2" spans="1:15" ht="22.5" customHeight="1" x14ac:dyDescent="0.25">
      <c r="A2" s="42" t="s">
        <v>7</v>
      </c>
      <c r="B2" s="71" t="s">
        <v>8</v>
      </c>
      <c r="C2" s="130">
        <v>78</v>
      </c>
      <c r="E2" s="42" t="s">
        <v>9</v>
      </c>
      <c r="F2" s="71" t="s">
        <v>8</v>
      </c>
      <c r="G2" s="17">
        <v>53</v>
      </c>
      <c r="I2" s="42" t="s">
        <v>9</v>
      </c>
      <c r="J2" s="71" t="s">
        <v>8</v>
      </c>
      <c r="K2" s="17">
        <v>40</v>
      </c>
      <c r="M2" s="47" t="s">
        <v>434</v>
      </c>
      <c r="N2" s="71" t="s">
        <v>8</v>
      </c>
      <c r="O2" s="17">
        <v>50</v>
      </c>
    </row>
    <row r="3" spans="1:15" ht="15" customHeight="1" x14ac:dyDescent="0.25">
      <c r="A3" s="46" t="s">
        <v>9</v>
      </c>
      <c r="B3" s="73" t="s">
        <v>10</v>
      </c>
      <c r="C3" s="124">
        <v>19</v>
      </c>
      <c r="E3" s="57"/>
      <c r="F3" s="71" t="s">
        <v>10</v>
      </c>
      <c r="G3" s="130">
        <v>21</v>
      </c>
      <c r="I3" s="57"/>
      <c r="J3" s="71" t="s">
        <v>10</v>
      </c>
      <c r="K3" s="130">
        <v>2</v>
      </c>
      <c r="M3" s="57"/>
      <c r="N3" s="71" t="s">
        <v>435</v>
      </c>
      <c r="O3" s="130">
        <v>21</v>
      </c>
    </row>
    <row r="4" spans="1:15" ht="18" customHeight="1" x14ac:dyDescent="0.25">
      <c r="A4" s="47" t="s">
        <v>11</v>
      </c>
      <c r="B4" s="72" t="s">
        <v>12</v>
      </c>
      <c r="C4" s="126" t="s">
        <v>68</v>
      </c>
      <c r="E4" s="46" t="s">
        <v>95</v>
      </c>
      <c r="F4" s="72" t="s">
        <v>12</v>
      </c>
      <c r="G4" s="126" t="s">
        <v>68</v>
      </c>
      <c r="I4" s="57"/>
      <c r="J4" s="76"/>
      <c r="K4" s="58"/>
      <c r="M4" s="47" t="s">
        <v>436</v>
      </c>
      <c r="N4" s="72" t="s">
        <v>12</v>
      </c>
      <c r="O4" s="126" t="s">
        <v>68</v>
      </c>
    </row>
    <row r="5" spans="1:15" ht="18" customHeight="1" x14ac:dyDescent="0.25">
      <c r="A5" s="47" t="s">
        <v>321</v>
      </c>
      <c r="B5" s="72" t="s">
        <v>13</v>
      </c>
      <c r="C5" s="126" t="s">
        <v>64</v>
      </c>
      <c r="E5" s="47" t="s">
        <v>173</v>
      </c>
      <c r="F5" s="72" t="s">
        <v>13</v>
      </c>
      <c r="G5" s="126" t="s">
        <v>74</v>
      </c>
      <c r="I5" s="57"/>
      <c r="J5" s="76"/>
      <c r="K5" s="58"/>
      <c r="M5" s="47" t="s">
        <v>437</v>
      </c>
      <c r="N5" s="72" t="s">
        <v>14</v>
      </c>
      <c r="O5" s="126" t="s">
        <v>74</v>
      </c>
    </row>
    <row r="6" spans="1:15" ht="18" customHeight="1" x14ac:dyDescent="0.25">
      <c r="A6" s="47" t="s">
        <v>319</v>
      </c>
      <c r="B6" s="72" t="s">
        <v>387</v>
      </c>
      <c r="C6" s="126" t="s">
        <v>74</v>
      </c>
      <c r="E6" s="47" t="s">
        <v>171</v>
      </c>
      <c r="F6" s="72" t="s">
        <v>14</v>
      </c>
      <c r="G6" s="126" t="s">
        <v>74</v>
      </c>
      <c r="I6" s="57"/>
      <c r="J6" s="76"/>
      <c r="K6" s="58"/>
      <c r="M6" s="47" t="s">
        <v>438</v>
      </c>
      <c r="N6" s="72" t="s">
        <v>13</v>
      </c>
      <c r="O6" s="126" t="s">
        <v>74</v>
      </c>
    </row>
    <row r="7" spans="1:15" ht="18" customHeight="1" x14ac:dyDescent="0.25">
      <c r="A7" s="47" t="s">
        <v>388</v>
      </c>
      <c r="B7" s="72" t="s">
        <v>15</v>
      </c>
      <c r="C7" s="126" t="s">
        <v>64</v>
      </c>
      <c r="E7" s="47" t="s">
        <v>174</v>
      </c>
      <c r="F7" s="72" t="s">
        <v>15</v>
      </c>
      <c r="G7" s="126" t="s">
        <v>74</v>
      </c>
      <c r="I7" s="57"/>
      <c r="J7" s="76"/>
      <c r="K7" s="58"/>
      <c r="M7" s="47" t="s">
        <v>439</v>
      </c>
      <c r="N7" s="72" t="s">
        <v>15</v>
      </c>
      <c r="O7" s="126" t="s">
        <v>74</v>
      </c>
    </row>
    <row r="8" spans="1:15" ht="18" customHeight="1" x14ac:dyDescent="0.25">
      <c r="A8" s="47" t="s">
        <v>389</v>
      </c>
      <c r="B8" s="72" t="s">
        <v>16</v>
      </c>
      <c r="C8" s="126" t="s">
        <v>93</v>
      </c>
      <c r="E8" s="47" t="s">
        <v>176</v>
      </c>
      <c r="F8" s="72" t="s">
        <v>16</v>
      </c>
      <c r="G8" s="126" t="s">
        <v>93</v>
      </c>
      <c r="I8" s="57"/>
      <c r="J8" s="76"/>
      <c r="K8" s="58"/>
      <c r="M8" s="47" t="s">
        <v>440</v>
      </c>
      <c r="N8" s="72" t="s">
        <v>16</v>
      </c>
      <c r="O8" s="126" t="s">
        <v>93</v>
      </c>
    </row>
    <row r="9" spans="1:15" ht="18" customHeight="1" x14ac:dyDescent="0.25">
      <c r="A9" s="47" t="s">
        <v>322</v>
      </c>
      <c r="B9" s="72" t="s">
        <v>17</v>
      </c>
      <c r="C9" s="126" t="s">
        <v>93</v>
      </c>
      <c r="E9" s="47" t="s">
        <v>178</v>
      </c>
      <c r="F9" s="72" t="s">
        <v>17</v>
      </c>
      <c r="G9" s="126" t="s">
        <v>67</v>
      </c>
      <c r="I9" s="57"/>
      <c r="J9" s="76"/>
      <c r="K9" s="58"/>
      <c r="M9" s="47" t="s">
        <v>441</v>
      </c>
      <c r="N9" s="72" t="s">
        <v>17</v>
      </c>
      <c r="O9" s="126" t="s">
        <v>67</v>
      </c>
    </row>
    <row r="10" spans="1:15" ht="18" customHeight="1" x14ac:dyDescent="0.25">
      <c r="A10" s="47" t="s">
        <v>390</v>
      </c>
      <c r="B10" s="72" t="s">
        <v>18</v>
      </c>
      <c r="C10" s="126" t="s">
        <v>93</v>
      </c>
      <c r="E10" s="47" t="s">
        <v>412</v>
      </c>
      <c r="F10" s="72" t="s">
        <v>18</v>
      </c>
      <c r="G10" s="126" t="s">
        <v>67</v>
      </c>
      <c r="I10" s="57"/>
      <c r="J10" s="76"/>
      <c r="K10" s="58"/>
      <c r="M10" s="42" t="s">
        <v>442</v>
      </c>
      <c r="N10" s="72" t="s">
        <v>18</v>
      </c>
      <c r="O10" s="126" t="s">
        <v>67</v>
      </c>
    </row>
    <row r="11" spans="1:15" ht="18" customHeight="1" x14ac:dyDescent="0.25">
      <c r="A11" s="47" t="s">
        <v>320</v>
      </c>
      <c r="B11" s="72" t="s">
        <v>19</v>
      </c>
      <c r="C11" s="126" t="s">
        <v>93</v>
      </c>
      <c r="E11" s="57"/>
      <c r="F11" s="76"/>
      <c r="G11" s="58"/>
      <c r="I11" s="46" t="s">
        <v>363</v>
      </c>
      <c r="J11" s="72" t="s">
        <v>19</v>
      </c>
      <c r="K11" s="126" t="s">
        <v>93</v>
      </c>
      <c r="M11" s="57"/>
      <c r="N11" s="76"/>
      <c r="O11" s="58"/>
    </row>
    <row r="12" spans="1:15" ht="18" customHeight="1" x14ac:dyDescent="0.25">
      <c r="A12" s="46" t="s">
        <v>20</v>
      </c>
      <c r="B12" s="73" t="s">
        <v>21</v>
      </c>
      <c r="C12" s="124">
        <v>51</v>
      </c>
      <c r="E12" s="47" t="s">
        <v>20</v>
      </c>
      <c r="F12" s="73" t="s">
        <v>21</v>
      </c>
      <c r="G12" s="126">
        <v>28</v>
      </c>
      <c r="I12" s="47" t="s">
        <v>20</v>
      </c>
      <c r="J12" s="73" t="s">
        <v>21</v>
      </c>
      <c r="K12" s="126">
        <v>34</v>
      </c>
      <c r="M12" s="46" t="s">
        <v>443</v>
      </c>
      <c r="N12" s="73" t="s">
        <v>21</v>
      </c>
      <c r="O12" s="124">
        <v>25</v>
      </c>
    </row>
    <row r="13" spans="1:15" ht="18" customHeight="1" x14ac:dyDescent="0.25">
      <c r="A13" s="47" t="s">
        <v>481</v>
      </c>
      <c r="B13" s="72" t="s">
        <v>104</v>
      </c>
      <c r="C13" s="126" t="s">
        <v>64</v>
      </c>
      <c r="E13" s="47" t="s">
        <v>497</v>
      </c>
      <c r="F13" s="72" t="s">
        <v>104</v>
      </c>
      <c r="G13" s="126" t="s">
        <v>74</v>
      </c>
      <c r="I13" s="57"/>
      <c r="J13" s="76"/>
      <c r="K13" s="58"/>
      <c r="M13" s="47" t="s">
        <v>510</v>
      </c>
      <c r="N13" s="72" t="s">
        <v>104</v>
      </c>
      <c r="O13" s="126" t="s">
        <v>64</v>
      </c>
    </row>
    <row r="14" spans="1:15" ht="18" customHeight="1" x14ac:dyDescent="0.25">
      <c r="A14" s="47" t="s">
        <v>482</v>
      </c>
      <c r="B14" s="72" t="s">
        <v>105</v>
      </c>
      <c r="C14" s="126" t="s">
        <v>64</v>
      </c>
      <c r="E14" s="46" t="s">
        <v>498</v>
      </c>
      <c r="F14" s="72" t="s">
        <v>105</v>
      </c>
      <c r="G14" s="124" t="s">
        <v>74</v>
      </c>
      <c r="I14" s="57"/>
      <c r="J14" s="76"/>
      <c r="K14" s="58"/>
      <c r="M14" s="47" t="s">
        <v>512</v>
      </c>
      <c r="N14" s="72" t="s">
        <v>105</v>
      </c>
      <c r="O14" s="126" t="s">
        <v>64</v>
      </c>
    </row>
    <row r="15" spans="1:15" ht="18" customHeight="1" x14ac:dyDescent="0.25">
      <c r="A15" s="47" t="s">
        <v>483</v>
      </c>
      <c r="B15" s="72" t="s">
        <v>106</v>
      </c>
      <c r="C15" s="126" t="s">
        <v>64</v>
      </c>
      <c r="E15" s="47" t="s">
        <v>499</v>
      </c>
      <c r="F15" s="72" t="s">
        <v>106</v>
      </c>
      <c r="G15" s="126" t="s">
        <v>74</v>
      </c>
      <c r="I15" s="57"/>
      <c r="J15" s="76"/>
      <c r="K15" s="58"/>
      <c r="M15" s="47" t="s">
        <v>513</v>
      </c>
      <c r="N15" s="72" t="s">
        <v>106</v>
      </c>
      <c r="O15" s="126" t="s">
        <v>64</v>
      </c>
    </row>
    <row r="16" spans="1:15" ht="18" customHeight="1" x14ac:dyDescent="0.25">
      <c r="A16" s="47" t="s">
        <v>484</v>
      </c>
      <c r="B16" s="72" t="s">
        <v>107</v>
      </c>
      <c r="C16" s="126" t="s">
        <v>64</v>
      </c>
      <c r="E16" s="57"/>
      <c r="F16" s="76"/>
      <c r="G16" s="58"/>
      <c r="I16" s="47" t="s">
        <v>464</v>
      </c>
      <c r="J16" s="72" t="s">
        <v>107</v>
      </c>
      <c r="K16" s="126" t="s">
        <v>74</v>
      </c>
      <c r="M16" s="47" t="s">
        <v>511</v>
      </c>
      <c r="N16" s="72" t="s">
        <v>107</v>
      </c>
      <c r="O16" s="126" t="s">
        <v>64</v>
      </c>
    </row>
    <row r="17" spans="1:15" ht="18" customHeight="1" x14ac:dyDescent="0.25">
      <c r="A17" s="47" t="s">
        <v>27</v>
      </c>
      <c r="B17" s="72" t="s">
        <v>28</v>
      </c>
      <c r="C17" s="126" t="s">
        <v>93</v>
      </c>
      <c r="E17" s="57"/>
      <c r="F17" s="76"/>
      <c r="G17" s="58"/>
      <c r="I17" s="47" t="s">
        <v>368</v>
      </c>
      <c r="J17" s="72" t="s">
        <v>28</v>
      </c>
      <c r="K17" s="126" t="s">
        <v>93</v>
      </c>
      <c r="M17" s="57"/>
      <c r="N17" s="76"/>
      <c r="O17" s="58"/>
    </row>
    <row r="18" spans="1:15" ht="18" customHeight="1" x14ac:dyDescent="0.25">
      <c r="A18" s="47" t="s">
        <v>485</v>
      </c>
      <c r="B18" s="72" t="s">
        <v>108</v>
      </c>
      <c r="C18" s="126" t="s">
        <v>93</v>
      </c>
      <c r="E18" s="47" t="s">
        <v>500</v>
      </c>
      <c r="F18" s="72" t="s">
        <v>108</v>
      </c>
      <c r="G18" s="126" t="s">
        <v>93</v>
      </c>
      <c r="I18" s="57"/>
      <c r="J18" s="76"/>
      <c r="K18" s="58"/>
      <c r="M18" s="47" t="s">
        <v>516</v>
      </c>
      <c r="N18" s="72" t="s">
        <v>108</v>
      </c>
      <c r="O18" s="126" t="s">
        <v>67</v>
      </c>
    </row>
    <row r="19" spans="1:15" ht="18" customHeight="1" x14ac:dyDescent="0.25">
      <c r="A19" s="47" t="s">
        <v>486</v>
      </c>
      <c r="B19" s="72" t="s">
        <v>109</v>
      </c>
      <c r="C19" s="126" t="s">
        <v>93</v>
      </c>
      <c r="E19" s="47" t="s">
        <v>501</v>
      </c>
      <c r="F19" s="72" t="s">
        <v>109</v>
      </c>
      <c r="G19" s="126" t="s">
        <v>93</v>
      </c>
      <c r="I19" s="47" t="s">
        <v>466</v>
      </c>
      <c r="J19" s="72" t="s">
        <v>467</v>
      </c>
      <c r="K19" s="126" t="s">
        <v>93</v>
      </c>
      <c r="M19" s="47" t="s">
        <v>517</v>
      </c>
      <c r="N19" s="72" t="s">
        <v>109</v>
      </c>
      <c r="O19" s="126" t="s">
        <v>93</v>
      </c>
    </row>
    <row r="20" spans="1:15" ht="18" customHeight="1" x14ac:dyDescent="0.25">
      <c r="A20" s="47" t="s">
        <v>487</v>
      </c>
      <c r="B20" s="72" t="s">
        <v>110</v>
      </c>
      <c r="C20" s="126" t="s">
        <v>93</v>
      </c>
      <c r="E20" s="47" t="s">
        <v>502</v>
      </c>
      <c r="F20" s="72" t="s">
        <v>110</v>
      </c>
      <c r="G20" s="126" t="s">
        <v>93</v>
      </c>
      <c r="I20" s="57"/>
      <c r="J20" s="76"/>
      <c r="K20" s="58"/>
      <c r="M20" s="47" t="s">
        <v>514</v>
      </c>
      <c r="N20" s="72" t="s">
        <v>110</v>
      </c>
      <c r="O20" s="126" t="s">
        <v>93</v>
      </c>
    </row>
    <row r="21" spans="1:15" ht="18" customHeight="1" x14ac:dyDescent="0.25">
      <c r="A21" s="47" t="s">
        <v>111</v>
      </c>
      <c r="B21" s="72" t="s">
        <v>58</v>
      </c>
      <c r="C21" s="126" t="s">
        <v>93</v>
      </c>
      <c r="E21" s="47" t="s">
        <v>503</v>
      </c>
      <c r="F21" s="72" t="s">
        <v>58</v>
      </c>
      <c r="G21" s="126" t="s">
        <v>93</v>
      </c>
      <c r="I21" s="57"/>
      <c r="J21" s="76"/>
      <c r="K21" s="58"/>
      <c r="M21" s="57"/>
      <c r="N21" s="76"/>
      <c r="O21" s="58"/>
    </row>
    <row r="22" spans="1:15" ht="18" customHeight="1" x14ac:dyDescent="0.25">
      <c r="A22" s="47" t="s">
        <v>488</v>
      </c>
      <c r="B22" s="72" t="s">
        <v>112</v>
      </c>
      <c r="C22" s="126" t="s">
        <v>93</v>
      </c>
      <c r="E22" s="57"/>
      <c r="F22" s="76"/>
      <c r="G22" s="58"/>
      <c r="I22" s="47" t="s">
        <v>469</v>
      </c>
      <c r="J22" s="72" t="s">
        <v>112</v>
      </c>
      <c r="K22" s="126" t="s">
        <v>93</v>
      </c>
      <c r="M22" s="47" t="s">
        <v>515</v>
      </c>
      <c r="N22" s="72" t="s">
        <v>112</v>
      </c>
      <c r="O22" s="126" t="s">
        <v>67</v>
      </c>
    </row>
    <row r="23" spans="1:15" ht="18" customHeight="1" x14ac:dyDescent="0.25">
      <c r="A23" s="47" t="s">
        <v>113</v>
      </c>
      <c r="B23" s="72" t="s">
        <v>114</v>
      </c>
      <c r="C23" s="126" t="s">
        <v>93</v>
      </c>
      <c r="E23" s="57"/>
      <c r="F23" s="76"/>
      <c r="G23" s="58"/>
      <c r="I23" s="47" t="s">
        <v>470</v>
      </c>
      <c r="J23" s="72" t="s">
        <v>471</v>
      </c>
      <c r="K23" s="126" t="s">
        <v>93</v>
      </c>
      <c r="M23" s="57"/>
      <c r="N23" s="76"/>
      <c r="O23" s="58"/>
    </row>
    <row r="24" spans="1:15" ht="18" customHeight="1" x14ac:dyDescent="0.25">
      <c r="A24" s="47" t="s">
        <v>489</v>
      </c>
      <c r="B24" s="72" t="s">
        <v>38</v>
      </c>
      <c r="C24" s="126" t="s">
        <v>93</v>
      </c>
      <c r="E24" s="57"/>
      <c r="F24" s="76"/>
      <c r="G24" s="58"/>
      <c r="I24" s="47" t="s">
        <v>377</v>
      </c>
      <c r="J24" s="72" t="s">
        <v>38</v>
      </c>
      <c r="K24" s="126" t="s">
        <v>93</v>
      </c>
      <c r="M24" s="57"/>
      <c r="N24" s="76"/>
      <c r="O24" s="58"/>
    </row>
    <row r="25" spans="1:15" ht="18" customHeight="1" x14ac:dyDescent="0.25">
      <c r="A25" s="47" t="s">
        <v>410</v>
      </c>
      <c r="B25" s="72" t="s">
        <v>61</v>
      </c>
      <c r="C25" s="126" t="s">
        <v>93</v>
      </c>
      <c r="E25" s="57"/>
      <c r="F25" s="76"/>
      <c r="G25" s="58"/>
      <c r="I25" s="47" t="s">
        <v>378</v>
      </c>
      <c r="J25" s="72" t="s">
        <v>61</v>
      </c>
      <c r="K25" s="126" t="s">
        <v>93</v>
      </c>
      <c r="M25" s="57"/>
      <c r="N25" s="76"/>
      <c r="O25" s="58"/>
    </row>
    <row r="26" spans="1:15" ht="18" customHeight="1" x14ac:dyDescent="0.25">
      <c r="A26" s="47" t="s">
        <v>490</v>
      </c>
      <c r="B26" s="72" t="s">
        <v>39</v>
      </c>
      <c r="C26" s="126" t="s">
        <v>83</v>
      </c>
      <c r="E26" s="47" t="s">
        <v>504</v>
      </c>
      <c r="F26" s="72" t="s">
        <v>39</v>
      </c>
      <c r="G26" s="126" t="s">
        <v>83</v>
      </c>
      <c r="I26" s="57"/>
      <c r="J26" s="76"/>
      <c r="K26" s="58"/>
      <c r="M26" s="46" t="s">
        <v>518</v>
      </c>
      <c r="N26" s="72" t="s">
        <v>519</v>
      </c>
      <c r="O26" s="124" t="s">
        <v>83</v>
      </c>
    </row>
    <row r="27" spans="1:15" ht="18" customHeight="1" x14ac:dyDescent="0.25">
      <c r="A27" s="47" t="s">
        <v>491</v>
      </c>
      <c r="B27" s="72" t="s">
        <v>40</v>
      </c>
      <c r="C27" s="126" t="s">
        <v>83</v>
      </c>
      <c r="E27" s="57"/>
      <c r="F27" s="76"/>
      <c r="G27" s="58"/>
      <c r="I27" s="47" t="s">
        <v>379</v>
      </c>
      <c r="J27" s="72" t="s">
        <v>40</v>
      </c>
      <c r="K27" s="126" t="s">
        <v>83</v>
      </c>
      <c r="M27" s="57"/>
      <c r="N27" s="76"/>
      <c r="O27" s="58"/>
    </row>
    <row r="28" spans="1:15" ht="18" customHeight="1" x14ac:dyDescent="0.25">
      <c r="A28" s="47" t="s">
        <v>115</v>
      </c>
      <c r="B28" s="72" t="s">
        <v>42</v>
      </c>
      <c r="C28" s="126" t="s">
        <v>306</v>
      </c>
      <c r="E28" s="47" t="s">
        <v>505</v>
      </c>
      <c r="F28" s="72" t="s">
        <v>124</v>
      </c>
      <c r="G28" s="126" t="s">
        <v>310</v>
      </c>
      <c r="I28" s="57"/>
      <c r="J28" s="76"/>
      <c r="K28" s="58"/>
      <c r="M28" s="47" t="s">
        <v>521</v>
      </c>
      <c r="N28" s="72" t="s">
        <v>522</v>
      </c>
      <c r="O28" s="126" t="s">
        <v>87</v>
      </c>
    </row>
    <row r="29" spans="1:15" ht="18" customHeight="1" x14ac:dyDescent="0.25">
      <c r="A29" s="47" t="s">
        <v>116</v>
      </c>
      <c r="B29" s="72" t="s">
        <v>44</v>
      </c>
      <c r="C29" s="126" t="s">
        <v>125</v>
      </c>
      <c r="E29" s="57"/>
      <c r="F29" s="76"/>
      <c r="G29" s="58"/>
      <c r="I29" s="47" t="s">
        <v>474</v>
      </c>
      <c r="J29" s="72" t="s">
        <v>124</v>
      </c>
      <c r="K29" s="126" t="s">
        <v>317</v>
      </c>
      <c r="M29" s="57"/>
      <c r="N29" s="76"/>
      <c r="O29" s="58"/>
    </row>
    <row r="30" spans="1:15" ht="18" customHeight="1" x14ac:dyDescent="0.25">
      <c r="A30" s="47" t="s">
        <v>492</v>
      </c>
      <c r="B30" s="72" t="s">
        <v>45</v>
      </c>
      <c r="C30" s="126" t="s">
        <v>87</v>
      </c>
      <c r="E30" s="47" t="s">
        <v>506</v>
      </c>
      <c r="F30" s="72" t="s">
        <v>45</v>
      </c>
      <c r="G30" s="126" t="s">
        <v>87</v>
      </c>
      <c r="I30" s="57"/>
      <c r="J30" s="76"/>
      <c r="K30" s="58"/>
      <c r="M30" s="47" t="s">
        <v>520</v>
      </c>
      <c r="N30" s="72" t="s">
        <v>45</v>
      </c>
      <c r="O30" s="126" t="s">
        <v>87</v>
      </c>
    </row>
    <row r="31" spans="1:15" ht="18" customHeight="1" x14ac:dyDescent="0.25">
      <c r="A31" s="47"/>
      <c r="B31" s="72"/>
      <c r="C31" s="126"/>
      <c r="E31" s="47"/>
      <c r="F31" s="72"/>
      <c r="G31" s="126"/>
      <c r="I31" s="47" t="s">
        <v>463</v>
      </c>
      <c r="J31" s="72" t="s">
        <v>121</v>
      </c>
      <c r="K31" s="126" t="s">
        <v>74</v>
      </c>
      <c r="M31" s="57"/>
      <c r="N31" s="76"/>
      <c r="O31" s="58"/>
    </row>
    <row r="32" spans="1:15" ht="18" customHeight="1" x14ac:dyDescent="0.25">
      <c r="A32" s="47"/>
      <c r="B32" s="72"/>
      <c r="C32" s="126"/>
      <c r="E32" s="47"/>
      <c r="F32" s="72"/>
      <c r="G32" s="126"/>
      <c r="I32" s="47" t="s">
        <v>465</v>
      </c>
      <c r="J32" s="72" t="s">
        <v>117</v>
      </c>
      <c r="K32" s="126" t="s">
        <v>74</v>
      </c>
      <c r="M32" s="57"/>
      <c r="N32" s="76"/>
      <c r="O32" s="58"/>
    </row>
    <row r="33" spans="1:15" ht="18" customHeight="1" x14ac:dyDescent="0.25">
      <c r="A33" s="47"/>
      <c r="B33" s="72"/>
      <c r="C33" s="126"/>
      <c r="E33" s="47"/>
      <c r="F33" s="72"/>
      <c r="G33" s="126"/>
      <c r="I33" s="47" t="s">
        <v>468</v>
      </c>
      <c r="J33" s="72" t="s">
        <v>120</v>
      </c>
      <c r="K33" s="126" t="s">
        <v>93</v>
      </c>
      <c r="M33" s="57"/>
      <c r="N33" s="76"/>
      <c r="O33" s="58"/>
    </row>
    <row r="34" spans="1:15" ht="18" customHeight="1" x14ac:dyDescent="0.25">
      <c r="A34" s="47"/>
      <c r="B34" s="72"/>
      <c r="C34" s="126"/>
      <c r="E34" s="47"/>
      <c r="F34" s="72"/>
      <c r="G34" s="126"/>
      <c r="I34" s="47" t="s">
        <v>472</v>
      </c>
      <c r="J34" s="72" t="s">
        <v>473</v>
      </c>
      <c r="K34" s="126" t="s">
        <v>93</v>
      </c>
      <c r="M34" s="57"/>
      <c r="N34" s="76"/>
      <c r="O34" s="58"/>
    </row>
    <row r="35" spans="1:15" ht="18" customHeight="1" x14ac:dyDescent="0.25">
      <c r="A35" s="46" t="s">
        <v>46</v>
      </c>
      <c r="B35" s="73" t="s">
        <v>47</v>
      </c>
      <c r="C35" s="124">
        <v>8</v>
      </c>
      <c r="E35" s="47" t="s">
        <v>46</v>
      </c>
      <c r="F35" s="73" t="s">
        <v>47</v>
      </c>
      <c r="G35" s="126">
        <v>4</v>
      </c>
      <c r="I35" s="47" t="s">
        <v>46</v>
      </c>
      <c r="J35" s="72" t="s">
        <v>47</v>
      </c>
      <c r="K35" s="126">
        <v>4</v>
      </c>
      <c r="M35" s="47" t="s">
        <v>456</v>
      </c>
      <c r="N35" s="72" t="s">
        <v>684</v>
      </c>
      <c r="O35" s="126">
        <v>4</v>
      </c>
    </row>
    <row r="36" spans="1:15" ht="18" customHeight="1" x14ac:dyDescent="0.25">
      <c r="A36" s="47" t="s">
        <v>403</v>
      </c>
      <c r="B36" s="72" t="s">
        <v>49</v>
      </c>
      <c r="C36" s="126" t="s">
        <v>64</v>
      </c>
      <c r="E36" s="47" t="s">
        <v>525</v>
      </c>
      <c r="F36" s="72" t="s">
        <v>49</v>
      </c>
      <c r="G36" s="126" t="s">
        <v>64</v>
      </c>
      <c r="I36" s="47"/>
      <c r="J36" s="72"/>
      <c r="K36" s="126"/>
      <c r="M36" s="47" t="s">
        <v>523</v>
      </c>
      <c r="N36" s="78" t="s">
        <v>38</v>
      </c>
      <c r="O36" s="128" t="s">
        <v>93</v>
      </c>
    </row>
    <row r="37" spans="1:15" ht="18" customHeight="1" x14ac:dyDescent="0.25">
      <c r="A37" s="47" t="s">
        <v>391</v>
      </c>
      <c r="B37" s="72" t="s">
        <v>22</v>
      </c>
      <c r="C37" s="126" t="s">
        <v>64</v>
      </c>
      <c r="E37" s="57"/>
      <c r="F37" s="76"/>
      <c r="G37" s="58"/>
      <c r="I37" s="47" t="s">
        <v>475</v>
      </c>
      <c r="J37" s="72" t="s">
        <v>22</v>
      </c>
      <c r="K37" s="126" t="s">
        <v>64</v>
      </c>
      <c r="M37" s="79" t="s">
        <v>524</v>
      </c>
      <c r="N37" s="78" t="s">
        <v>144</v>
      </c>
      <c r="O37" s="128" t="s">
        <v>93</v>
      </c>
    </row>
    <row r="38" spans="1:15" ht="18" customHeight="1" x14ac:dyDescent="0.25">
      <c r="A38" s="47" t="s">
        <v>493</v>
      </c>
      <c r="B38" s="72" t="s">
        <v>117</v>
      </c>
      <c r="C38" s="126" t="s">
        <v>64</v>
      </c>
      <c r="E38" s="57"/>
      <c r="F38" s="76"/>
      <c r="G38" s="58"/>
      <c r="I38" s="57"/>
      <c r="J38" s="76"/>
      <c r="K38" s="58"/>
      <c r="M38" s="47" t="s">
        <v>459</v>
      </c>
      <c r="N38" s="72" t="s">
        <v>218</v>
      </c>
      <c r="O38" s="126" t="s">
        <v>93</v>
      </c>
    </row>
    <row r="39" spans="1:15" ht="18" customHeight="1" x14ac:dyDescent="0.25">
      <c r="A39" s="47" t="s">
        <v>494</v>
      </c>
      <c r="B39" s="72" t="s">
        <v>118</v>
      </c>
      <c r="C39" s="126" t="s">
        <v>64</v>
      </c>
      <c r="E39" s="47" t="s">
        <v>526</v>
      </c>
      <c r="F39" s="72" t="s">
        <v>118</v>
      </c>
      <c r="G39" s="126" t="s">
        <v>64</v>
      </c>
      <c r="I39" s="57"/>
      <c r="J39" s="76"/>
      <c r="K39" s="58"/>
      <c r="M39" s="47"/>
      <c r="N39" s="72"/>
      <c r="O39" s="126"/>
    </row>
    <row r="40" spans="1:15" ht="18" customHeight="1" x14ac:dyDescent="0.25">
      <c r="A40" s="47" t="s">
        <v>405</v>
      </c>
      <c r="B40" s="72" t="s">
        <v>53</v>
      </c>
      <c r="C40" s="126" t="s">
        <v>64</v>
      </c>
      <c r="E40" s="47" t="s">
        <v>527</v>
      </c>
      <c r="F40" s="72" t="s">
        <v>53</v>
      </c>
      <c r="G40" s="126" t="s">
        <v>64</v>
      </c>
      <c r="I40" s="57"/>
      <c r="J40" s="76"/>
      <c r="K40" s="58"/>
      <c r="M40" s="47"/>
      <c r="N40" s="72"/>
      <c r="O40" s="126"/>
    </row>
    <row r="41" spans="1:15" ht="18" customHeight="1" x14ac:dyDescent="0.25">
      <c r="A41" s="47"/>
      <c r="B41" s="72"/>
      <c r="C41" s="126"/>
      <c r="E41" s="47"/>
      <c r="F41" s="72"/>
      <c r="G41" s="126"/>
      <c r="I41" s="47" t="s">
        <v>476</v>
      </c>
      <c r="J41" s="72" t="s">
        <v>477</v>
      </c>
      <c r="K41" s="126" t="s">
        <v>64</v>
      </c>
      <c r="M41" s="47"/>
      <c r="N41" s="72"/>
      <c r="O41" s="126"/>
    </row>
    <row r="42" spans="1:15" ht="18" customHeight="1" x14ac:dyDescent="0.25">
      <c r="A42" s="161" t="s">
        <v>684</v>
      </c>
      <c r="B42" s="161"/>
      <c r="C42" s="21">
        <v>4</v>
      </c>
      <c r="E42" s="161" t="s">
        <v>684</v>
      </c>
      <c r="F42" s="161"/>
      <c r="G42" s="126">
        <v>2</v>
      </c>
      <c r="I42" s="47" t="s">
        <v>55</v>
      </c>
      <c r="J42" s="74" t="s">
        <v>684</v>
      </c>
      <c r="K42" s="126">
        <v>2</v>
      </c>
      <c r="M42" s="70"/>
      <c r="N42" s="74"/>
      <c r="O42" s="21"/>
    </row>
    <row r="43" spans="1:15" ht="18" customHeight="1" x14ac:dyDescent="0.25">
      <c r="A43" s="47" t="s">
        <v>407</v>
      </c>
      <c r="B43" s="72" t="s">
        <v>56</v>
      </c>
      <c r="C43" s="126" t="s">
        <v>93</v>
      </c>
      <c r="E43" s="47" t="s">
        <v>507</v>
      </c>
      <c r="F43" s="72" t="s">
        <v>56</v>
      </c>
      <c r="G43" s="126" t="s">
        <v>93</v>
      </c>
      <c r="I43" s="47"/>
      <c r="J43" s="72"/>
      <c r="K43" s="126"/>
      <c r="M43" s="47"/>
      <c r="N43" s="72"/>
      <c r="O43" s="126"/>
    </row>
    <row r="44" spans="1:15" ht="18" customHeight="1" x14ac:dyDescent="0.25">
      <c r="A44" s="47" t="s">
        <v>394</v>
      </c>
      <c r="B44" s="72" t="s">
        <v>29</v>
      </c>
      <c r="C44" s="126" t="s">
        <v>93</v>
      </c>
      <c r="E44" s="57"/>
      <c r="F44" s="76"/>
      <c r="G44" s="58"/>
      <c r="I44" s="47" t="s">
        <v>478</v>
      </c>
      <c r="J44" s="72" t="s">
        <v>29</v>
      </c>
      <c r="K44" s="126" t="s">
        <v>93</v>
      </c>
      <c r="M44" s="47"/>
      <c r="N44" s="72"/>
      <c r="O44" s="126"/>
    </row>
    <row r="45" spans="1:15" ht="18" customHeight="1" x14ac:dyDescent="0.25">
      <c r="A45" s="47" t="s">
        <v>119</v>
      </c>
      <c r="B45" s="72" t="s">
        <v>120</v>
      </c>
      <c r="C45" s="126" t="s">
        <v>93</v>
      </c>
      <c r="E45" s="57"/>
      <c r="F45" s="76"/>
      <c r="G45" s="58"/>
      <c r="I45" s="57"/>
      <c r="J45" s="76"/>
      <c r="K45" s="58"/>
      <c r="M45" s="47"/>
      <c r="N45" s="72"/>
      <c r="O45" s="126"/>
    </row>
    <row r="46" spans="1:15" ht="18" customHeight="1" x14ac:dyDescent="0.25">
      <c r="A46" s="47" t="s">
        <v>495</v>
      </c>
      <c r="B46" s="72" t="s">
        <v>121</v>
      </c>
      <c r="C46" s="126" t="s">
        <v>93</v>
      </c>
      <c r="E46" s="47"/>
      <c r="F46" s="72"/>
      <c r="G46" s="126"/>
      <c r="I46" s="57"/>
      <c r="J46" s="76"/>
      <c r="K46" s="58"/>
      <c r="M46" s="47"/>
      <c r="N46" s="72"/>
      <c r="O46" s="126"/>
    </row>
    <row r="47" spans="1:15" ht="18" customHeight="1" x14ac:dyDescent="0.25">
      <c r="A47" s="47" t="s">
        <v>496</v>
      </c>
      <c r="B47" s="72" t="s">
        <v>122</v>
      </c>
      <c r="C47" s="126" t="s">
        <v>93</v>
      </c>
      <c r="E47" s="47"/>
      <c r="F47" s="72"/>
      <c r="G47" s="126"/>
      <c r="I47" s="47"/>
      <c r="J47" s="72"/>
      <c r="K47" s="126"/>
      <c r="M47" s="47"/>
      <c r="N47" s="72"/>
      <c r="O47" s="126"/>
    </row>
    <row r="48" spans="1:15" ht="18" customHeight="1" x14ac:dyDescent="0.25">
      <c r="A48" s="47" t="s">
        <v>123</v>
      </c>
      <c r="B48" s="72" t="s">
        <v>60</v>
      </c>
      <c r="C48" s="126" t="s">
        <v>93</v>
      </c>
      <c r="E48" s="47" t="s">
        <v>509</v>
      </c>
      <c r="F48" s="72" t="s">
        <v>60</v>
      </c>
      <c r="G48" s="126" t="s">
        <v>93</v>
      </c>
      <c r="I48" s="47"/>
      <c r="J48" s="72"/>
      <c r="K48" s="126"/>
      <c r="M48" s="47"/>
      <c r="N48" s="72"/>
      <c r="O48" s="126"/>
    </row>
    <row r="49" spans="1:15" ht="18" customHeight="1" x14ac:dyDescent="0.25">
      <c r="A49" s="42"/>
      <c r="B49" s="71"/>
      <c r="C49" s="130"/>
      <c r="E49" s="57"/>
      <c r="F49" s="76"/>
      <c r="G49" s="58"/>
      <c r="I49" s="47" t="s">
        <v>479</v>
      </c>
      <c r="J49" s="72" t="s">
        <v>480</v>
      </c>
      <c r="K49" s="126" t="s">
        <v>93</v>
      </c>
      <c r="M49" s="42"/>
      <c r="N49" s="71"/>
      <c r="O49" s="130"/>
    </row>
    <row r="50" spans="1:15" ht="18" customHeight="1" x14ac:dyDescent="0.25">
      <c r="A50" s="57"/>
      <c r="B50" s="76"/>
      <c r="C50" s="58"/>
      <c r="E50" s="47" t="s">
        <v>508</v>
      </c>
      <c r="F50" s="72" t="s">
        <v>144</v>
      </c>
      <c r="G50" s="126" t="s">
        <v>93</v>
      </c>
      <c r="I50" s="57"/>
      <c r="J50" s="76"/>
      <c r="K50" s="58"/>
      <c r="M50" s="57"/>
      <c r="N50" s="76"/>
      <c r="O50" s="58"/>
    </row>
    <row r="52" spans="1:15" ht="18" customHeight="1" x14ac:dyDescent="0.25">
      <c r="B52" s="112" t="s">
        <v>433</v>
      </c>
      <c r="C52" s="58"/>
      <c r="F52" s="112" t="s">
        <v>433</v>
      </c>
      <c r="G52" s="58"/>
      <c r="J52" s="112" t="s">
        <v>433</v>
      </c>
      <c r="K52" s="58"/>
      <c r="N52" s="112" t="s">
        <v>433</v>
      </c>
      <c r="O52" s="58"/>
    </row>
    <row r="53" spans="1:15" ht="18" customHeight="1" x14ac:dyDescent="0.25">
      <c r="B53" s="72" t="s">
        <v>49</v>
      </c>
      <c r="C53" s="126" t="s">
        <v>64</v>
      </c>
      <c r="F53" s="72" t="s">
        <v>49</v>
      </c>
      <c r="G53" s="126" t="s">
        <v>64</v>
      </c>
      <c r="J53" s="76"/>
      <c r="K53" s="58"/>
      <c r="N53" s="78" t="s">
        <v>38</v>
      </c>
      <c r="O53" s="128" t="s">
        <v>93</v>
      </c>
    </row>
    <row r="54" spans="1:15" ht="18" customHeight="1" x14ac:dyDescent="0.25">
      <c r="B54" s="72" t="s">
        <v>22</v>
      </c>
      <c r="C54" s="126" t="s">
        <v>64</v>
      </c>
      <c r="F54" s="76"/>
      <c r="G54" s="58"/>
      <c r="J54" s="72" t="s">
        <v>22</v>
      </c>
      <c r="K54" s="126" t="s">
        <v>64</v>
      </c>
      <c r="N54" s="78" t="s">
        <v>144</v>
      </c>
      <c r="O54" s="128" t="s">
        <v>93</v>
      </c>
    </row>
    <row r="55" spans="1:15" ht="18" customHeight="1" x14ac:dyDescent="0.25">
      <c r="B55" s="72" t="s">
        <v>56</v>
      </c>
      <c r="C55" s="126" t="s">
        <v>93</v>
      </c>
      <c r="F55" s="72" t="s">
        <v>56</v>
      </c>
      <c r="G55" s="126" t="s">
        <v>93</v>
      </c>
      <c r="J55" s="76"/>
      <c r="K55" s="58"/>
      <c r="N55" s="76"/>
      <c r="O55" s="58"/>
    </row>
    <row r="56" spans="1:15" ht="18" customHeight="1" x14ac:dyDescent="0.25">
      <c r="B56" s="72" t="s">
        <v>29</v>
      </c>
      <c r="C56" s="126" t="s">
        <v>93</v>
      </c>
      <c r="F56" s="76"/>
      <c r="G56" s="58"/>
      <c r="J56" s="72" t="s">
        <v>29</v>
      </c>
      <c r="K56" s="126" t="s">
        <v>93</v>
      </c>
      <c r="N56" s="76"/>
      <c r="O56" s="58"/>
    </row>
  </sheetData>
  <mergeCells count="6">
    <mergeCell ref="I1:K1"/>
    <mergeCell ref="M1:O1"/>
    <mergeCell ref="E42:F42"/>
    <mergeCell ref="A42:B42"/>
    <mergeCell ref="A1:C1"/>
    <mergeCell ref="E1:G1"/>
  </mergeCells>
  <printOptions horizontalCentered="1"/>
  <pageMargins left="0.17" right="0.17" top="0.21" bottom="0.24" header="0.17" footer="0.17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7" workbookViewId="0">
      <selection activeCell="L63" sqref="L63"/>
    </sheetView>
  </sheetViews>
  <sheetFormatPr defaultRowHeight="15" x14ac:dyDescent="0.25"/>
  <cols>
    <col min="1" max="1" width="15.42578125" customWidth="1"/>
    <col min="2" max="2" width="40.42578125" customWidth="1"/>
  </cols>
  <sheetData>
    <row r="1" spans="1:8" ht="16.5" x14ac:dyDescent="0.25">
      <c r="A1" s="1" t="s">
        <v>0</v>
      </c>
      <c r="B1" s="2" t="s">
        <v>1</v>
      </c>
      <c r="C1" s="1">
        <v>8</v>
      </c>
      <c r="D1" s="1">
        <f>SUM(D2:D7)</f>
        <v>8</v>
      </c>
      <c r="E1" s="1">
        <f t="shared" ref="E1:H1" si="0">SUM(E2:E7)</f>
        <v>180</v>
      </c>
      <c r="F1" s="1">
        <f t="shared" si="0"/>
        <v>56</v>
      </c>
      <c r="G1" s="1">
        <f t="shared" si="0"/>
        <v>112</v>
      </c>
      <c r="H1" s="1">
        <f t="shared" si="0"/>
        <v>12</v>
      </c>
    </row>
    <row r="2" spans="1:8" ht="33" x14ac:dyDescent="0.25">
      <c r="A2" s="6" t="s">
        <v>356</v>
      </c>
      <c r="B2" s="5" t="s">
        <v>2</v>
      </c>
      <c r="C2" s="6" t="s">
        <v>74</v>
      </c>
      <c r="D2" s="6">
        <v>3</v>
      </c>
      <c r="E2" s="6">
        <f>F2+G2+H2</f>
        <v>45</v>
      </c>
      <c r="F2" s="6">
        <v>43</v>
      </c>
      <c r="G2" s="6"/>
      <c r="H2" s="6">
        <v>2</v>
      </c>
    </row>
    <row r="3" spans="1:8" ht="33" x14ac:dyDescent="0.25">
      <c r="A3" s="6" t="s">
        <v>357</v>
      </c>
      <c r="B3" s="5" t="s">
        <v>3</v>
      </c>
      <c r="C3" s="6" t="s">
        <v>65</v>
      </c>
      <c r="D3" s="6">
        <v>1</v>
      </c>
      <c r="E3" s="6">
        <f t="shared" ref="E3:E7" si="1">F3+G3+H3</f>
        <v>15</v>
      </c>
      <c r="F3" s="6">
        <v>13</v>
      </c>
      <c r="G3" s="6"/>
      <c r="H3" s="6">
        <v>2</v>
      </c>
    </row>
    <row r="4" spans="1:8" ht="33" x14ac:dyDescent="0.25">
      <c r="A4" s="6" t="s">
        <v>358</v>
      </c>
      <c r="B4" s="5" t="s">
        <v>4</v>
      </c>
      <c r="C4" s="6" t="s">
        <v>66</v>
      </c>
      <c r="D4" s="6">
        <v>1</v>
      </c>
      <c r="E4" s="6">
        <f t="shared" si="1"/>
        <v>30</v>
      </c>
      <c r="F4" s="6"/>
      <c r="G4" s="6">
        <v>28</v>
      </c>
      <c r="H4" s="6">
        <v>2</v>
      </c>
    </row>
    <row r="5" spans="1:8" ht="33" x14ac:dyDescent="0.25">
      <c r="A5" s="6" t="s">
        <v>359</v>
      </c>
      <c r="B5" s="5" t="s">
        <v>5</v>
      </c>
      <c r="C5" s="6" t="s">
        <v>66</v>
      </c>
      <c r="D5" s="6">
        <v>1</v>
      </c>
      <c r="E5" s="6">
        <f t="shared" si="1"/>
        <v>30</v>
      </c>
      <c r="F5" s="6"/>
      <c r="G5" s="6">
        <v>28</v>
      </c>
      <c r="H5" s="6">
        <v>2</v>
      </c>
    </row>
    <row r="6" spans="1:8" ht="33" x14ac:dyDescent="0.25">
      <c r="A6" s="6" t="s">
        <v>360</v>
      </c>
      <c r="B6" s="5" t="s">
        <v>6</v>
      </c>
      <c r="C6" s="6" t="s">
        <v>66</v>
      </c>
      <c r="D6" s="6">
        <v>1</v>
      </c>
      <c r="E6" s="6">
        <f t="shared" si="1"/>
        <v>30</v>
      </c>
      <c r="F6" s="6"/>
      <c r="G6" s="6">
        <v>28</v>
      </c>
      <c r="H6" s="6">
        <v>2</v>
      </c>
    </row>
    <row r="7" spans="1:8" ht="33" x14ac:dyDescent="0.25">
      <c r="A7" s="6" t="s">
        <v>361</v>
      </c>
      <c r="B7" s="5" t="s">
        <v>362</v>
      </c>
      <c r="C7" s="6" t="s">
        <v>66</v>
      </c>
      <c r="D7" s="6">
        <v>1</v>
      </c>
      <c r="E7" s="6">
        <f t="shared" si="1"/>
        <v>30</v>
      </c>
      <c r="F7" s="6"/>
      <c r="G7" s="6">
        <v>28</v>
      </c>
      <c r="H7" s="6">
        <v>2</v>
      </c>
    </row>
    <row r="8" spans="1:8" ht="33" x14ac:dyDescent="0.25">
      <c r="A8" s="1" t="s">
        <v>7</v>
      </c>
      <c r="B8" s="2" t="s">
        <v>8</v>
      </c>
      <c r="C8" s="1">
        <v>40</v>
      </c>
      <c r="D8" s="1">
        <f>D9+D11+D25</f>
        <v>40</v>
      </c>
      <c r="E8" s="1">
        <f t="shared" ref="E8:H8" si="2">E9+E11+E25</f>
        <v>960</v>
      </c>
      <c r="F8" s="1">
        <f t="shared" si="2"/>
        <v>243</v>
      </c>
      <c r="G8" s="1">
        <f t="shared" si="2"/>
        <v>683</v>
      </c>
      <c r="H8" s="1">
        <f t="shared" si="2"/>
        <v>34</v>
      </c>
    </row>
    <row r="9" spans="1:8" ht="17.25" x14ac:dyDescent="0.25">
      <c r="A9" s="7" t="s">
        <v>9</v>
      </c>
      <c r="B9" s="8" t="s">
        <v>10</v>
      </c>
      <c r="C9" s="7">
        <v>2</v>
      </c>
      <c r="D9" s="7">
        <f>D10</f>
        <v>2</v>
      </c>
      <c r="E9" s="7">
        <f t="shared" ref="E9:H9" si="3">E10</f>
        <v>60</v>
      </c>
      <c r="F9" s="7">
        <f t="shared" si="3"/>
        <v>0</v>
      </c>
      <c r="G9" s="7">
        <f t="shared" si="3"/>
        <v>58</v>
      </c>
      <c r="H9" s="7">
        <f t="shared" si="3"/>
        <v>2</v>
      </c>
    </row>
    <row r="10" spans="1:8" ht="33" x14ac:dyDescent="0.25">
      <c r="A10" s="6" t="s">
        <v>363</v>
      </c>
      <c r="B10" s="13" t="s">
        <v>19</v>
      </c>
      <c r="C10" s="14" t="s">
        <v>93</v>
      </c>
      <c r="D10" s="14">
        <v>2</v>
      </c>
      <c r="E10" s="6">
        <f>F10+G10+H10</f>
        <v>60</v>
      </c>
      <c r="F10" s="6"/>
      <c r="G10" s="6">
        <v>58</v>
      </c>
      <c r="H10" s="6">
        <v>2</v>
      </c>
    </row>
    <row r="11" spans="1:8" ht="17.25" x14ac:dyDescent="0.25">
      <c r="A11" s="7" t="s">
        <v>20</v>
      </c>
      <c r="B11" s="8" t="s">
        <v>21</v>
      </c>
      <c r="C11" s="7">
        <v>34</v>
      </c>
      <c r="D11" s="7">
        <f>SUM(D12:D24)</f>
        <v>34</v>
      </c>
      <c r="E11" s="7">
        <v>810</v>
      </c>
      <c r="F11" s="7">
        <v>215</v>
      </c>
      <c r="G11" s="7">
        <v>567</v>
      </c>
      <c r="H11" s="7">
        <v>28</v>
      </c>
    </row>
    <row r="12" spans="1:8" ht="33" x14ac:dyDescent="0.25">
      <c r="A12" s="6" t="s">
        <v>364</v>
      </c>
      <c r="B12" s="13" t="s">
        <v>365</v>
      </c>
      <c r="C12" s="14" t="s">
        <v>74</v>
      </c>
      <c r="D12" s="14">
        <v>3</v>
      </c>
      <c r="E12" s="6">
        <f t="shared" ref="E12:E24" si="4">F12+G12+H12</f>
        <v>45</v>
      </c>
      <c r="F12" s="4">
        <v>43</v>
      </c>
      <c r="G12" s="6"/>
      <c r="H12" s="4">
        <v>2</v>
      </c>
    </row>
    <row r="13" spans="1:8" ht="33" x14ac:dyDescent="0.25">
      <c r="A13" s="6" t="s">
        <v>528</v>
      </c>
      <c r="B13" s="13" t="s">
        <v>204</v>
      </c>
      <c r="C13" s="14" t="s">
        <v>74</v>
      </c>
      <c r="D13" s="14">
        <v>3</v>
      </c>
      <c r="E13" s="6">
        <f t="shared" si="4"/>
        <v>45</v>
      </c>
      <c r="F13" s="4">
        <v>43</v>
      </c>
      <c r="G13" s="6"/>
      <c r="H13" s="4">
        <v>2</v>
      </c>
    </row>
    <row r="14" spans="1:8" ht="33" x14ac:dyDescent="0.25">
      <c r="A14" s="6" t="s">
        <v>529</v>
      </c>
      <c r="B14" s="5" t="s">
        <v>23</v>
      </c>
      <c r="C14" s="14" t="s">
        <v>74</v>
      </c>
      <c r="D14" s="14">
        <v>3</v>
      </c>
      <c r="E14" s="6">
        <f t="shared" si="4"/>
        <v>45</v>
      </c>
      <c r="F14" s="4">
        <v>43</v>
      </c>
      <c r="G14" s="6"/>
      <c r="H14" s="4">
        <v>2</v>
      </c>
    </row>
    <row r="15" spans="1:8" ht="33" x14ac:dyDescent="0.25">
      <c r="A15" s="6" t="s">
        <v>368</v>
      </c>
      <c r="B15" s="13" t="s">
        <v>28</v>
      </c>
      <c r="C15" s="14" t="s">
        <v>93</v>
      </c>
      <c r="D15" s="14">
        <v>2</v>
      </c>
      <c r="E15" s="6">
        <f t="shared" si="4"/>
        <v>60</v>
      </c>
      <c r="F15" s="6"/>
      <c r="G15" s="6">
        <v>58</v>
      </c>
      <c r="H15" s="6">
        <v>2</v>
      </c>
    </row>
    <row r="16" spans="1:8" ht="33" x14ac:dyDescent="0.25">
      <c r="A16" s="6" t="s">
        <v>371</v>
      </c>
      <c r="B16" s="5" t="s">
        <v>372</v>
      </c>
      <c r="C16" s="14" t="s">
        <v>93</v>
      </c>
      <c r="D16" s="14">
        <v>2</v>
      </c>
      <c r="E16" s="6">
        <f t="shared" si="4"/>
        <v>60</v>
      </c>
      <c r="F16" s="6"/>
      <c r="G16" s="6">
        <v>58</v>
      </c>
      <c r="H16" s="6">
        <v>2</v>
      </c>
    </row>
    <row r="17" spans="1:8" ht="33" x14ac:dyDescent="0.25">
      <c r="A17" s="6" t="s">
        <v>530</v>
      </c>
      <c r="B17" s="5" t="s">
        <v>207</v>
      </c>
      <c r="C17" s="14" t="s">
        <v>93</v>
      </c>
      <c r="D17" s="14">
        <v>2</v>
      </c>
      <c r="E17" s="6">
        <f t="shared" si="4"/>
        <v>60</v>
      </c>
      <c r="F17" s="6"/>
      <c r="G17" s="6">
        <v>58</v>
      </c>
      <c r="H17" s="6">
        <v>2</v>
      </c>
    </row>
    <row r="18" spans="1:8" ht="33" x14ac:dyDescent="0.25">
      <c r="A18" s="6" t="s">
        <v>531</v>
      </c>
      <c r="B18" s="5" t="s">
        <v>308</v>
      </c>
      <c r="C18" s="14" t="s">
        <v>93</v>
      </c>
      <c r="D18" s="14">
        <v>2</v>
      </c>
      <c r="E18" s="6">
        <f t="shared" si="4"/>
        <v>60</v>
      </c>
      <c r="F18" s="6"/>
      <c r="G18" s="6">
        <v>58</v>
      </c>
      <c r="H18" s="6">
        <v>2</v>
      </c>
    </row>
    <row r="19" spans="1:8" ht="33" x14ac:dyDescent="0.25">
      <c r="A19" s="6" t="s">
        <v>532</v>
      </c>
      <c r="B19" s="5" t="s">
        <v>208</v>
      </c>
      <c r="C19" s="14" t="s">
        <v>93</v>
      </c>
      <c r="D19" s="14">
        <v>2</v>
      </c>
      <c r="E19" s="6">
        <f t="shared" si="4"/>
        <v>60</v>
      </c>
      <c r="F19" s="6"/>
      <c r="G19" s="6">
        <v>58</v>
      </c>
      <c r="H19" s="6">
        <v>2</v>
      </c>
    </row>
    <row r="20" spans="1:8" ht="33" x14ac:dyDescent="0.25">
      <c r="A20" s="6" t="s">
        <v>533</v>
      </c>
      <c r="B20" s="5" t="s">
        <v>209</v>
      </c>
      <c r="C20" s="14" t="s">
        <v>93</v>
      </c>
      <c r="D20" s="14">
        <v>2</v>
      </c>
      <c r="E20" s="6">
        <f t="shared" si="4"/>
        <v>60</v>
      </c>
      <c r="F20" s="6"/>
      <c r="G20" s="6">
        <v>58</v>
      </c>
      <c r="H20" s="6">
        <v>2</v>
      </c>
    </row>
    <row r="21" spans="1:8" ht="33" x14ac:dyDescent="0.25">
      <c r="A21" s="6" t="s">
        <v>378</v>
      </c>
      <c r="B21" s="5" t="s">
        <v>61</v>
      </c>
      <c r="C21" s="14" t="s">
        <v>93</v>
      </c>
      <c r="D21" s="14">
        <v>2</v>
      </c>
      <c r="E21" s="6">
        <f t="shared" si="4"/>
        <v>60</v>
      </c>
      <c r="F21" s="6"/>
      <c r="G21" s="6">
        <v>58</v>
      </c>
      <c r="H21" s="6">
        <v>2</v>
      </c>
    </row>
    <row r="22" spans="1:8" ht="33" x14ac:dyDescent="0.25">
      <c r="A22" s="14" t="s">
        <v>534</v>
      </c>
      <c r="B22" s="5" t="s">
        <v>535</v>
      </c>
      <c r="C22" s="14" t="s">
        <v>93</v>
      </c>
      <c r="D22" s="14">
        <v>2</v>
      </c>
      <c r="E22" s="6">
        <f t="shared" si="4"/>
        <v>60</v>
      </c>
      <c r="F22" s="6"/>
      <c r="G22" s="6">
        <v>58</v>
      </c>
      <c r="H22" s="6">
        <v>2</v>
      </c>
    </row>
    <row r="23" spans="1:8" ht="33" x14ac:dyDescent="0.25">
      <c r="A23" s="14" t="s">
        <v>536</v>
      </c>
      <c r="B23" s="5" t="s">
        <v>40</v>
      </c>
      <c r="C23" s="6" t="s">
        <v>83</v>
      </c>
      <c r="D23" s="6">
        <v>1</v>
      </c>
      <c r="E23" s="6">
        <f t="shared" si="4"/>
        <v>45</v>
      </c>
      <c r="F23" s="6"/>
      <c r="G23" s="6">
        <v>43</v>
      </c>
      <c r="H23" s="6">
        <v>2</v>
      </c>
    </row>
    <row r="24" spans="1:8" ht="33" x14ac:dyDescent="0.25">
      <c r="A24" s="6" t="s">
        <v>537</v>
      </c>
      <c r="B24" s="5" t="s">
        <v>124</v>
      </c>
      <c r="C24" s="4" t="s">
        <v>317</v>
      </c>
      <c r="D24" s="4">
        <v>8</v>
      </c>
      <c r="E24" s="6">
        <f t="shared" si="4"/>
        <v>150</v>
      </c>
      <c r="F24" s="4">
        <v>86</v>
      </c>
      <c r="G24" s="4">
        <v>60</v>
      </c>
      <c r="H24" s="4">
        <v>4</v>
      </c>
    </row>
    <row r="25" spans="1:8" ht="17.25" x14ac:dyDescent="0.25">
      <c r="A25" s="7" t="s">
        <v>46</v>
      </c>
      <c r="B25" s="8" t="s">
        <v>47</v>
      </c>
      <c r="C25" s="7">
        <v>4</v>
      </c>
      <c r="D25" s="7">
        <f>D26+D29</f>
        <v>4</v>
      </c>
      <c r="E25" s="7">
        <f t="shared" ref="E25:H25" si="5">E26+E29</f>
        <v>90</v>
      </c>
      <c r="F25" s="7">
        <f t="shared" si="5"/>
        <v>28</v>
      </c>
      <c r="G25" s="7">
        <f t="shared" si="5"/>
        <v>58</v>
      </c>
      <c r="H25" s="7">
        <f t="shared" si="5"/>
        <v>4</v>
      </c>
    </row>
    <row r="26" spans="1:8" ht="33" x14ac:dyDescent="0.25">
      <c r="A26" s="9" t="s">
        <v>48</v>
      </c>
      <c r="B26" s="10" t="s">
        <v>381</v>
      </c>
      <c r="C26" s="9">
        <v>2</v>
      </c>
      <c r="D26" s="9">
        <f>D27</f>
        <v>2</v>
      </c>
      <c r="E26" s="9">
        <f t="shared" ref="E26:H26" si="6">E27</f>
        <v>30</v>
      </c>
      <c r="F26" s="9">
        <f t="shared" si="6"/>
        <v>28</v>
      </c>
      <c r="G26" s="9">
        <f t="shared" si="6"/>
        <v>0</v>
      </c>
      <c r="H26" s="9">
        <f t="shared" si="6"/>
        <v>2</v>
      </c>
    </row>
    <row r="27" spans="1:8" ht="33" x14ac:dyDescent="0.25">
      <c r="A27" s="14" t="s">
        <v>538</v>
      </c>
      <c r="B27" s="13" t="s">
        <v>215</v>
      </c>
      <c r="C27" s="6" t="s">
        <v>64</v>
      </c>
      <c r="D27" s="6">
        <v>2</v>
      </c>
      <c r="E27" s="6">
        <f t="shared" ref="E27:E28" si="7">F27+G27+H27</f>
        <v>30</v>
      </c>
      <c r="F27" s="6">
        <v>28</v>
      </c>
      <c r="G27" s="6"/>
      <c r="H27" s="6">
        <v>2</v>
      </c>
    </row>
    <row r="28" spans="1:8" ht="33" x14ac:dyDescent="0.25">
      <c r="A28" s="6" t="s">
        <v>539</v>
      </c>
      <c r="B28" s="13" t="s">
        <v>218</v>
      </c>
      <c r="C28" s="6" t="s">
        <v>64</v>
      </c>
      <c r="D28" s="6">
        <v>2</v>
      </c>
      <c r="E28" s="6">
        <f t="shared" si="7"/>
        <v>30</v>
      </c>
      <c r="F28" s="6">
        <v>28</v>
      </c>
      <c r="G28" s="6"/>
      <c r="H28" s="6">
        <v>2</v>
      </c>
    </row>
    <row r="29" spans="1:8" ht="33" x14ac:dyDescent="0.25">
      <c r="A29" s="9" t="s">
        <v>55</v>
      </c>
      <c r="B29" s="10" t="s">
        <v>384</v>
      </c>
      <c r="C29" s="9">
        <v>2</v>
      </c>
      <c r="D29" s="9">
        <f>D30</f>
        <v>2</v>
      </c>
      <c r="E29" s="9">
        <f t="shared" ref="E29:H29" si="8">E30</f>
        <v>60</v>
      </c>
      <c r="F29" s="9">
        <f t="shared" si="8"/>
        <v>0</v>
      </c>
      <c r="G29" s="9">
        <f t="shared" si="8"/>
        <v>58</v>
      </c>
      <c r="H29" s="9">
        <f t="shared" si="8"/>
        <v>2</v>
      </c>
    </row>
    <row r="30" spans="1:8" ht="33" x14ac:dyDescent="0.25">
      <c r="A30" s="14" t="s">
        <v>540</v>
      </c>
      <c r="B30" s="13" t="s">
        <v>219</v>
      </c>
      <c r="C30" s="6" t="s">
        <v>93</v>
      </c>
      <c r="D30" s="6">
        <v>2</v>
      </c>
      <c r="E30" s="6">
        <f t="shared" ref="E30:E31" si="9">F30+G30+H30</f>
        <v>60</v>
      </c>
      <c r="F30" s="6"/>
      <c r="G30" s="6">
        <v>58</v>
      </c>
      <c r="H30" s="6">
        <v>2</v>
      </c>
    </row>
    <row r="31" spans="1:8" ht="33" x14ac:dyDescent="0.25">
      <c r="A31" s="6" t="s">
        <v>377</v>
      </c>
      <c r="B31" s="13" t="s">
        <v>38</v>
      </c>
      <c r="C31" s="6" t="s">
        <v>93</v>
      </c>
      <c r="D31" s="6">
        <v>2</v>
      </c>
      <c r="E31" s="6">
        <f t="shared" si="9"/>
        <v>60</v>
      </c>
      <c r="F31" s="6"/>
      <c r="G31" s="6">
        <v>58</v>
      </c>
      <c r="H31" s="6">
        <v>2</v>
      </c>
    </row>
    <row r="32" spans="1:8" ht="16.5" x14ac:dyDescent="0.25">
      <c r="A32" s="1"/>
      <c r="B32" s="2" t="s">
        <v>63</v>
      </c>
      <c r="C32" s="1">
        <v>48</v>
      </c>
      <c r="D32" s="1">
        <v>48</v>
      </c>
      <c r="E32" s="1">
        <v>1140</v>
      </c>
      <c r="F32" s="1">
        <v>299</v>
      </c>
      <c r="G32" s="1">
        <v>795</v>
      </c>
      <c r="H32" s="1">
        <v>46</v>
      </c>
    </row>
    <row r="34" spans="1:8" ht="16.5" x14ac:dyDescent="0.25">
      <c r="D34" s="1">
        <f>D1+D8</f>
        <v>48</v>
      </c>
      <c r="E34" s="1">
        <f t="shared" ref="E34:H34" si="10">E1+E8</f>
        <v>1140</v>
      </c>
      <c r="F34" s="1">
        <f t="shared" si="10"/>
        <v>299</v>
      </c>
      <c r="G34" s="1">
        <f t="shared" si="10"/>
        <v>795</v>
      </c>
      <c r="H34" s="1">
        <f t="shared" si="10"/>
        <v>46</v>
      </c>
    </row>
    <row r="36" spans="1:8" ht="16.5" x14ac:dyDescent="0.25">
      <c r="A36" s="1" t="s">
        <v>0</v>
      </c>
      <c r="B36" s="2" t="s">
        <v>1</v>
      </c>
      <c r="C36" s="1">
        <v>8</v>
      </c>
      <c r="D36" s="1">
        <f>SUM(D37:D42)</f>
        <v>8</v>
      </c>
      <c r="E36" s="1">
        <f t="shared" ref="E36" si="11">SUM(E37:E42)</f>
        <v>180</v>
      </c>
      <c r="F36" s="1">
        <f t="shared" ref="F36" si="12">SUM(F37:F42)</f>
        <v>56</v>
      </c>
      <c r="G36" s="1">
        <f t="shared" ref="G36" si="13">SUM(G37:G42)</f>
        <v>120</v>
      </c>
      <c r="H36" s="1">
        <f t="shared" ref="H36" si="14">SUM(H37:H42)</f>
        <v>4</v>
      </c>
    </row>
    <row r="37" spans="1:8" ht="33" x14ac:dyDescent="0.25">
      <c r="A37" s="6" t="s">
        <v>356</v>
      </c>
      <c r="B37" s="5" t="s">
        <v>2</v>
      </c>
      <c r="C37" s="6" t="s">
        <v>74</v>
      </c>
      <c r="D37" s="6">
        <v>3</v>
      </c>
      <c r="E37" s="6">
        <f>F37+G37+H37</f>
        <v>45</v>
      </c>
      <c r="F37" s="6">
        <v>43</v>
      </c>
      <c r="G37" s="6"/>
      <c r="H37" s="6">
        <v>2</v>
      </c>
    </row>
    <row r="38" spans="1:8" ht="33" x14ac:dyDescent="0.25">
      <c r="A38" s="6" t="s">
        <v>357</v>
      </c>
      <c r="B38" s="5" t="s">
        <v>3</v>
      </c>
      <c r="C38" s="6" t="s">
        <v>65</v>
      </c>
      <c r="D38" s="6">
        <v>1</v>
      </c>
      <c r="E38" s="6">
        <f t="shared" ref="E38:E42" si="15">F38+G38+H38</f>
        <v>15</v>
      </c>
      <c r="F38" s="6">
        <v>13</v>
      </c>
      <c r="G38" s="6"/>
      <c r="H38" s="6">
        <v>2</v>
      </c>
    </row>
    <row r="39" spans="1:8" ht="33" x14ac:dyDescent="0.25">
      <c r="A39" s="6" t="s">
        <v>358</v>
      </c>
      <c r="B39" s="5" t="s">
        <v>4</v>
      </c>
      <c r="C39" s="6" t="s">
        <v>66</v>
      </c>
      <c r="D39" s="6">
        <v>1</v>
      </c>
      <c r="E39" s="6">
        <f t="shared" si="15"/>
        <v>30</v>
      </c>
      <c r="F39" s="6"/>
      <c r="G39" s="6">
        <v>30</v>
      </c>
      <c r="H39" s="6"/>
    </row>
    <row r="40" spans="1:8" ht="33" x14ac:dyDescent="0.25">
      <c r="A40" s="6" t="s">
        <v>359</v>
      </c>
      <c r="B40" s="5" t="s">
        <v>5</v>
      </c>
      <c r="C40" s="6" t="s">
        <v>66</v>
      </c>
      <c r="D40" s="6">
        <v>1</v>
      </c>
      <c r="E40" s="6">
        <f t="shared" si="15"/>
        <v>30</v>
      </c>
      <c r="F40" s="6"/>
      <c r="G40" s="6">
        <v>30</v>
      </c>
      <c r="H40" s="6"/>
    </row>
    <row r="41" spans="1:8" ht="33" x14ac:dyDescent="0.25">
      <c r="A41" s="6" t="s">
        <v>360</v>
      </c>
      <c r="B41" s="5" t="s">
        <v>6</v>
      </c>
      <c r="C41" s="6" t="s">
        <v>66</v>
      </c>
      <c r="D41" s="6">
        <v>1</v>
      </c>
      <c r="E41" s="6">
        <f t="shared" si="15"/>
        <v>30</v>
      </c>
      <c r="F41" s="6"/>
      <c r="G41" s="6">
        <v>30</v>
      </c>
      <c r="H41" s="6"/>
    </row>
    <row r="42" spans="1:8" ht="33" x14ac:dyDescent="0.25">
      <c r="A42" s="6" t="s">
        <v>361</v>
      </c>
      <c r="B42" s="5" t="s">
        <v>362</v>
      </c>
      <c r="C42" s="6" t="s">
        <v>66</v>
      </c>
      <c r="D42" s="6">
        <v>1</v>
      </c>
      <c r="E42" s="6">
        <f t="shared" si="15"/>
        <v>30</v>
      </c>
      <c r="F42" s="6"/>
      <c r="G42" s="6">
        <v>30</v>
      </c>
      <c r="H42" s="6"/>
    </row>
    <row r="43" spans="1:8" ht="33" x14ac:dyDescent="0.25">
      <c r="A43" s="1" t="s">
        <v>7</v>
      </c>
      <c r="B43" s="2" t="s">
        <v>8</v>
      </c>
      <c r="C43" s="1">
        <v>40</v>
      </c>
      <c r="D43" s="1">
        <f>D44+D46+D60</f>
        <v>40</v>
      </c>
      <c r="E43" s="1">
        <f t="shared" ref="E43" si="16">E44+E46+E60</f>
        <v>960</v>
      </c>
      <c r="F43" s="1">
        <f t="shared" ref="F43" si="17">F44+F46+F60</f>
        <v>243</v>
      </c>
      <c r="G43" s="1">
        <f t="shared" ref="G43" si="18">G44+G46+G60</f>
        <v>687</v>
      </c>
      <c r="H43" s="1">
        <f t="shared" ref="H43" si="19">H44+H46+H60</f>
        <v>30</v>
      </c>
    </row>
    <row r="44" spans="1:8" ht="17.25" x14ac:dyDescent="0.25">
      <c r="A44" s="7" t="s">
        <v>9</v>
      </c>
      <c r="B44" s="8" t="s">
        <v>10</v>
      </c>
      <c r="C44" s="7">
        <v>2</v>
      </c>
      <c r="D44" s="7">
        <f>D45</f>
        <v>2</v>
      </c>
      <c r="E44" s="7">
        <f t="shared" ref="E44" si="20">E45</f>
        <v>60</v>
      </c>
      <c r="F44" s="7">
        <f t="shared" ref="F44" si="21">F45</f>
        <v>0</v>
      </c>
      <c r="G44" s="7">
        <f t="shared" ref="G44" si="22">G45</f>
        <v>60</v>
      </c>
      <c r="H44" s="7">
        <f t="shared" ref="H44" si="23">H45</f>
        <v>0</v>
      </c>
    </row>
    <row r="45" spans="1:8" ht="33" x14ac:dyDescent="0.25">
      <c r="A45" s="6" t="s">
        <v>363</v>
      </c>
      <c r="B45" s="13" t="s">
        <v>19</v>
      </c>
      <c r="C45" s="14" t="s">
        <v>93</v>
      </c>
      <c r="D45" s="14">
        <v>2</v>
      </c>
      <c r="E45" s="6">
        <f>F45+G45+H45</f>
        <v>60</v>
      </c>
      <c r="F45" s="6"/>
      <c r="G45" s="6">
        <v>60</v>
      </c>
      <c r="H45" s="6"/>
    </row>
    <row r="46" spans="1:8" ht="17.25" x14ac:dyDescent="0.25">
      <c r="A46" s="7" t="s">
        <v>20</v>
      </c>
      <c r="B46" s="8" t="s">
        <v>21</v>
      </c>
      <c r="C46" s="7">
        <v>34</v>
      </c>
      <c r="D46" s="7">
        <f>SUM(D47:D59)</f>
        <v>34</v>
      </c>
      <c r="E46" s="7">
        <v>810</v>
      </c>
      <c r="F46" s="7">
        <v>215</v>
      </c>
      <c r="G46" s="7">
        <v>567</v>
      </c>
      <c r="H46" s="7">
        <v>28</v>
      </c>
    </row>
    <row r="47" spans="1:8" ht="33" x14ac:dyDescent="0.25">
      <c r="A47" s="6" t="s">
        <v>364</v>
      </c>
      <c r="B47" s="13" t="s">
        <v>365</v>
      </c>
      <c r="C47" s="14" t="s">
        <v>74</v>
      </c>
      <c r="D47" s="14">
        <v>3</v>
      </c>
      <c r="E47" s="6">
        <f t="shared" ref="E47:E59" si="24">F47+G47+H47</f>
        <v>45</v>
      </c>
      <c r="F47" s="4">
        <v>43</v>
      </c>
      <c r="G47" s="6"/>
      <c r="H47" s="4">
        <v>2</v>
      </c>
    </row>
    <row r="48" spans="1:8" ht="33" x14ac:dyDescent="0.25">
      <c r="A48" s="6" t="s">
        <v>528</v>
      </c>
      <c r="B48" s="13" t="s">
        <v>204</v>
      </c>
      <c r="C48" s="14" t="s">
        <v>74</v>
      </c>
      <c r="D48" s="14">
        <v>3</v>
      </c>
      <c r="E48" s="6">
        <f t="shared" si="24"/>
        <v>45</v>
      </c>
      <c r="F48" s="4">
        <v>43</v>
      </c>
      <c r="G48" s="6"/>
      <c r="H48" s="4">
        <v>2</v>
      </c>
    </row>
    <row r="49" spans="1:8" ht="33" x14ac:dyDescent="0.25">
      <c r="A49" s="6" t="s">
        <v>529</v>
      </c>
      <c r="B49" s="5" t="s">
        <v>23</v>
      </c>
      <c r="C49" s="14" t="s">
        <v>74</v>
      </c>
      <c r="D49" s="14">
        <v>3</v>
      </c>
      <c r="E49" s="6">
        <f t="shared" si="24"/>
        <v>45</v>
      </c>
      <c r="F49" s="4">
        <v>43</v>
      </c>
      <c r="G49" s="6"/>
      <c r="H49" s="4">
        <v>2</v>
      </c>
    </row>
    <row r="50" spans="1:8" ht="33" x14ac:dyDescent="0.25">
      <c r="A50" s="6" t="s">
        <v>368</v>
      </c>
      <c r="B50" s="13" t="s">
        <v>28</v>
      </c>
      <c r="C50" s="14" t="s">
        <v>93</v>
      </c>
      <c r="D50" s="14">
        <v>2</v>
      </c>
      <c r="E50" s="6">
        <f t="shared" si="24"/>
        <v>60</v>
      </c>
      <c r="F50" s="6"/>
      <c r="G50" s="6">
        <v>60</v>
      </c>
      <c r="H50" s="6"/>
    </row>
    <row r="51" spans="1:8" ht="33" x14ac:dyDescent="0.25">
      <c r="A51" s="6" t="s">
        <v>371</v>
      </c>
      <c r="B51" s="5" t="s">
        <v>372</v>
      </c>
      <c r="C51" s="14" t="s">
        <v>93</v>
      </c>
      <c r="D51" s="14">
        <v>2</v>
      </c>
      <c r="E51" s="6">
        <f t="shared" si="24"/>
        <v>60</v>
      </c>
      <c r="F51" s="6"/>
      <c r="G51" s="6">
        <v>60</v>
      </c>
      <c r="H51" s="6"/>
    </row>
    <row r="52" spans="1:8" ht="33" x14ac:dyDescent="0.25">
      <c r="A52" s="6" t="s">
        <v>530</v>
      </c>
      <c r="B52" s="5" t="s">
        <v>207</v>
      </c>
      <c r="C52" s="14" t="s">
        <v>93</v>
      </c>
      <c r="D52" s="14">
        <v>2</v>
      </c>
      <c r="E52" s="6">
        <f t="shared" si="24"/>
        <v>60</v>
      </c>
      <c r="F52" s="6"/>
      <c r="G52" s="6">
        <v>60</v>
      </c>
      <c r="H52" s="6"/>
    </row>
    <row r="53" spans="1:8" ht="33" x14ac:dyDescent="0.25">
      <c r="A53" s="6" t="s">
        <v>531</v>
      </c>
      <c r="B53" s="5" t="s">
        <v>308</v>
      </c>
      <c r="C53" s="14" t="s">
        <v>93</v>
      </c>
      <c r="D53" s="14">
        <v>2</v>
      </c>
      <c r="E53" s="6">
        <f t="shared" si="24"/>
        <v>60</v>
      </c>
      <c r="F53" s="6"/>
      <c r="G53" s="6">
        <v>60</v>
      </c>
      <c r="H53" s="6"/>
    </row>
    <row r="54" spans="1:8" ht="33" x14ac:dyDescent="0.25">
      <c r="A54" s="6" t="s">
        <v>532</v>
      </c>
      <c r="B54" s="5" t="s">
        <v>208</v>
      </c>
      <c r="C54" s="14" t="s">
        <v>93</v>
      </c>
      <c r="D54" s="14">
        <v>2</v>
      </c>
      <c r="E54" s="6">
        <f t="shared" si="24"/>
        <v>60</v>
      </c>
      <c r="F54" s="6"/>
      <c r="G54" s="6">
        <v>60</v>
      </c>
      <c r="H54" s="6"/>
    </row>
    <row r="55" spans="1:8" ht="33" x14ac:dyDescent="0.25">
      <c r="A55" s="6" t="s">
        <v>533</v>
      </c>
      <c r="B55" s="5" t="s">
        <v>209</v>
      </c>
      <c r="C55" s="14" t="s">
        <v>93</v>
      </c>
      <c r="D55" s="14">
        <v>2</v>
      </c>
      <c r="E55" s="6">
        <f t="shared" si="24"/>
        <v>60</v>
      </c>
      <c r="F55" s="6"/>
      <c r="G55" s="6">
        <v>60</v>
      </c>
      <c r="H55" s="6"/>
    </row>
    <row r="56" spans="1:8" ht="33" x14ac:dyDescent="0.25">
      <c r="A56" s="6" t="s">
        <v>378</v>
      </c>
      <c r="B56" s="5" t="s">
        <v>61</v>
      </c>
      <c r="C56" s="14" t="s">
        <v>93</v>
      </c>
      <c r="D56" s="14">
        <v>2</v>
      </c>
      <c r="E56" s="6">
        <f t="shared" si="24"/>
        <v>60</v>
      </c>
      <c r="F56" s="6"/>
      <c r="G56" s="6">
        <v>60</v>
      </c>
      <c r="H56" s="6"/>
    </row>
    <row r="57" spans="1:8" ht="33" x14ac:dyDescent="0.25">
      <c r="A57" s="14" t="s">
        <v>534</v>
      </c>
      <c r="B57" s="5" t="s">
        <v>535</v>
      </c>
      <c r="C57" s="14" t="s">
        <v>93</v>
      </c>
      <c r="D57" s="14">
        <v>2</v>
      </c>
      <c r="E57" s="6">
        <f t="shared" si="24"/>
        <v>60</v>
      </c>
      <c r="F57" s="6"/>
      <c r="G57" s="6">
        <v>60</v>
      </c>
      <c r="H57" s="6"/>
    </row>
    <row r="58" spans="1:8" ht="33" x14ac:dyDescent="0.25">
      <c r="A58" s="14" t="s">
        <v>536</v>
      </c>
      <c r="B58" s="5" t="s">
        <v>40</v>
      </c>
      <c r="C58" s="6" t="s">
        <v>83</v>
      </c>
      <c r="D58" s="6">
        <v>1</v>
      </c>
      <c r="E58" s="6">
        <f t="shared" si="24"/>
        <v>45</v>
      </c>
      <c r="F58" s="6"/>
      <c r="G58" s="6">
        <v>45</v>
      </c>
      <c r="H58" s="6"/>
    </row>
    <row r="59" spans="1:8" ht="33" x14ac:dyDescent="0.25">
      <c r="A59" s="6" t="s">
        <v>537</v>
      </c>
      <c r="B59" s="5" t="s">
        <v>124</v>
      </c>
      <c r="C59" s="4" t="s">
        <v>317</v>
      </c>
      <c r="D59" s="4">
        <v>8</v>
      </c>
      <c r="E59" s="6">
        <f t="shared" si="24"/>
        <v>150</v>
      </c>
      <c r="F59" s="4">
        <v>86</v>
      </c>
      <c r="G59" s="4">
        <v>60</v>
      </c>
      <c r="H59" s="4">
        <v>4</v>
      </c>
    </row>
    <row r="60" spans="1:8" ht="17.25" x14ac:dyDescent="0.25">
      <c r="A60" s="7" t="s">
        <v>46</v>
      </c>
      <c r="B60" s="8" t="s">
        <v>47</v>
      </c>
      <c r="C60" s="7">
        <v>4</v>
      </c>
      <c r="D60" s="7">
        <f>D61+D64</f>
        <v>4</v>
      </c>
      <c r="E60" s="7">
        <f t="shared" ref="E60" si="25">E61+E64</f>
        <v>90</v>
      </c>
      <c r="F60" s="7">
        <f t="shared" ref="F60" si="26">F61+F64</f>
        <v>28</v>
      </c>
      <c r="G60" s="7">
        <f t="shared" ref="G60" si="27">G61+G64</f>
        <v>60</v>
      </c>
      <c r="H60" s="7">
        <f t="shared" ref="H60" si="28">H61+H64</f>
        <v>2</v>
      </c>
    </row>
    <row r="61" spans="1:8" ht="33" x14ac:dyDescent="0.25">
      <c r="A61" s="9" t="s">
        <v>48</v>
      </c>
      <c r="B61" s="10" t="s">
        <v>381</v>
      </c>
      <c r="C61" s="9">
        <v>2</v>
      </c>
      <c r="D61" s="9">
        <f>D62</f>
        <v>2</v>
      </c>
      <c r="E61" s="9">
        <f t="shared" ref="E61" si="29">E62</f>
        <v>30</v>
      </c>
      <c r="F61" s="9">
        <f t="shared" ref="F61" si="30">F62</f>
        <v>28</v>
      </c>
      <c r="G61" s="9">
        <f t="shared" ref="G61" si="31">G62</f>
        <v>0</v>
      </c>
      <c r="H61" s="9">
        <f t="shared" ref="H61" si="32">H62</f>
        <v>2</v>
      </c>
    </row>
    <row r="62" spans="1:8" ht="33" x14ac:dyDescent="0.25">
      <c r="A62" s="14" t="s">
        <v>538</v>
      </c>
      <c r="B62" s="13" t="s">
        <v>215</v>
      </c>
      <c r="C62" s="6" t="s">
        <v>64</v>
      </c>
      <c r="D62" s="6">
        <v>2</v>
      </c>
      <c r="E62" s="6">
        <f t="shared" ref="E62:E63" si="33">F62+G62+H62</f>
        <v>30</v>
      </c>
      <c r="F62" s="6">
        <v>28</v>
      </c>
      <c r="G62" s="6"/>
      <c r="H62" s="6">
        <v>2</v>
      </c>
    </row>
    <row r="63" spans="1:8" ht="33" x14ac:dyDescent="0.25">
      <c r="A63" s="6" t="s">
        <v>539</v>
      </c>
      <c r="B63" s="13" t="s">
        <v>218</v>
      </c>
      <c r="C63" s="6" t="s">
        <v>64</v>
      </c>
      <c r="D63" s="6">
        <v>2</v>
      </c>
      <c r="E63" s="6">
        <f t="shared" si="33"/>
        <v>30</v>
      </c>
      <c r="F63" s="6">
        <v>28</v>
      </c>
      <c r="G63" s="6"/>
      <c r="H63" s="6">
        <v>2</v>
      </c>
    </row>
    <row r="64" spans="1:8" ht="33" x14ac:dyDescent="0.25">
      <c r="A64" s="9" t="s">
        <v>55</v>
      </c>
      <c r="B64" s="10" t="s">
        <v>384</v>
      </c>
      <c r="C64" s="9">
        <v>2</v>
      </c>
      <c r="D64" s="9">
        <f>D65</f>
        <v>2</v>
      </c>
      <c r="E64" s="9">
        <f t="shared" ref="E64" si="34">E65</f>
        <v>60</v>
      </c>
      <c r="F64" s="9">
        <f t="shared" ref="F64" si="35">F65</f>
        <v>0</v>
      </c>
      <c r="G64" s="9">
        <f t="shared" ref="G64" si="36">G65</f>
        <v>60</v>
      </c>
      <c r="H64" s="9">
        <f t="shared" ref="H64" si="37">H65</f>
        <v>0</v>
      </c>
    </row>
    <row r="65" spans="1:8" ht="33" x14ac:dyDescent="0.25">
      <c r="A65" s="14" t="s">
        <v>540</v>
      </c>
      <c r="B65" s="13" t="s">
        <v>219</v>
      </c>
      <c r="C65" s="6" t="s">
        <v>93</v>
      </c>
      <c r="D65" s="6">
        <v>2</v>
      </c>
      <c r="E65" s="6">
        <f t="shared" ref="E65:E66" si="38">F65+G65+H65</f>
        <v>60</v>
      </c>
      <c r="F65" s="6"/>
      <c r="G65" s="6">
        <v>60</v>
      </c>
      <c r="H65" s="6"/>
    </row>
    <row r="66" spans="1:8" ht="33" x14ac:dyDescent="0.25">
      <c r="A66" s="6" t="s">
        <v>377</v>
      </c>
      <c r="B66" s="13" t="s">
        <v>38</v>
      </c>
      <c r="C66" s="6" t="s">
        <v>93</v>
      </c>
      <c r="D66" s="6">
        <v>2</v>
      </c>
      <c r="E66" s="6">
        <f t="shared" si="38"/>
        <v>60</v>
      </c>
      <c r="F66" s="6"/>
      <c r="G66" s="6">
        <v>60</v>
      </c>
      <c r="H66" s="6"/>
    </row>
    <row r="67" spans="1:8" ht="16.5" x14ac:dyDescent="0.25">
      <c r="A67" s="1"/>
      <c r="B67" s="2" t="s">
        <v>63</v>
      </c>
      <c r="C67" s="1">
        <v>48</v>
      </c>
      <c r="D67" s="1">
        <v>48</v>
      </c>
      <c r="E67" s="1">
        <v>1140</v>
      </c>
      <c r="F67" s="1">
        <v>299</v>
      </c>
      <c r="G67" s="1">
        <v>795</v>
      </c>
      <c r="H67" s="1">
        <v>46</v>
      </c>
    </row>
    <row r="69" spans="1:8" ht="16.5" x14ac:dyDescent="0.25">
      <c r="D69" s="1">
        <f>D36+D43</f>
        <v>48</v>
      </c>
      <c r="E69" s="1">
        <f t="shared" ref="E69:H69" si="39">E36+E43</f>
        <v>1140</v>
      </c>
      <c r="F69" s="1">
        <f t="shared" si="39"/>
        <v>299</v>
      </c>
      <c r="G69" s="1">
        <f t="shared" si="39"/>
        <v>807</v>
      </c>
      <c r="H69" s="1">
        <f t="shared" si="39"/>
        <v>34</v>
      </c>
    </row>
    <row r="71" spans="1:8" x14ac:dyDescent="0.25">
      <c r="G71">
        <f>G69/E69</f>
        <v>0.70789473684210524</v>
      </c>
      <c r="H71">
        <f>H69+F69</f>
        <v>333</v>
      </c>
    </row>
    <row r="72" spans="1:8" x14ac:dyDescent="0.25">
      <c r="G72">
        <f>G69*20%</f>
        <v>161.4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C46" workbookViewId="0">
      <selection activeCell="J51" sqref="J51"/>
    </sheetView>
  </sheetViews>
  <sheetFormatPr defaultRowHeight="15" x14ac:dyDescent="0.25"/>
  <cols>
    <col min="1" max="1" width="11.7109375" style="43" hidden="1" customWidth="1"/>
    <col min="2" max="2" width="36.28515625" style="52" customWidth="1"/>
    <col min="3" max="3" width="6.5703125" style="43" customWidth="1"/>
    <col min="4" max="4" width="1.5703125" customWidth="1"/>
    <col min="5" max="5" width="11.28515625" style="43" hidden="1" customWidth="1"/>
    <col min="6" max="6" width="34.7109375" style="52" customWidth="1"/>
    <col min="7" max="7" width="6.42578125" style="43" customWidth="1"/>
    <col min="8" max="8" width="2.5703125" customWidth="1"/>
    <col min="9" max="9" width="11.7109375" style="43" hidden="1" customWidth="1"/>
    <col min="10" max="10" width="40.42578125" style="52" customWidth="1"/>
    <col min="11" max="11" width="6.7109375" style="43" customWidth="1"/>
    <col min="12" max="12" width="1.7109375" customWidth="1"/>
    <col min="13" max="13" width="8.7109375" style="43" hidden="1" customWidth="1"/>
    <col min="14" max="14" width="34.42578125" style="52" customWidth="1"/>
    <col min="15" max="15" width="6.5703125" style="43" customWidth="1"/>
  </cols>
  <sheetData>
    <row r="1" spans="1:15" ht="20.25" customHeight="1" x14ac:dyDescent="0.25">
      <c r="A1" s="159" t="s">
        <v>430</v>
      </c>
      <c r="B1" s="159"/>
      <c r="C1" s="159"/>
      <c r="D1" s="43"/>
      <c r="E1" s="159" t="s">
        <v>432</v>
      </c>
      <c r="F1" s="159"/>
      <c r="G1" s="159"/>
      <c r="H1" s="43"/>
      <c r="I1" s="159" t="s">
        <v>431</v>
      </c>
      <c r="J1" s="159"/>
      <c r="K1" s="159"/>
      <c r="L1" s="37"/>
      <c r="M1" s="162" t="s">
        <v>462</v>
      </c>
      <c r="N1" s="162"/>
      <c r="O1" s="162"/>
    </row>
    <row r="2" spans="1:15" ht="21" customHeight="1" x14ac:dyDescent="0.25">
      <c r="A2" s="41" t="s">
        <v>7</v>
      </c>
      <c r="B2" s="51" t="s">
        <v>8</v>
      </c>
      <c r="C2" s="41">
        <v>88</v>
      </c>
      <c r="E2" s="131" t="s">
        <v>7</v>
      </c>
      <c r="F2" s="51" t="s">
        <v>8</v>
      </c>
      <c r="G2" s="42">
        <v>57</v>
      </c>
      <c r="I2" s="131" t="s">
        <v>7</v>
      </c>
      <c r="J2" s="51" t="s">
        <v>8</v>
      </c>
      <c r="K2" s="41">
        <v>40</v>
      </c>
      <c r="M2" s="131" t="s">
        <v>94</v>
      </c>
      <c r="N2" s="51" t="s">
        <v>8</v>
      </c>
      <c r="O2" s="41">
        <v>50</v>
      </c>
    </row>
    <row r="3" spans="1:15" ht="21" customHeight="1" x14ac:dyDescent="0.25">
      <c r="A3" s="44" t="s">
        <v>9</v>
      </c>
      <c r="B3" s="53" t="s">
        <v>10</v>
      </c>
      <c r="C3" s="44">
        <v>19</v>
      </c>
      <c r="E3" s="132" t="s">
        <v>9</v>
      </c>
      <c r="F3" s="53" t="s">
        <v>10</v>
      </c>
      <c r="G3" s="44">
        <v>21</v>
      </c>
      <c r="I3" s="132" t="s">
        <v>9</v>
      </c>
      <c r="J3" s="53" t="s">
        <v>10</v>
      </c>
      <c r="K3" s="44">
        <v>2</v>
      </c>
      <c r="M3" s="132" t="s">
        <v>434</v>
      </c>
      <c r="N3" s="53" t="s">
        <v>435</v>
      </c>
      <c r="O3" s="44">
        <v>21</v>
      </c>
    </row>
    <row r="4" spans="1:15" ht="21" customHeight="1" x14ac:dyDescent="0.25">
      <c r="A4" s="45" t="s">
        <v>11</v>
      </c>
      <c r="B4" s="54" t="s">
        <v>12</v>
      </c>
      <c r="C4" s="45" t="s">
        <v>68</v>
      </c>
      <c r="E4" s="133" t="s">
        <v>95</v>
      </c>
      <c r="F4" s="54" t="s">
        <v>12</v>
      </c>
      <c r="G4" s="45" t="s">
        <v>68</v>
      </c>
      <c r="J4" s="58"/>
      <c r="K4" s="57"/>
      <c r="M4" s="133" t="s">
        <v>436</v>
      </c>
      <c r="N4" s="54" t="s">
        <v>12</v>
      </c>
      <c r="O4" s="45" t="s">
        <v>68</v>
      </c>
    </row>
    <row r="5" spans="1:15" ht="21" customHeight="1" x14ac:dyDescent="0.25">
      <c r="A5" s="45" t="s">
        <v>321</v>
      </c>
      <c r="B5" s="54" t="s">
        <v>13</v>
      </c>
      <c r="C5" s="45" t="s">
        <v>64</v>
      </c>
      <c r="E5" s="133" t="s">
        <v>173</v>
      </c>
      <c r="F5" s="54" t="s">
        <v>13</v>
      </c>
      <c r="G5" s="45" t="s">
        <v>74</v>
      </c>
      <c r="J5" s="58"/>
      <c r="K5" s="57"/>
      <c r="M5" s="133" t="s">
        <v>437</v>
      </c>
      <c r="N5" s="54" t="s">
        <v>14</v>
      </c>
      <c r="O5" s="45" t="s">
        <v>74</v>
      </c>
    </row>
    <row r="6" spans="1:15" ht="21" customHeight="1" x14ac:dyDescent="0.25">
      <c r="A6" s="45" t="s">
        <v>319</v>
      </c>
      <c r="B6" s="54" t="s">
        <v>387</v>
      </c>
      <c r="C6" s="45" t="s">
        <v>74</v>
      </c>
      <c r="E6" s="133" t="s">
        <v>171</v>
      </c>
      <c r="F6" s="54" t="s">
        <v>14</v>
      </c>
      <c r="G6" s="45" t="s">
        <v>74</v>
      </c>
      <c r="J6" s="58"/>
      <c r="K6" s="57"/>
      <c r="M6" s="133" t="s">
        <v>438</v>
      </c>
      <c r="N6" s="54" t="s">
        <v>13</v>
      </c>
      <c r="O6" s="45" t="s">
        <v>74</v>
      </c>
    </row>
    <row r="7" spans="1:15" ht="21" customHeight="1" x14ac:dyDescent="0.25">
      <c r="A7" s="45" t="s">
        <v>388</v>
      </c>
      <c r="B7" s="54" t="s">
        <v>15</v>
      </c>
      <c r="C7" s="45" t="s">
        <v>64</v>
      </c>
      <c r="E7" s="133" t="s">
        <v>174</v>
      </c>
      <c r="F7" s="54" t="s">
        <v>15</v>
      </c>
      <c r="G7" s="45" t="s">
        <v>74</v>
      </c>
      <c r="J7" s="58"/>
      <c r="K7" s="57"/>
      <c r="M7" s="133" t="s">
        <v>439</v>
      </c>
      <c r="N7" s="54" t="s">
        <v>15</v>
      </c>
      <c r="O7" s="45" t="s">
        <v>74</v>
      </c>
    </row>
    <row r="8" spans="1:15" ht="21" customHeight="1" x14ac:dyDescent="0.25">
      <c r="A8" s="45" t="s">
        <v>389</v>
      </c>
      <c r="B8" s="54" t="s">
        <v>16</v>
      </c>
      <c r="C8" s="45" t="s">
        <v>93</v>
      </c>
      <c r="E8" s="133" t="s">
        <v>176</v>
      </c>
      <c r="F8" s="54" t="s">
        <v>16</v>
      </c>
      <c r="G8" s="45" t="s">
        <v>93</v>
      </c>
      <c r="J8" s="58"/>
      <c r="K8" s="57"/>
      <c r="M8" s="133" t="s">
        <v>440</v>
      </c>
      <c r="N8" s="54" t="s">
        <v>16</v>
      </c>
      <c r="O8" s="45" t="s">
        <v>93</v>
      </c>
    </row>
    <row r="9" spans="1:15" ht="21" customHeight="1" x14ac:dyDescent="0.25">
      <c r="A9" s="45" t="s">
        <v>322</v>
      </c>
      <c r="B9" s="54" t="s">
        <v>17</v>
      </c>
      <c r="C9" s="45" t="s">
        <v>93</v>
      </c>
      <c r="E9" s="133" t="s">
        <v>178</v>
      </c>
      <c r="F9" s="54" t="s">
        <v>17</v>
      </c>
      <c r="G9" s="45" t="s">
        <v>67</v>
      </c>
      <c r="J9" s="58"/>
      <c r="K9" s="57"/>
      <c r="M9" s="133" t="s">
        <v>441</v>
      </c>
      <c r="N9" s="54" t="s">
        <v>17</v>
      </c>
      <c r="O9" s="45" t="s">
        <v>67</v>
      </c>
    </row>
    <row r="10" spans="1:15" ht="21" customHeight="1" x14ac:dyDescent="0.25">
      <c r="A10" s="45" t="s">
        <v>390</v>
      </c>
      <c r="B10" s="54" t="s">
        <v>18</v>
      </c>
      <c r="C10" s="45" t="s">
        <v>93</v>
      </c>
      <c r="E10" s="133" t="s">
        <v>412</v>
      </c>
      <c r="F10" s="54" t="s">
        <v>18</v>
      </c>
      <c r="G10" s="45" t="s">
        <v>67</v>
      </c>
      <c r="J10" s="58"/>
      <c r="K10" s="57"/>
      <c r="M10" s="133" t="s">
        <v>442</v>
      </c>
      <c r="N10" s="54" t="s">
        <v>18</v>
      </c>
      <c r="O10" s="45" t="s">
        <v>67</v>
      </c>
    </row>
    <row r="11" spans="1:15" ht="21" customHeight="1" x14ac:dyDescent="0.25">
      <c r="A11" s="45" t="s">
        <v>320</v>
      </c>
      <c r="B11" s="54" t="s">
        <v>19</v>
      </c>
      <c r="C11" s="45" t="s">
        <v>93</v>
      </c>
      <c r="F11" s="58"/>
      <c r="G11" s="57"/>
      <c r="I11" s="133" t="s">
        <v>363</v>
      </c>
      <c r="J11" s="54" t="s">
        <v>19</v>
      </c>
      <c r="K11" s="45" t="s">
        <v>93</v>
      </c>
      <c r="N11" s="58"/>
      <c r="O11" s="57"/>
    </row>
    <row r="12" spans="1:15" ht="21" customHeight="1" x14ac:dyDescent="0.25">
      <c r="A12" s="44" t="s">
        <v>20</v>
      </c>
      <c r="B12" s="53" t="s">
        <v>21</v>
      </c>
      <c r="C12" s="44">
        <v>61</v>
      </c>
      <c r="E12" s="132" t="s">
        <v>20</v>
      </c>
      <c r="F12" s="53" t="s">
        <v>21</v>
      </c>
      <c r="G12" s="46">
        <v>32</v>
      </c>
      <c r="I12" s="132" t="s">
        <v>20</v>
      </c>
      <c r="J12" s="53" t="s">
        <v>21</v>
      </c>
      <c r="K12" s="44">
        <v>34</v>
      </c>
      <c r="M12" s="136" t="s">
        <v>443</v>
      </c>
      <c r="N12" s="75" t="s">
        <v>21</v>
      </c>
      <c r="O12" s="44">
        <v>25</v>
      </c>
    </row>
    <row r="13" spans="1:15" ht="21" customHeight="1" x14ac:dyDescent="0.25">
      <c r="A13" s="45" t="s">
        <v>541</v>
      </c>
      <c r="B13" s="54" t="s">
        <v>542</v>
      </c>
      <c r="C13" s="45" t="s">
        <v>64</v>
      </c>
      <c r="E13" s="133" t="s">
        <v>557</v>
      </c>
      <c r="F13" s="54" t="s">
        <v>202</v>
      </c>
      <c r="G13" s="45" t="s">
        <v>74</v>
      </c>
      <c r="J13" s="58"/>
      <c r="K13" s="57"/>
      <c r="M13" s="133" t="s">
        <v>565</v>
      </c>
      <c r="N13" s="54" t="s">
        <v>202</v>
      </c>
      <c r="O13" s="45" t="s">
        <v>64</v>
      </c>
    </row>
    <row r="14" spans="1:15" ht="21" customHeight="1" x14ac:dyDescent="0.25">
      <c r="A14" s="45" t="s">
        <v>543</v>
      </c>
      <c r="B14" s="54" t="s">
        <v>203</v>
      </c>
      <c r="C14" s="45" t="s">
        <v>64</v>
      </c>
      <c r="E14" s="133" t="s">
        <v>558</v>
      </c>
      <c r="F14" s="54" t="s">
        <v>203</v>
      </c>
      <c r="G14" s="45" t="s">
        <v>74</v>
      </c>
      <c r="J14" s="58"/>
      <c r="K14" s="57"/>
      <c r="M14" s="133" t="s">
        <v>514</v>
      </c>
      <c r="N14" s="54" t="s">
        <v>203</v>
      </c>
      <c r="O14" s="45" t="s">
        <v>74</v>
      </c>
    </row>
    <row r="15" spans="1:15" ht="21" customHeight="1" x14ac:dyDescent="0.25">
      <c r="A15" s="45" t="s">
        <v>24</v>
      </c>
      <c r="B15" s="54" t="s">
        <v>25</v>
      </c>
      <c r="C15" s="45" t="s">
        <v>64</v>
      </c>
      <c r="E15" s="133" t="s">
        <v>415</v>
      </c>
      <c r="F15" s="54" t="s">
        <v>25</v>
      </c>
      <c r="G15" s="45" t="s">
        <v>74</v>
      </c>
      <c r="J15" s="58"/>
      <c r="K15" s="57"/>
      <c r="M15" s="133" t="s">
        <v>566</v>
      </c>
      <c r="N15" s="54" t="s">
        <v>25</v>
      </c>
      <c r="O15" s="45" t="s">
        <v>74</v>
      </c>
    </row>
    <row r="16" spans="1:15" ht="21" customHeight="1" x14ac:dyDescent="0.25">
      <c r="A16" s="45" t="s">
        <v>544</v>
      </c>
      <c r="B16" s="54" t="s">
        <v>204</v>
      </c>
      <c r="C16" s="45" t="s">
        <v>64</v>
      </c>
      <c r="F16" s="58"/>
      <c r="G16" s="57"/>
      <c r="I16" s="133" t="s">
        <v>528</v>
      </c>
      <c r="J16" s="54" t="s">
        <v>204</v>
      </c>
      <c r="K16" s="45" t="s">
        <v>74</v>
      </c>
      <c r="N16" s="58"/>
      <c r="O16" s="57"/>
    </row>
    <row r="17" spans="1:15" ht="21" customHeight="1" x14ac:dyDescent="0.25">
      <c r="A17" s="45" t="s">
        <v>27</v>
      </c>
      <c r="B17" s="54" t="s">
        <v>28</v>
      </c>
      <c r="C17" s="45" t="s">
        <v>93</v>
      </c>
      <c r="F17" s="58"/>
      <c r="G17" s="57"/>
      <c r="I17" s="133" t="s">
        <v>368</v>
      </c>
      <c r="J17" s="54" t="s">
        <v>28</v>
      </c>
      <c r="K17" s="45" t="s">
        <v>93</v>
      </c>
      <c r="N17" s="58"/>
      <c r="O17" s="57"/>
    </row>
    <row r="18" spans="1:15" ht="21" customHeight="1" x14ac:dyDescent="0.25">
      <c r="A18" s="45" t="s">
        <v>396</v>
      </c>
      <c r="B18" s="54" t="s">
        <v>31</v>
      </c>
      <c r="C18" s="45" t="s">
        <v>93</v>
      </c>
      <c r="E18" s="133" t="s">
        <v>418</v>
      </c>
      <c r="F18" s="54" t="s">
        <v>31</v>
      </c>
      <c r="G18" s="45" t="s">
        <v>93</v>
      </c>
      <c r="J18" s="58"/>
      <c r="K18" s="57"/>
      <c r="M18" s="133" t="s">
        <v>564</v>
      </c>
      <c r="N18" s="54" t="s">
        <v>31</v>
      </c>
      <c r="O18" s="45" t="s">
        <v>67</v>
      </c>
    </row>
    <row r="19" spans="1:15" ht="21" customHeight="1" x14ac:dyDescent="0.25">
      <c r="A19" s="45" t="s">
        <v>545</v>
      </c>
      <c r="B19" s="54" t="s">
        <v>205</v>
      </c>
      <c r="C19" s="45" t="s">
        <v>93</v>
      </c>
      <c r="E19" s="133" t="s">
        <v>559</v>
      </c>
      <c r="F19" s="54" t="s">
        <v>205</v>
      </c>
      <c r="G19" s="45" t="s">
        <v>93</v>
      </c>
      <c r="J19" s="58"/>
      <c r="K19" s="57"/>
      <c r="M19" s="133" t="s">
        <v>568</v>
      </c>
      <c r="N19" s="54" t="s">
        <v>205</v>
      </c>
      <c r="O19" s="45" t="s">
        <v>93</v>
      </c>
    </row>
    <row r="20" spans="1:15" ht="21" customHeight="1" x14ac:dyDescent="0.25">
      <c r="A20" s="45" t="s">
        <v>32</v>
      </c>
      <c r="B20" s="54" t="s">
        <v>33</v>
      </c>
      <c r="C20" s="45" t="s">
        <v>93</v>
      </c>
      <c r="E20" s="133" t="s">
        <v>419</v>
      </c>
      <c r="F20" s="54" t="s">
        <v>33</v>
      </c>
      <c r="G20" s="45" t="s">
        <v>93</v>
      </c>
      <c r="J20" s="58"/>
      <c r="K20" s="57"/>
      <c r="M20" s="133" t="s">
        <v>569</v>
      </c>
      <c r="N20" s="54" t="s">
        <v>33</v>
      </c>
      <c r="O20" s="45" t="s">
        <v>93</v>
      </c>
    </row>
    <row r="21" spans="1:15" ht="21" customHeight="1" x14ac:dyDescent="0.25">
      <c r="A21" s="45" t="s">
        <v>546</v>
      </c>
      <c r="B21" s="54" t="s">
        <v>206</v>
      </c>
      <c r="C21" s="45" t="s">
        <v>93</v>
      </c>
      <c r="E21" s="133" t="s">
        <v>560</v>
      </c>
      <c r="F21" s="54" t="s">
        <v>206</v>
      </c>
      <c r="G21" s="45" t="s">
        <v>93</v>
      </c>
      <c r="J21" s="58"/>
      <c r="K21" s="57"/>
      <c r="M21" s="133" t="s">
        <v>567</v>
      </c>
      <c r="N21" s="54" t="s">
        <v>206</v>
      </c>
      <c r="O21" s="45" t="s">
        <v>67</v>
      </c>
    </row>
    <row r="22" spans="1:15" ht="21" customHeight="1" x14ac:dyDescent="0.25">
      <c r="A22" s="45" t="s">
        <v>547</v>
      </c>
      <c r="B22" s="54" t="s">
        <v>207</v>
      </c>
      <c r="C22" s="45" t="s">
        <v>93</v>
      </c>
      <c r="F22" s="58"/>
      <c r="G22" s="57"/>
      <c r="I22" s="133" t="s">
        <v>530</v>
      </c>
      <c r="J22" s="54" t="s">
        <v>207</v>
      </c>
      <c r="K22" s="45" t="s">
        <v>93</v>
      </c>
      <c r="N22" s="58"/>
      <c r="O22" s="57"/>
    </row>
    <row r="23" spans="1:15" ht="21" customHeight="1" x14ac:dyDescent="0.25">
      <c r="A23" s="45" t="s">
        <v>113</v>
      </c>
      <c r="B23" s="54" t="s">
        <v>114</v>
      </c>
      <c r="C23" s="45" t="s">
        <v>93</v>
      </c>
      <c r="F23" s="58"/>
      <c r="G23" s="57"/>
      <c r="I23" s="133" t="s">
        <v>531</v>
      </c>
      <c r="J23" s="54" t="s">
        <v>308</v>
      </c>
      <c r="K23" s="45" t="s">
        <v>93</v>
      </c>
      <c r="N23" s="58"/>
      <c r="O23" s="57"/>
    </row>
    <row r="24" spans="1:15" ht="21" customHeight="1" x14ac:dyDescent="0.25">
      <c r="A24" s="45" t="s">
        <v>548</v>
      </c>
      <c r="B24" s="54" t="s">
        <v>208</v>
      </c>
      <c r="C24" s="45" t="s">
        <v>93</v>
      </c>
      <c r="F24" s="58"/>
      <c r="G24" s="57"/>
      <c r="I24" s="133" t="s">
        <v>532</v>
      </c>
      <c r="J24" s="54" t="s">
        <v>208</v>
      </c>
      <c r="K24" s="45" t="s">
        <v>93</v>
      </c>
      <c r="N24" s="58"/>
      <c r="O24" s="57"/>
    </row>
    <row r="25" spans="1:15" ht="21" customHeight="1" x14ac:dyDescent="0.25">
      <c r="A25" s="45" t="s">
        <v>549</v>
      </c>
      <c r="B25" s="54" t="s">
        <v>209</v>
      </c>
      <c r="C25" s="45" t="s">
        <v>93</v>
      </c>
      <c r="F25" s="58"/>
      <c r="G25" s="57"/>
      <c r="I25" s="133" t="s">
        <v>533</v>
      </c>
      <c r="J25" s="54" t="s">
        <v>209</v>
      </c>
      <c r="K25" s="45" t="s">
        <v>93</v>
      </c>
      <c r="N25" s="58"/>
      <c r="O25" s="57"/>
    </row>
    <row r="26" spans="1:15" ht="21" customHeight="1" x14ac:dyDescent="0.25">
      <c r="A26" s="45" t="s">
        <v>550</v>
      </c>
      <c r="B26" s="54" t="s">
        <v>39</v>
      </c>
      <c r="C26" s="45" t="s">
        <v>83</v>
      </c>
      <c r="E26" s="133" t="s">
        <v>561</v>
      </c>
      <c r="F26" s="54" t="s">
        <v>39</v>
      </c>
      <c r="G26" s="45" t="s">
        <v>83</v>
      </c>
      <c r="J26" s="58"/>
      <c r="K26" s="57"/>
      <c r="M26" s="133" t="s">
        <v>570</v>
      </c>
      <c r="N26" s="54" t="s">
        <v>452</v>
      </c>
      <c r="O26" s="45" t="s">
        <v>83</v>
      </c>
    </row>
    <row r="27" spans="1:15" ht="21" customHeight="1" x14ac:dyDescent="0.25">
      <c r="A27" s="45" t="s">
        <v>551</v>
      </c>
      <c r="B27" s="54" t="s">
        <v>40</v>
      </c>
      <c r="C27" s="45" t="s">
        <v>83</v>
      </c>
      <c r="F27" s="58"/>
      <c r="G27" s="57"/>
      <c r="I27" s="133" t="s">
        <v>536</v>
      </c>
      <c r="J27" s="54" t="s">
        <v>40</v>
      </c>
      <c r="K27" s="45" t="s">
        <v>83</v>
      </c>
      <c r="N27" s="58"/>
      <c r="O27" s="57"/>
    </row>
    <row r="28" spans="1:15" ht="21" customHeight="1" x14ac:dyDescent="0.25">
      <c r="A28" s="45" t="s">
        <v>210</v>
      </c>
      <c r="B28" s="54" t="s">
        <v>42</v>
      </c>
      <c r="C28" s="45" t="s">
        <v>307</v>
      </c>
      <c r="E28" s="133" t="s">
        <v>562</v>
      </c>
      <c r="F28" s="54" t="s">
        <v>124</v>
      </c>
      <c r="G28" s="45" t="s">
        <v>311</v>
      </c>
      <c r="J28" s="58"/>
      <c r="K28" s="57"/>
      <c r="M28" s="133" t="s">
        <v>572</v>
      </c>
      <c r="N28" s="54" t="s">
        <v>573</v>
      </c>
      <c r="O28" s="45" t="s">
        <v>87</v>
      </c>
    </row>
    <row r="29" spans="1:15" ht="21" customHeight="1" x14ac:dyDescent="0.25">
      <c r="A29" s="45" t="s">
        <v>212</v>
      </c>
      <c r="B29" s="54" t="s">
        <v>44</v>
      </c>
      <c r="C29" s="45" t="s">
        <v>307</v>
      </c>
      <c r="F29" s="58"/>
      <c r="G29" s="57"/>
      <c r="I29" s="133" t="s">
        <v>537</v>
      </c>
      <c r="J29" s="54" t="s">
        <v>124</v>
      </c>
      <c r="K29" s="47" t="s">
        <v>317</v>
      </c>
      <c r="N29" s="58"/>
      <c r="O29" s="57"/>
    </row>
    <row r="30" spans="1:15" ht="21" customHeight="1" x14ac:dyDescent="0.25">
      <c r="A30" s="45" t="s">
        <v>213</v>
      </c>
      <c r="B30" s="54" t="s">
        <v>214</v>
      </c>
      <c r="C30" s="45" t="s">
        <v>307</v>
      </c>
      <c r="F30" s="58"/>
      <c r="G30" s="57"/>
      <c r="J30" s="58"/>
      <c r="K30" s="57"/>
      <c r="N30" s="58"/>
      <c r="O30" s="57"/>
    </row>
    <row r="31" spans="1:15" ht="21" customHeight="1" x14ac:dyDescent="0.25">
      <c r="A31" s="45" t="s">
        <v>552</v>
      </c>
      <c r="B31" s="54" t="s">
        <v>45</v>
      </c>
      <c r="C31" s="45" t="s">
        <v>87</v>
      </c>
      <c r="E31" s="133" t="s">
        <v>563</v>
      </c>
      <c r="F31" s="54" t="s">
        <v>45</v>
      </c>
      <c r="G31" s="45" t="s">
        <v>87</v>
      </c>
      <c r="J31" s="58"/>
      <c r="K31" s="57"/>
      <c r="M31" s="133" t="s">
        <v>571</v>
      </c>
      <c r="N31" s="54" t="s">
        <v>45</v>
      </c>
      <c r="O31" s="45" t="s">
        <v>87</v>
      </c>
    </row>
    <row r="32" spans="1:15" ht="21" customHeight="1" x14ac:dyDescent="0.25">
      <c r="A32" s="45"/>
      <c r="B32" s="54"/>
      <c r="C32" s="45"/>
      <c r="E32" s="133"/>
      <c r="F32" s="54"/>
      <c r="G32" s="45"/>
      <c r="I32" s="133" t="s">
        <v>534</v>
      </c>
      <c r="J32" s="54" t="s">
        <v>535</v>
      </c>
      <c r="K32" s="45" t="s">
        <v>93</v>
      </c>
      <c r="N32" s="58"/>
      <c r="O32" s="57"/>
    </row>
    <row r="33" spans="1:15" ht="21" customHeight="1" x14ac:dyDescent="0.25">
      <c r="A33" s="45"/>
      <c r="B33" s="54"/>
      <c r="C33" s="45"/>
      <c r="E33" s="133"/>
      <c r="F33" s="54"/>
      <c r="G33" s="45"/>
      <c r="I33" s="133" t="s">
        <v>378</v>
      </c>
      <c r="J33" s="54" t="s">
        <v>61</v>
      </c>
      <c r="K33" s="45" t="s">
        <v>93</v>
      </c>
      <c r="N33" s="58"/>
      <c r="O33" s="57"/>
    </row>
    <row r="34" spans="1:15" ht="21" customHeight="1" x14ac:dyDescent="0.25">
      <c r="A34" s="45"/>
      <c r="B34" s="54"/>
      <c r="C34" s="45"/>
      <c r="E34" s="133"/>
      <c r="F34" s="54"/>
      <c r="G34" s="45"/>
      <c r="I34" s="133" t="s">
        <v>364</v>
      </c>
      <c r="J34" s="54" t="s">
        <v>365</v>
      </c>
      <c r="K34" s="45" t="s">
        <v>74</v>
      </c>
      <c r="N34" s="58"/>
      <c r="O34" s="57"/>
    </row>
    <row r="35" spans="1:15" ht="21" customHeight="1" x14ac:dyDescent="0.25">
      <c r="A35" s="45"/>
      <c r="B35" s="54"/>
      <c r="C35" s="45"/>
      <c r="E35" s="133"/>
      <c r="F35" s="54"/>
      <c r="G35" s="45"/>
      <c r="I35" s="133" t="s">
        <v>529</v>
      </c>
      <c r="J35" s="54" t="s">
        <v>23</v>
      </c>
      <c r="K35" s="45" t="s">
        <v>74</v>
      </c>
      <c r="N35" s="58"/>
      <c r="O35" s="57"/>
    </row>
    <row r="36" spans="1:15" ht="21" customHeight="1" x14ac:dyDescent="0.25">
      <c r="A36" s="45"/>
      <c r="B36" s="54"/>
      <c r="C36" s="45"/>
      <c r="E36" s="133"/>
      <c r="F36" s="54"/>
      <c r="G36" s="45"/>
      <c r="I36" s="133" t="s">
        <v>371</v>
      </c>
      <c r="J36" s="54" t="s">
        <v>372</v>
      </c>
      <c r="K36" s="45" t="s">
        <v>93</v>
      </c>
      <c r="N36" s="58"/>
      <c r="O36" s="57"/>
    </row>
    <row r="37" spans="1:15" ht="21" customHeight="1" x14ac:dyDescent="0.25">
      <c r="A37" s="44" t="s">
        <v>46</v>
      </c>
      <c r="B37" s="53" t="s">
        <v>47</v>
      </c>
      <c r="C37" s="44">
        <v>8</v>
      </c>
      <c r="E37" s="132" t="s">
        <v>46</v>
      </c>
      <c r="F37" s="53" t="s">
        <v>47</v>
      </c>
      <c r="G37" s="44">
        <v>4</v>
      </c>
      <c r="I37" s="132" t="s">
        <v>46</v>
      </c>
      <c r="J37" s="53" t="s">
        <v>47</v>
      </c>
      <c r="K37" s="44">
        <v>4</v>
      </c>
      <c r="M37" s="132" t="s">
        <v>456</v>
      </c>
      <c r="N37" s="53" t="s">
        <v>684</v>
      </c>
      <c r="O37" s="44">
        <v>4</v>
      </c>
    </row>
    <row r="38" spans="1:15" ht="21" customHeight="1" x14ac:dyDescent="0.25">
      <c r="A38" s="45" t="s">
        <v>403</v>
      </c>
      <c r="B38" s="54" t="s">
        <v>49</v>
      </c>
      <c r="C38" s="45" t="s">
        <v>64</v>
      </c>
      <c r="E38" s="77" t="s">
        <v>525</v>
      </c>
      <c r="F38" s="54" t="s">
        <v>49</v>
      </c>
      <c r="G38" s="45" t="s">
        <v>64</v>
      </c>
      <c r="J38" s="58"/>
      <c r="K38" s="57"/>
      <c r="N38" s="58"/>
      <c r="O38" s="57"/>
    </row>
    <row r="39" spans="1:15" ht="21" customHeight="1" x14ac:dyDescent="0.25">
      <c r="A39" s="45" t="s">
        <v>553</v>
      </c>
      <c r="B39" s="54" t="s">
        <v>215</v>
      </c>
      <c r="C39" s="45" t="s">
        <v>64</v>
      </c>
      <c r="F39" s="58"/>
      <c r="G39" s="57"/>
      <c r="I39" s="133" t="s">
        <v>538</v>
      </c>
      <c r="J39" s="54" t="s">
        <v>215</v>
      </c>
      <c r="K39" s="45" t="s">
        <v>64</v>
      </c>
      <c r="N39" s="58"/>
      <c r="O39" s="57"/>
    </row>
    <row r="40" spans="1:15" ht="21" customHeight="1" x14ac:dyDescent="0.25">
      <c r="A40" s="45" t="s">
        <v>554</v>
      </c>
      <c r="B40" s="54" t="s">
        <v>216</v>
      </c>
      <c r="C40" s="45" t="s">
        <v>64</v>
      </c>
      <c r="E40" s="77" t="s">
        <v>574</v>
      </c>
      <c r="F40" s="54" t="s">
        <v>216</v>
      </c>
      <c r="G40" s="45" t="s">
        <v>64</v>
      </c>
      <c r="J40" s="58"/>
      <c r="K40" s="57"/>
      <c r="M40" s="131"/>
      <c r="N40" s="50"/>
      <c r="O40" s="41"/>
    </row>
    <row r="41" spans="1:15" ht="21" customHeight="1" x14ac:dyDescent="0.25">
      <c r="A41" s="45" t="s">
        <v>405</v>
      </c>
      <c r="B41" s="54" t="s">
        <v>53</v>
      </c>
      <c r="C41" s="45" t="s">
        <v>64</v>
      </c>
      <c r="E41" s="77" t="s">
        <v>527</v>
      </c>
      <c r="F41" s="54" t="s">
        <v>53</v>
      </c>
      <c r="G41" s="45" t="s">
        <v>64</v>
      </c>
      <c r="J41" s="58"/>
      <c r="K41" s="57"/>
      <c r="N41" s="58"/>
      <c r="O41" s="57"/>
    </row>
    <row r="42" spans="1:15" ht="21" customHeight="1" x14ac:dyDescent="0.25">
      <c r="A42" s="45" t="s">
        <v>217</v>
      </c>
      <c r="B42" s="54" t="s">
        <v>218</v>
      </c>
      <c r="C42" s="45" t="s">
        <v>64</v>
      </c>
      <c r="F42" s="58"/>
      <c r="G42" s="57"/>
      <c r="I42" s="133" t="s">
        <v>539</v>
      </c>
      <c r="J42" s="54" t="s">
        <v>218</v>
      </c>
      <c r="K42" s="45" t="s">
        <v>64</v>
      </c>
      <c r="M42" s="133" t="s">
        <v>459</v>
      </c>
      <c r="N42" s="54" t="s">
        <v>218</v>
      </c>
      <c r="O42" s="38" t="s">
        <v>93</v>
      </c>
    </row>
    <row r="43" spans="1:15" ht="21" customHeight="1" x14ac:dyDescent="0.25">
      <c r="A43" s="163" t="s">
        <v>684</v>
      </c>
      <c r="B43" s="164"/>
      <c r="C43" s="49">
        <v>4</v>
      </c>
      <c r="E43" s="134" t="s">
        <v>578</v>
      </c>
      <c r="F43" s="56"/>
      <c r="G43" s="49">
        <v>2</v>
      </c>
      <c r="I43" s="135" t="s">
        <v>55</v>
      </c>
      <c r="J43" s="56" t="s">
        <v>384</v>
      </c>
      <c r="K43" s="49">
        <v>2</v>
      </c>
      <c r="N43" s="58"/>
      <c r="O43" s="57"/>
    </row>
    <row r="44" spans="1:15" ht="21" customHeight="1" x14ac:dyDescent="0.25">
      <c r="A44" s="45" t="s">
        <v>407</v>
      </c>
      <c r="B44" s="54" t="s">
        <v>56</v>
      </c>
      <c r="C44" s="45" t="s">
        <v>93</v>
      </c>
      <c r="E44" s="77" t="s">
        <v>575</v>
      </c>
      <c r="F44" s="54" t="s">
        <v>56</v>
      </c>
      <c r="G44" s="45" t="s">
        <v>93</v>
      </c>
      <c r="J44" s="58"/>
      <c r="K44" s="57"/>
      <c r="N44" s="58"/>
      <c r="O44" s="57"/>
    </row>
    <row r="45" spans="1:15" ht="21" customHeight="1" x14ac:dyDescent="0.25">
      <c r="A45" s="45" t="s">
        <v>555</v>
      </c>
      <c r="B45" s="54" t="s">
        <v>219</v>
      </c>
      <c r="C45" s="45" t="s">
        <v>93</v>
      </c>
      <c r="F45" s="58"/>
      <c r="G45" s="57"/>
      <c r="I45" s="133" t="s">
        <v>540</v>
      </c>
      <c r="J45" s="54" t="s">
        <v>219</v>
      </c>
      <c r="K45" s="45" t="s">
        <v>93</v>
      </c>
      <c r="N45" s="58"/>
      <c r="O45" s="57"/>
    </row>
    <row r="46" spans="1:15" ht="21" customHeight="1" x14ac:dyDescent="0.25">
      <c r="A46" s="45" t="s">
        <v>496</v>
      </c>
      <c r="B46" s="54" t="s">
        <v>220</v>
      </c>
      <c r="C46" s="45" t="s">
        <v>93</v>
      </c>
      <c r="E46" s="77" t="s">
        <v>576</v>
      </c>
      <c r="F46" s="54" t="s">
        <v>220</v>
      </c>
      <c r="G46" s="45" t="s">
        <v>93</v>
      </c>
      <c r="J46" s="58"/>
      <c r="K46" s="57"/>
      <c r="N46" s="58"/>
      <c r="O46" s="57"/>
    </row>
    <row r="47" spans="1:15" ht="21" customHeight="1" x14ac:dyDescent="0.25">
      <c r="A47" s="45" t="s">
        <v>494</v>
      </c>
      <c r="B47" s="54" t="s">
        <v>60</v>
      </c>
      <c r="C47" s="45" t="s">
        <v>93</v>
      </c>
      <c r="E47" s="77" t="s">
        <v>577</v>
      </c>
      <c r="F47" s="54" t="s">
        <v>60</v>
      </c>
      <c r="G47" s="45" t="s">
        <v>93</v>
      </c>
      <c r="J47" s="58"/>
      <c r="K47" s="57"/>
      <c r="N47" s="58"/>
      <c r="O47" s="57"/>
    </row>
    <row r="48" spans="1:15" ht="21" customHeight="1" x14ac:dyDescent="0.25">
      <c r="A48" s="45" t="s">
        <v>410</v>
      </c>
      <c r="B48" s="54" t="s">
        <v>61</v>
      </c>
      <c r="C48" s="45" t="s">
        <v>93</v>
      </c>
      <c r="F48" s="58"/>
      <c r="G48" s="57"/>
      <c r="J48" s="58"/>
      <c r="K48" s="57"/>
      <c r="M48" s="133" t="s">
        <v>457</v>
      </c>
      <c r="N48" s="54" t="s">
        <v>61</v>
      </c>
      <c r="O48" s="45" t="s">
        <v>93</v>
      </c>
    </row>
    <row r="49" spans="1:15" ht="21" customHeight="1" x14ac:dyDescent="0.25">
      <c r="A49" s="45" t="s">
        <v>556</v>
      </c>
      <c r="B49" s="54" t="s">
        <v>38</v>
      </c>
      <c r="C49" s="45" t="s">
        <v>93</v>
      </c>
      <c r="F49" s="58"/>
      <c r="G49" s="57"/>
      <c r="I49" s="133" t="s">
        <v>377</v>
      </c>
      <c r="J49" s="54" t="s">
        <v>38</v>
      </c>
      <c r="K49" s="45" t="s">
        <v>93</v>
      </c>
      <c r="M49" s="133" t="s">
        <v>523</v>
      </c>
      <c r="N49" s="54" t="s">
        <v>38</v>
      </c>
      <c r="O49" s="38" t="s">
        <v>93</v>
      </c>
    </row>
    <row r="50" spans="1:15" ht="16.5" customHeight="1" x14ac:dyDescent="0.25"/>
    <row r="51" spans="1:15" ht="16.5" customHeight="1" x14ac:dyDescent="0.25">
      <c r="B51" s="54" t="s">
        <v>433</v>
      </c>
      <c r="C51" s="57"/>
      <c r="F51" s="54" t="s">
        <v>433</v>
      </c>
      <c r="G51" s="57"/>
      <c r="J51" s="54" t="s">
        <v>433</v>
      </c>
      <c r="K51" s="57"/>
      <c r="N51" s="54" t="s">
        <v>433</v>
      </c>
      <c r="O51" s="57"/>
    </row>
    <row r="52" spans="1:15" ht="16.5" customHeight="1" x14ac:dyDescent="0.25">
      <c r="B52" s="54" t="s">
        <v>49</v>
      </c>
      <c r="C52" s="45" t="s">
        <v>64</v>
      </c>
      <c r="F52" s="54" t="s">
        <v>49</v>
      </c>
      <c r="G52" s="45" t="s">
        <v>64</v>
      </c>
      <c r="J52" s="58"/>
      <c r="K52" s="57"/>
      <c r="N52" s="54" t="s">
        <v>61</v>
      </c>
      <c r="O52" s="45" t="s">
        <v>93</v>
      </c>
    </row>
    <row r="53" spans="1:15" ht="16.5" customHeight="1" x14ac:dyDescent="0.25">
      <c r="B53" s="54" t="s">
        <v>215</v>
      </c>
      <c r="C53" s="45" t="s">
        <v>64</v>
      </c>
      <c r="F53" s="58"/>
      <c r="G53" s="57"/>
      <c r="J53" s="54" t="s">
        <v>215</v>
      </c>
      <c r="K53" s="45" t="s">
        <v>64</v>
      </c>
      <c r="N53" s="54" t="s">
        <v>38</v>
      </c>
      <c r="O53" s="38" t="s">
        <v>93</v>
      </c>
    </row>
    <row r="54" spans="1:15" ht="16.5" customHeight="1" x14ac:dyDescent="0.25">
      <c r="B54" s="54" t="s">
        <v>56</v>
      </c>
      <c r="C54" s="45" t="s">
        <v>93</v>
      </c>
      <c r="F54" s="54" t="s">
        <v>56</v>
      </c>
      <c r="G54" s="45" t="s">
        <v>93</v>
      </c>
      <c r="J54" s="58"/>
      <c r="K54" s="57"/>
      <c r="N54" s="58"/>
      <c r="O54" s="57"/>
    </row>
    <row r="55" spans="1:15" ht="16.5" customHeight="1" x14ac:dyDescent="0.25">
      <c r="B55" s="54" t="s">
        <v>219</v>
      </c>
      <c r="C55" s="45" t="s">
        <v>93</v>
      </c>
      <c r="F55" s="58"/>
      <c r="G55" s="57"/>
      <c r="J55" s="54" t="s">
        <v>219</v>
      </c>
      <c r="K55" s="45" t="s">
        <v>93</v>
      </c>
      <c r="N55" s="58"/>
      <c r="O55" s="57"/>
    </row>
  </sheetData>
  <mergeCells count="5">
    <mergeCell ref="I1:K1"/>
    <mergeCell ref="M1:O1"/>
    <mergeCell ref="A43:B43"/>
    <mergeCell ref="A1:C1"/>
    <mergeCell ref="E1:G1"/>
  </mergeCells>
  <printOptions horizontalCentered="1"/>
  <pageMargins left="0.17" right="0.17" top="0.2" bottom="0.21" header="0.17" footer="0.17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42" workbookViewId="0">
      <selection activeCell="K62" sqref="K62"/>
    </sheetView>
  </sheetViews>
  <sheetFormatPr defaultRowHeight="15" x14ac:dyDescent="0.25"/>
  <cols>
    <col min="1" max="1" width="17.140625" customWidth="1"/>
    <col min="2" max="2" width="41.42578125" customWidth="1"/>
    <col min="3" max="3" width="11.7109375" customWidth="1"/>
  </cols>
  <sheetData>
    <row r="1" spans="1:8" ht="18.75" x14ac:dyDescent="0.25">
      <c r="A1" s="35" t="s">
        <v>0</v>
      </c>
      <c r="B1" s="2" t="s">
        <v>1</v>
      </c>
      <c r="C1" s="20">
        <v>8</v>
      </c>
      <c r="D1" s="20">
        <f>SUM(D2:D7)</f>
        <v>8</v>
      </c>
      <c r="E1" s="20">
        <f t="shared" ref="E1:H1" si="0">SUM(E2:E7)</f>
        <v>180</v>
      </c>
      <c r="F1" s="20">
        <f t="shared" si="0"/>
        <v>56</v>
      </c>
      <c r="G1" s="20">
        <f t="shared" si="0"/>
        <v>112</v>
      </c>
      <c r="H1" s="20">
        <f t="shared" si="0"/>
        <v>12</v>
      </c>
    </row>
    <row r="2" spans="1:8" ht="16.5" x14ac:dyDescent="0.25">
      <c r="A2" s="6" t="s">
        <v>356</v>
      </c>
      <c r="B2" s="5" t="s">
        <v>2</v>
      </c>
      <c r="C2" s="6" t="s">
        <v>74</v>
      </c>
      <c r="D2" s="6">
        <v>3</v>
      </c>
      <c r="E2" s="6">
        <f>F2+G2+H2</f>
        <v>45</v>
      </c>
      <c r="F2" s="6">
        <v>43</v>
      </c>
      <c r="G2" s="6"/>
      <c r="H2" s="6">
        <v>2</v>
      </c>
    </row>
    <row r="3" spans="1:8" ht="16.5" x14ac:dyDescent="0.25">
      <c r="A3" s="6" t="s">
        <v>357</v>
      </c>
      <c r="B3" s="5" t="s">
        <v>3</v>
      </c>
      <c r="C3" s="6" t="s">
        <v>65</v>
      </c>
      <c r="D3" s="6">
        <v>1</v>
      </c>
      <c r="E3" s="6">
        <f t="shared" ref="E3:E7" si="1">F3+G3+H3</f>
        <v>15</v>
      </c>
      <c r="F3" s="6">
        <v>13</v>
      </c>
      <c r="G3" s="6"/>
      <c r="H3" s="6">
        <v>2</v>
      </c>
    </row>
    <row r="4" spans="1:8" ht="16.5" x14ac:dyDescent="0.25">
      <c r="A4" s="6" t="s">
        <v>358</v>
      </c>
      <c r="B4" s="5" t="s">
        <v>4</v>
      </c>
      <c r="C4" s="6" t="s">
        <v>66</v>
      </c>
      <c r="D4" s="6">
        <v>1</v>
      </c>
      <c r="E4" s="6">
        <f t="shared" si="1"/>
        <v>30</v>
      </c>
      <c r="F4" s="6"/>
      <c r="G4" s="6">
        <v>28</v>
      </c>
      <c r="H4" s="6">
        <v>2</v>
      </c>
    </row>
    <row r="5" spans="1:8" ht="16.5" x14ac:dyDescent="0.25">
      <c r="A5" s="6" t="s">
        <v>359</v>
      </c>
      <c r="B5" s="5" t="s">
        <v>5</v>
      </c>
      <c r="C5" s="6" t="s">
        <v>66</v>
      </c>
      <c r="D5" s="6">
        <v>1</v>
      </c>
      <c r="E5" s="6">
        <f t="shared" si="1"/>
        <v>30</v>
      </c>
      <c r="F5" s="6"/>
      <c r="G5" s="6">
        <v>28</v>
      </c>
      <c r="H5" s="6">
        <v>2</v>
      </c>
    </row>
    <row r="6" spans="1:8" ht="16.5" x14ac:dyDescent="0.25">
      <c r="A6" s="6" t="s">
        <v>360</v>
      </c>
      <c r="B6" s="5" t="s">
        <v>6</v>
      </c>
      <c r="C6" s="6" t="s">
        <v>66</v>
      </c>
      <c r="D6" s="6">
        <v>1</v>
      </c>
      <c r="E6" s="6">
        <f t="shared" si="1"/>
        <v>30</v>
      </c>
      <c r="F6" s="6"/>
      <c r="G6" s="6">
        <v>28</v>
      </c>
      <c r="H6" s="6">
        <v>2</v>
      </c>
    </row>
    <row r="7" spans="1:8" ht="16.5" x14ac:dyDescent="0.25">
      <c r="A7" s="6" t="s">
        <v>361</v>
      </c>
      <c r="B7" s="5" t="s">
        <v>362</v>
      </c>
      <c r="C7" s="6" t="s">
        <v>66</v>
      </c>
      <c r="D7" s="6">
        <v>1</v>
      </c>
      <c r="E7" s="6">
        <f t="shared" si="1"/>
        <v>30</v>
      </c>
      <c r="F7" s="6"/>
      <c r="G7" s="6">
        <v>28</v>
      </c>
      <c r="H7" s="6">
        <v>2</v>
      </c>
    </row>
    <row r="8" spans="1:8" ht="18" customHeight="1" x14ac:dyDescent="0.25">
      <c r="A8" s="35" t="s">
        <v>7</v>
      </c>
      <c r="B8" s="2" t="s">
        <v>8</v>
      </c>
      <c r="C8" s="35">
        <v>41</v>
      </c>
      <c r="D8" s="35">
        <f>D9+D12+D24</f>
        <v>41</v>
      </c>
      <c r="E8" s="26">
        <v>945</v>
      </c>
      <c r="F8" s="26">
        <v>284</v>
      </c>
      <c r="G8" s="26">
        <v>629</v>
      </c>
      <c r="H8" s="26">
        <v>32</v>
      </c>
    </row>
    <row r="9" spans="1:8" ht="17.25" x14ac:dyDescent="0.25">
      <c r="A9" s="7" t="s">
        <v>9</v>
      </c>
      <c r="B9" s="8" t="s">
        <v>10</v>
      </c>
      <c r="C9" s="26">
        <v>5</v>
      </c>
      <c r="D9" s="26">
        <f>SUM(D10:D11)</f>
        <v>5</v>
      </c>
      <c r="E9" s="26">
        <f t="shared" ref="E9:H9" si="2">SUM(E10:E11)</f>
        <v>105</v>
      </c>
      <c r="F9" s="26">
        <f t="shared" si="2"/>
        <v>43</v>
      </c>
      <c r="G9" s="26">
        <f t="shared" si="2"/>
        <v>58</v>
      </c>
      <c r="H9" s="26">
        <f t="shared" si="2"/>
        <v>4</v>
      </c>
    </row>
    <row r="10" spans="1:8" ht="16.5" x14ac:dyDescent="0.25">
      <c r="A10" s="11" t="s">
        <v>685</v>
      </c>
      <c r="B10" s="19" t="s">
        <v>179</v>
      </c>
      <c r="C10" s="4" t="s">
        <v>93</v>
      </c>
      <c r="D10" s="4">
        <v>2</v>
      </c>
      <c r="E10" s="6">
        <f t="shared" ref="E10:E11" si="3">F10+G10+H10</f>
        <v>60</v>
      </c>
      <c r="F10" s="4"/>
      <c r="G10" s="4">
        <v>58</v>
      </c>
      <c r="H10" s="4">
        <v>2</v>
      </c>
    </row>
    <row r="11" spans="1:8" ht="16.5" x14ac:dyDescent="0.25">
      <c r="A11" s="11" t="s">
        <v>686</v>
      </c>
      <c r="B11" s="19" t="s">
        <v>180</v>
      </c>
      <c r="C11" s="4" t="s">
        <v>74</v>
      </c>
      <c r="D11" s="4">
        <v>3</v>
      </c>
      <c r="E11" s="6">
        <f t="shared" si="3"/>
        <v>45</v>
      </c>
      <c r="F11" s="4">
        <v>43</v>
      </c>
      <c r="G11" s="4"/>
      <c r="H11" s="4">
        <v>2</v>
      </c>
    </row>
    <row r="12" spans="1:8" ht="17.25" x14ac:dyDescent="0.25">
      <c r="A12" s="7" t="s">
        <v>20</v>
      </c>
      <c r="B12" s="8" t="s">
        <v>21</v>
      </c>
      <c r="C12" s="7">
        <v>32</v>
      </c>
      <c r="D12" s="7">
        <f>SUM(D13:D23)</f>
        <v>32</v>
      </c>
      <c r="E12" s="26">
        <v>750</v>
      </c>
      <c r="F12" s="26">
        <v>213</v>
      </c>
      <c r="G12" s="26">
        <v>513</v>
      </c>
      <c r="H12" s="26">
        <v>24</v>
      </c>
    </row>
    <row r="13" spans="1:8" ht="16.5" x14ac:dyDescent="0.25">
      <c r="A13" s="14" t="s">
        <v>687</v>
      </c>
      <c r="B13" s="5" t="s">
        <v>189</v>
      </c>
      <c r="C13" s="6" t="s">
        <v>64</v>
      </c>
      <c r="D13" s="6">
        <v>2</v>
      </c>
      <c r="E13" s="6">
        <f t="shared" ref="E13:E23" si="4">F13+G13+H13</f>
        <v>30</v>
      </c>
      <c r="F13" s="6">
        <v>28</v>
      </c>
      <c r="G13" s="6"/>
      <c r="H13" s="6">
        <v>2</v>
      </c>
    </row>
    <row r="14" spans="1:8" ht="16.5" x14ac:dyDescent="0.25">
      <c r="A14" s="14" t="s">
        <v>688</v>
      </c>
      <c r="B14" s="5" t="s">
        <v>191</v>
      </c>
      <c r="C14" s="6" t="s">
        <v>67</v>
      </c>
      <c r="D14" s="6">
        <v>3</v>
      </c>
      <c r="E14" s="6">
        <f t="shared" si="4"/>
        <v>90</v>
      </c>
      <c r="F14" s="6"/>
      <c r="G14" s="6">
        <v>88</v>
      </c>
      <c r="H14" s="6">
        <v>2</v>
      </c>
    </row>
    <row r="15" spans="1:8" ht="16.5" x14ac:dyDescent="0.25">
      <c r="A15" s="14" t="s">
        <v>689</v>
      </c>
      <c r="B15" s="5" t="s">
        <v>196</v>
      </c>
      <c r="C15" s="6" t="s">
        <v>64</v>
      </c>
      <c r="D15" s="6">
        <v>2</v>
      </c>
      <c r="E15" s="6">
        <f t="shared" si="4"/>
        <v>30</v>
      </c>
      <c r="F15" s="6">
        <v>28</v>
      </c>
      <c r="G15" s="6"/>
      <c r="H15" s="6">
        <v>2</v>
      </c>
    </row>
    <row r="16" spans="1:8" ht="16.5" x14ac:dyDescent="0.25">
      <c r="A16" s="14" t="s">
        <v>690</v>
      </c>
      <c r="B16" s="5" t="s">
        <v>197</v>
      </c>
      <c r="C16" s="6" t="s">
        <v>67</v>
      </c>
      <c r="D16" s="6">
        <v>3</v>
      </c>
      <c r="E16" s="6">
        <f t="shared" si="4"/>
        <v>90</v>
      </c>
      <c r="F16" s="6"/>
      <c r="G16" s="6">
        <v>88</v>
      </c>
      <c r="H16" s="6">
        <v>2</v>
      </c>
    </row>
    <row r="17" spans="1:8" ht="16.5" x14ac:dyDescent="0.25">
      <c r="A17" s="14" t="s">
        <v>691</v>
      </c>
      <c r="B17" s="5" t="s">
        <v>252</v>
      </c>
      <c r="C17" s="6" t="s">
        <v>64</v>
      </c>
      <c r="D17" s="6">
        <v>2</v>
      </c>
      <c r="E17" s="6">
        <f t="shared" si="4"/>
        <v>30</v>
      </c>
      <c r="F17" s="6">
        <v>28</v>
      </c>
      <c r="G17" s="6"/>
      <c r="H17" s="6">
        <v>2</v>
      </c>
    </row>
    <row r="18" spans="1:8" ht="33" x14ac:dyDescent="0.25">
      <c r="A18" s="14" t="s">
        <v>692</v>
      </c>
      <c r="B18" s="5" t="s">
        <v>254</v>
      </c>
      <c r="C18" s="6" t="s">
        <v>67</v>
      </c>
      <c r="D18" s="6">
        <v>3</v>
      </c>
      <c r="E18" s="6">
        <f t="shared" si="4"/>
        <v>90</v>
      </c>
      <c r="F18" s="6"/>
      <c r="G18" s="6">
        <v>88</v>
      </c>
      <c r="H18" s="6">
        <v>2</v>
      </c>
    </row>
    <row r="19" spans="1:8" ht="16.5" x14ac:dyDescent="0.25">
      <c r="A19" s="14" t="s">
        <v>693</v>
      </c>
      <c r="B19" s="5" t="s">
        <v>267</v>
      </c>
      <c r="C19" s="6" t="s">
        <v>64</v>
      </c>
      <c r="D19" s="6">
        <v>2</v>
      </c>
      <c r="E19" s="6">
        <f t="shared" si="4"/>
        <v>30</v>
      </c>
      <c r="F19" s="6">
        <v>28</v>
      </c>
      <c r="G19" s="6"/>
      <c r="H19" s="6">
        <v>2</v>
      </c>
    </row>
    <row r="20" spans="1:8" ht="16.5" x14ac:dyDescent="0.25">
      <c r="A20" s="14" t="s">
        <v>694</v>
      </c>
      <c r="B20" s="5" t="s">
        <v>268</v>
      </c>
      <c r="C20" s="6" t="s">
        <v>67</v>
      </c>
      <c r="D20" s="6">
        <v>3</v>
      </c>
      <c r="E20" s="6">
        <f t="shared" si="4"/>
        <v>90</v>
      </c>
      <c r="F20" s="6"/>
      <c r="G20" s="6">
        <v>88</v>
      </c>
      <c r="H20" s="6">
        <v>2</v>
      </c>
    </row>
    <row r="21" spans="1:8" ht="16.5" x14ac:dyDescent="0.25">
      <c r="A21" s="14" t="s">
        <v>368</v>
      </c>
      <c r="B21" s="5" t="s">
        <v>192</v>
      </c>
      <c r="C21" s="6" t="s">
        <v>93</v>
      </c>
      <c r="D21" s="6">
        <v>2</v>
      </c>
      <c r="E21" s="6">
        <f t="shared" si="4"/>
        <v>60</v>
      </c>
      <c r="F21" s="6"/>
      <c r="G21" s="6">
        <v>58</v>
      </c>
      <c r="H21" s="6">
        <v>2</v>
      </c>
    </row>
    <row r="22" spans="1:8" ht="16.5" x14ac:dyDescent="0.25">
      <c r="A22" s="14" t="s">
        <v>695</v>
      </c>
      <c r="B22" s="5" t="s">
        <v>696</v>
      </c>
      <c r="C22" s="6" t="s">
        <v>83</v>
      </c>
      <c r="D22" s="6">
        <v>1</v>
      </c>
      <c r="E22" s="6">
        <f t="shared" si="4"/>
        <v>45</v>
      </c>
      <c r="F22" s="6"/>
      <c r="G22" s="6">
        <v>43</v>
      </c>
      <c r="H22" s="6">
        <v>2</v>
      </c>
    </row>
    <row r="23" spans="1:8" ht="16.5" x14ac:dyDescent="0.25">
      <c r="A23" s="14" t="s">
        <v>697</v>
      </c>
      <c r="B23" s="5" t="s">
        <v>85</v>
      </c>
      <c r="C23" s="6" t="s">
        <v>211</v>
      </c>
      <c r="D23" s="6">
        <v>9</v>
      </c>
      <c r="E23" s="6">
        <f t="shared" si="4"/>
        <v>165</v>
      </c>
      <c r="F23" s="6">
        <v>101</v>
      </c>
      <c r="G23" s="6">
        <v>60</v>
      </c>
      <c r="H23" s="6">
        <v>4</v>
      </c>
    </row>
    <row r="24" spans="1:8" ht="17.25" x14ac:dyDescent="0.25">
      <c r="A24" s="7" t="s">
        <v>46</v>
      </c>
      <c r="B24" s="8" t="s">
        <v>47</v>
      </c>
      <c r="C24" s="7">
        <v>4</v>
      </c>
      <c r="D24" s="7">
        <f>SUM(D26:D27)</f>
        <v>4</v>
      </c>
      <c r="E24" s="7">
        <f t="shared" ref="E24:H24" si="5">SUM(E26:E27)</f>
        <v>90</v>
      </c>
      <c r="F24" s="7">
        <f t="shared" si="5"/>
        <v>28</v>
      </c>
      <c r="G24" s="7">
        <f t="shared" si="5"/>
        <v>58</v>
      </c>
      <c r="H24" s="7">
        <f t="shared" si="5"/>
        <v>4</v>
      </c>
    </row>
    <row r="25" spans="1:8" ht="21" customHeight="1" x14ac:dyDescent="0.25">
      <c r="A25" s="165" t="s">
        <v>88</v>
      </c>
      <c r="B25" s="165"/>
      <c r="C25" s="6"/>
      <c r="D25" s="6"/>
      <c r="E25" s="6"/>
      <c r="F25" s="6"/>
      <c r="G25" s="6"/>
      <c r="H25" s="6"/>
    </row>
    <row r="26" spans="1:8" ht="16.5" x14ac:dyDescent="0.25">
      <c r="A26" s="14" t="s">
        <v>698</v>
      </c>
      <c r="B26" s="19" t="s">
        <v>198</v>
      </c>
      <c r="C26" s="4" t="s">
        <v>64</v>
      </c>
      <c r="D26" s="4">
        <v>2</v>
      </c>
      <c r="E26" s="6">
        <f t="shared" ref="E26:E29" si="6">F26+G26+H26</f>
        <v>30</v>
      </c>
      <c r="F26" s="4">
        <v>28</v>
      </c>
      <c r="G26" s="4"/>
      <c r="H26" s="4">
        <v>2</v>
      </c>
    </row>
    <row r="27" spans="1:8" ht="16.5" x14ac:dyDescent="0.25">
      <c r="A27" s="14" t="s">
        <v>699</v>
      </c>
      <c r="B27" s="19" t="s">
        <v>700</v>
      </c>
      <c r="C27" s="4" t="s">
        <v>93</v>
      </c>
      <c r="D27" s="4">
        <v>2</v>
      </c>
      <c r="E27" s="6">
        <f t="shared" si="6"/>
        <v>60</v>
      </c>
      <c r="F27" s="4"/>
      <c r="G27" s="4">
        <v>58</v>
      </c>
      <c r="H27" s="4">
        <v>2</v>
      </c>
    </row>
    <row r="28" spans="1:8" ht="16.5" x14ac:dyDescent="0.25">
      <c r="A28" s="14" t="s">
        <v>701</v>
      </c>
      <c r="B28" s="19" t="s">
        <v>200</v>
      </c>
      <c r="C28" s="4" t="s">
        <v>64</v>
      </c>
      <c r="D28" s="4">
        <v>2</v>
      </c>
      <c r="E28" s="6">
        <f t="shared" si="6"/>
        <v>30</v>
      </c>
      <c r="F28" s="4">
        <v>28</v>
      </c>
      <c r="G28" s="4"/>
      <c r="H28" s="4">
        <v>2</v>
      </c>
    </row>
    <row r="29" spans="1:8" ht="16.5" x14ac:dyDescent="0.25">
      <c r="A29" s="14" t="s">
        <v>702</v>
      </c>
      <c r="B29" s="19" t="s">
        <v>201</v>
      </c>
      <c r="C29" s="4" t="s">
        <v>93</v>
      </c>
      <c r="D29" s="4">
        <v>2</v>
      </c>
      <c r="E29" s="6">
        <f t="shared" si="6"/>
        <v>60</v>
      </c>
      <c r="F29" s="4"/>
      <c r="G29" s="4">
        <v>58</v>
      </c>
      <c r="H29" s="4">
        <v>2</v>
      </c>
    </row>
    <row r="30" spans="1:8" ht="16.5" x14ac:dyDescent="0.25">
      <c r="A30" s="35"/>
      <c r="B30" s="2" t="s">
        <v>63</v>
      </c>
      <c r="C30" s="24">
        <v>49</v>
      </c>
      <c r="D30" s="24">
        <v>49</v>
      </c>
      <c r="E30" s="25">
        <v>1125</v>
      </c>
      <c r="F30" s="25">
        <v>340</v>
      </c>
      <c r="G30" s="25">
        <v>741</v>
      </c>
      <c r="H30" s="25">
        <v>44</v>
      </c>
    </row>
    <row r="32" spans="1:8" ht="16.5" x14ac:dyDescent="0.25">
      <c r="D32" s="24">
        <f>D1+D8</f>
        <v>49</v>
      </c>
      <c r="E32" s="24">
        <f t="shared" ref="E32:H32" si="7">E1+E8</f>
        <v>1125</v>
      </c>
      <c r="F32" s="24">
        <f t="shared" si="7"/>
        <v>340</v>
      </c>
      <c r="G32" s="24">
        <f t="shared" si="7"/>
        <v>741</v>
      </c>
      <c r="H32" s="24">
        <f t="shared" si="7"/>
        <v>44</v>
      </c>
    </row>
    <row r="34" spans="1:8" ht="18.75" x14ac:dyDescent="0.25">
      <c r="A34" s="35" t="s">
        <v>0</v>
      </c>
      <c r="B34" s="2" t="s">
        <v>1</v>
      </c>
      <c r="C34" s="20">
        <v>8</v>
      </c>
      <c r="D34" s="20">
        <f>SUM(D35:D40)</f>
        <v>8</v>
      </c>
      <c r="E34" s="20">
        <f t="shared" ref="E34" si="8">SUM(E35:E40)</f>
        <v>180</v>
      </c>
      <c r="F34" s="20">
        <f t="shared" ref="F34" si="9">SUM(F35:F40)</f>
        <v>56</v>
      </c>
      <c r="G34" s="20">
        <f t="shared" ref="G34" si="10">SUM(G35:G40)</f>
        <v>120</v>
      </c>
      <c r="H34" s="20">
        <f t="shared" ref="H34" si="11">SUM(H35:H40)</f>
        <v>4</v>
      </c>
    </row>
    <row r="35" spans="1:8" ht="16.5" x14ac:dyDescent="0.25">
      <c r="A35" s="6" t="s">
        <v>356</v>
      </c>
      <c r="B35" s="5" t="s">
        <v>2</v>
      </c>
      <c r="C35" s="6" t="s">
        <v>74</v>
      </c>
      <c r="D35" s="6">
        <v>3</v>
      </c>
      <c r="E35" s="6">
        <f>F35+G35+H35</f>
        <v>45</v>
      </c>
      <c r="F35" s="6">
        <v>43</v>
      </c>
      <c r="G35" s="6"/>
      <c r="H35" s="6">
        <v>2</v>
      </c>
    </row>
    <row r="36" spans="1:8" ht="16.5" x14ac:dyDescent="0.25">
      <c r="A36" s="6" t="s">
        <v>357</v>
      </c>
      <c r="B36" s="5" t="s">
        <v>3</v>
      </c>
      <c r="C36" s="6" t="s">
        <v>65</v>
      </c>
      <c r="D36" s="6">
        <v>1</v>
      </c>
      <c r="E36" s="6">
        <f t="shared" ref="E36:E40" si="12">F36+G36+H36</f>
        <v>15</v>
      </c>
      <c r="F36" s="6">
        <v>13</v>
      </c>
      <c r="G36" s="6"/>
      <c r="H36" s="6">
        <v>2</v>
      </c>
    </row>
    <row r="37" spans="1:8" ht="16.5" x14ac:dyDescent="0.25">
      <c r="A37" s="6" t="s">
        <v>358</v>
      </c>
      <c r="B37" s="5" t="s">
        <v>4</v>
      </c>
      <c r="C37" s="6" t="s">
        <v>66</v>
      </c>
      <c r="D37" s="6">
        <v>1</v>
      </c>
      <c r="E37" s="6">
        <f t="shared" si="12"/>
        <v>30</v>
      </c>
      <c r="F37" s="6"/>
      <c r="G37" s="6">
        <v>30</v>
      </c>
      <c r="H37" s="6"/>
    </row>
    <row r="38" spans="1:8" ht="16.5" x14ac:dyDescent="0.25">
      <c r="A38" s="6" t="s">
        <v>359</v>
      </c>
      <c r="B38" s="5" t="s">
        <v>5</v>
      </c>
      <c r="C38" s="6" t="s">
        <v>66</v>
      </c>
      <c r="D38" s="6">
        <v>1</v>
      </c>
      <c r="E38" s="6">
        <f t="shared" si="12"/>
        <v>30</v>
      </c>
      <c r="F38" s="6"/>
      <c r="G38" s="6">
        <v>30</v>
      </c>
      <c r="H38" s="6"/>
    </row>
    <row r="39" spans="1:8" ht="16.5" x14ac:dyDescent="0.25">
      <c r="A39" s="6" t="s">
        <v>360</v>
      </c>
      <c r="B39" s="5" t="s">
        <v>6</v>
      </c>
      <c r="C39" s="6" t="s">
        <v>66</v>
      </c>
      <c r="D39" s="6">
        <v>1</v>
      </c>
      <c r="E39" s="6">
        <f t="shared" si="12"/>
        <v>30</v>
      </c>
      <c r="F39" s="6"/>
      <c r="G39" s="6">
        <v>30</v>
      </c>
      <c r="H39" s="6"/>
    </row>
    <row r="40" spans="1:8" ht="16.5" x14ac:dyDescent="0.25">
      <c r="A40" s="6" t="s">
        <v>361</v>
      </c>
      <c r="B40" s="5" t="s">
        <v>362</v>
      </c>
      <c r="C40" s="6" t="s">
        <v>66</v>
      </c>
      <c r="D40" s="6">
        <v>1</v>
      </c>
      <c r="E40" s="6">
        <f t="shared" si="12"/>
        <v>30</v>
      </c>
      <c r="F40" s="6"/>
      <c r="G40" s="6">
        <v>30</v>
      </c>
      <c r="H40" s="6"/>
    </row>
    <row r="41" spans="1:8" ht="33" x14ac:dyDescent="0.25">
      <c r="A41" s="35" t="s">
        <v>7</v>
      </c>
      <c r="B41" s="2" t="s">
        <v>8</v>
      </c>
      <c r="C41" s="35">
        <v>41</v>
      </c>
      <c r="D41" s="35">
        <f>D42+D45+D57</f>
        <v>41</v>
      </c>
      <c r="E41" s="35">
        <f t="shared" ref="E41:H41" si="13">E42+E45+E57</f>
        <v>945</v>
      </c>
      <c r="F41" s="35">
        <f t="shared" si="13"/>
        <v>284</v>
      </c>
      <c r="G41" s="35">
        <f t="shared" si="13"/>
        <v>645</v>
      </c>
      <c r="H41" s="35">
        <f t="shared" si="13"/>
        <v>16</v>
      </c>
    </row>
    <row r="42" spans="1:8" ht="17.25" x14ac:dyDescent="0.25">
      <c r="A42" s="7" t="s">
        <v>9</v>
      </c>
      <c r="B42" s="8" t="s">
        <v>10</v>
      </c>
      <c r="C42" s="26">
        <v>5</v>
      </c>
      <c r="D42" s="26">
        <f>SUM(D43:D44)</f>
        <v>5</v>
      </c>
      <c r="E42" s="26">
        <f t="shared" ref="E42" si="14">SUM(E43:E44)</f>
        <v>105</v>
      </c>
      <c r="F42" s="26">
        <f t="shared" ref="F42" si="15">SUM(F43:F44)</f>
        <v>43</v>
      </c>
      <c r="G42" s="26">
        <f t="shared" ref="G42" si="16">SUM(G43:G44)</f>
        <v>60</v>
      </c>
      <c r="H42" s="26">
        <f t="shared" ref="H42" si="17">SUM(H43:H44)</f>
        <v>2</v>
      </c>
    </row>
    <row r="43" spans="1:8" ht="16.5" x14ac:dyDescent="0.25">
      <c r="A43" s="11" t="s">
        <v>685</v>
      </c>
      <c r="B43" s="19" t="s">
        <v>179</v>
      </c>
      <c r="C43" s="4" t="s">
        <v>93</v>
      </c>
      <c r="D43" s="4">
        <v>2</v>
      </c>
      <c r="E43" s="6">
        <f t="shared" ref="E43:E44" si="18">F43+G43+H43</f>
        <v>60</v>
      </c>
      <c r="F43" s="4"/>
      <c r="G43" s="4">
        <v>60</v>
      </c>
      <c r="H43" s="4"/>
    </row>
    <row r="44" spans="1:8" ht="16.5" x14ac:dyDescent="0.25">
      <c r="A44" s="11" t="s">
        <v>686</v>
      </c>
      <c r="B44" s="19" t="s">
        <v>180</v>
      </c>
      <c r="C44" s="4" t="s">
        <v>74</v>
      </c>
      <c r="D44" s="4">
        <v>3</v>
      </c>
      <c r="E44" s="6">
        <f t="shared" si="18"/>
        <v>45</v>
      </c>
      <c r="F44" s="4">
        <v>43</v>
      </c>
      <c r="G44" s="4"/>
      <c r="H44" s="4">
        <v>2</v>
      </c>
    </row>
    <row r="45" spans="1:8" ht="17.25" x14ac:dyDescent="0.25">
      <c r="A45" s="7" t="s">
        <v>20</v>
      </c>
      <c r="B45" s="8" t="s">
        <v>21</v>
      </c>
      <c r="C45" s="7">
        <v>32</v>
      </c>
      <c r="D45" s="7">
        <f>SUM(D46:D56)</f>
        <v>32</v>
      </c>
      <c r="E45" s="7">
        <f t="shared" ref="E45:H45" si="19">SUM(E46:E56)</f>
        <v>750</v>
      </c>
      <c r="F45" s="7">
        <f t="shared" si="19"/>
        <v>213</v>
      </c>
      <c r="G45" s="7">
        <f t="shared" si="19"/>
        <v>525</v>
      </c>
      <c r="H45" s="7">
        <f t="shared" si="19"/>
        <v>12</v>
      </c>
    </row>
    <row r="46" spans="1:8" ht="16.5" x14ac:dyDescent="0.25">
      <c r="A46" s="14" t="s">
        <v>687</v>
      </c>
      <c r="B46" s="5" t="s">
        <v>189</v>
      </c>
      <c r="C46" s="6" t="s">
        <v>64</v>
      </c>
      <c r="D46" s="6">
        <v>2</v>
      </c>
      <c r="E46" s="6">
        <f t="shared" ref="E46:E56" si="20">F46+G46+H46</f>
        <v>30</v>
      </c>
      <c r="F46" s="6">
        <v>28</v>
      </c>
      <c r="G46" s="6"/>
      <c r="H46" s="6">
        <v>2</v>
      </c>
    </row>
    <row r="47" spans="1:8" ht="16.5" x14ac:dyDescent="0.25">
      <c r="A47" s="14" t="s">
        <v>688</v>
      </c>
      <c r="B47" s="5" t="s">
        <v>191</v>
      </c>
      <c r="C47" s="6" t="s">
        <v>67</v>
      </c>
      <c r="D47" s="6">
        <v>3</v>
      </c>
      <c r="E47" s="6">
        <f t="shared" si="20"/>
        <v>90</v>
      </c>
      <c r="F47" s="6"/>
      <c r="G47" s="6">
        <v>90</v>
      </c>
      <c r="H47" s="6"/>
    </row>
    <row r="48" spans="1:8" ht="16.5" x14ac:dyDescent="0.25">
      <c r="A48" s="14" t="s">
        <v>689</v>
      </c>
      <c r="B48" s="5" t="s">
        <v>196</v>
      </c>
      <c r="C48" s="6" t="s">
        <v>64</v>
      </c>
      <c r="D48" s="6">
        <v>2</v>
      </c>
      <c r="E48" s="6">
        <f t="shared" si="20"/>
        <v>30</v>
      </c>
      <c r="F48" s="6">
        <v>28</v>
      </c>
      <c r="G48" s="6"/>
      <c r="H48" s="6">
        <v>2</v>
      </c>
    </row>
    <row r="49" spans="1:8" ht="16.5" x14ac:dyDescent="0.25">
      <c r="A49" s="14" t="s">
        <v>690</v>
      </c>
      <c r="B49" s="5" t="s">
        <v>197</v>
      </c>
      <c r="C49" s="6" t="s">
        <v>67</v>
      </c>
      <c r="D49" s="6">
        <v>3</v>
      </c>
      <c r="E49" s="6">
        <f t="shared" si="20"/>
        <v>90</v>
      </c>
      <c r="F49" s="6"/>
      <c r="G49" s="6">
        <v>90</v>
      </c>
      <c r="H49" s="6"/>
    </row>
    <row r="50" spans="1:8" ht="16.5" x14ac:dyDescent="0.25">
      <c r="A50" s="14" t="s">
        <v>691</v>
      </c>
      <c r="B50" s="5" t="s">
        <v>252</v>
      </c>
      <c r="C50" s="6" t="s">
        <v>64</v>
      </c>
      <c r="D50" s="6">
        <v>2</v>
      </c>
      <c r="E50" s="6">
        <f t="shared" si="20"/>
        <v>30</v>
      </c>
      <c r="F50" s="6">
        <v>28</v>
      </c>
      <c r="G50" s="6"/>
      <c r="H50" s="6">
        <v>2</v>
      </c>
    </row>
    <row r="51" spans="1:8" ht="33" x14ac:dyDescent="0.25">
      <c r="A51" s="14" t="s">
        <v>692</v>
      </c>
      <c r="B51" s="5" t="s">
        <v>254</v>
      </c>
      <c r="C51" s="6" t="s">
        <v>67</v>
      </c>
      <c r="D51" s="6">
        <v>3</v>
      </c>
      <c r="E51" s="6">
        <f t="shared" si="20"/>
        <v>90</v>
      </c>
      <c r="F51" s="6"/>
      <c r="G51" s="6">
        <v>90</v>
      </c>
      <c r="H51" s="6"/>
    </row>
    <row r="52" spans="1:8" ht="16.5" x14ac:dyDescent="0.25">
      <c r="A52" s="14" t="s">
        <v>693</v>
      </c>
      <c r="B52" s="5" t="s">
        <v>267</v>
      </c>
      <c r="C52" s="6" t="s">
        <v>64</v>
      </c>
      <c r="D52" s="6">
        <v>2</v>
      </c>
      <c r="E52" s="6">
        <f t="shared" si="20"/>
        <v>30</v>
      </c>
      <c r="F52" s="6">
        <v>28</v>
      </c>
      <c r="G52" s="6"/>
      <c r="H52" s="6">
        <v>2</v>
      </c>
    </row>
    <row r="53" spans="1:8" ht="16.5" x14ac:dyDescent="0.25">
      <c r="A53" s="14" t="s">
        <v>694</v>
      </c>
      <c r="B53" s="5" t="s">
        <v>268</v>
      </c>
      <c r="C53" s="6" t="s">
        <v>67</v>
      </c>
      <c r="D53" s="6">
        <v>3</v>
      </c>
      <c r="E53" s="6">
        <f t="shared" si="20"/>
        <v>90</v>
      </c>
      <c r="F53" s="6"/>
      <c r="G53" s="6">
        <v>90</v>
      </c>
      <c r="H53" s="6"/>
    </row>
    <row r="54" spans="1:8" ht="16.5" x14ac:dyDescent="0.25">
      <c r="A54" s="14" t="s">
        <v>368</v>
      </c>
      <c r="B54" s="5" t="s">
        <v>192</v>
      </c>
      <c r="C54" s="6" t="s">
        <v>93</v>
      </c>
      <c r="D54" s="6">
        <v>2</v>
      </c>
      <c r="E54" s="6">
        <f t="shared" si="20"/>
        <v>60</v>
      </c>
      <c r="F54" s="6"/>
      <c r="G54" s="4">
        <v>60</v>
      </c>
      <c r="H54" s="4"/>
    </row>
    <row r="55" spans="1:8" ht="16.5" x14ac:dyDescent="0.25">
      <c r="A55" s="14" t="s">
        <v>695</v>
      </c>
      <c r="B55" s="5" t="s">
        <v>696</v>
      </c>
      <c r="C55" s="6" t="s">
        <v>83</v>
      </c>
      <c r="D55" s="6">
        <v>1</v>
      </c>
      <c r="E55" s="6">
        <f t="shared" si="20"/>
        <v>45</v>
      </c>
      <c r="F55" s="6"/>
      <c r="G55" s="6">
        <v>45</v>
      </c>
      <c r="H55" s="6"/>
    </row>
    <row r="56" spans="1:8" ht="16.5" x14ac:dyDescent="0.25">
      <c r="A56" s="14" t="s">
        <v>697</v>
      </c>
      <c r="B56" s="5" t="s">
        <v>85</v>
      </c>
      <c r="C56" s="6" t="s">
        <v>211</v>
      </c>
      <c r="D56" s="6">
        <v>9</v>
      </c>
      <c r="E56" s="6">
        <f t="shared" si="20"/>
        <v>165</v>
      </c>
      <c r="F56" s="6">
        <f>7*15-4</f>
        <v>101</v>
      </c>
      <c r="G56" s="6">
        <v>60</v>
      </c>
      <c r="H56" s="6">
        <v>4</v>
      </c>
    </row>
    <row r="57" spans="1:8" ht="17.25" x14ac:dyDescent="0.25">
      <c r="A57" s="7" t="s">
        <v>46</v>
      </c>
      <c r="B57" s="8" t="s">
        <v>47</v>
      </c>
      <c r="C57" s="7">
        <v>4</v>
      </c>
      <c r="D57" s="7">
        <f>SUM(D59:D60)</f>
        <v>4</v>
      </c>
      <c r="E57" s="7">
        <f t="shared" ref="E57:H57" si="21">SUM(E59:E60)</f>
        <v>90</v>
      </c>
      <c r="F57" s="7">
        <f t="shared" si="21"/>
        <v>28</v>
      </c>
      <c r="G57" s="7">
        <f t="shared" si="21"/>
        <v>60</v>
      </c>
      <c r="H57" s="7">
        <f t="shared" si="21"/>
        <v>2</v>
      </c>
    </row>
    <row r="58" spans="1:8" ht="16.5" x14ac:dyDescent="0.25">
      <c r="A58" s="165" t="s">
        <v>88</v>
      </c>
      <c r="B58" s="165"/>
      <c r="C58" s="6"/>
      <c r="D58" s="6"/>
      <c r="E58" s="6"/>
      <c r="F58" s="6"/>
      <c r="G58" s="6"/>
      <c r="H58" s="6"/>
    </row>
    <row r="59" spans="1:8" ht="16.5" x14ac:dyDescent="0.25">
      <c r="A59" s="14" t="s">
        <v>698</v>
      </c>
      <c r="B59" s="19" t="s">
        <v>198</v>
      </c>
      <c r="C59" s="4" t="s">
        <v>64</v>
      </c>
      <c r="D59" s="4">
        <v>2</v>
      </c>
      <c r="E59" s="6">
        <f t="shared" ref="E59:E62" si="22">F59+G59+H59</f>
        <v>30</v>
      </c>
      <c r="F59" s="4">
        <v>28</v>
      </c>
      <c r="G59" s="4"/>
      <c r="H59" s="4">
        <v>2</v>
      </c>
    </row>
    <row r="60" spans="1:8" ht="16.5" x14ac:dyDescent="0.25">
      <c r="A60" s="14" t="s">
        <v>699</v>
      </c>
      <c r="B60" s="19" t="s">
        <v>700</v>
      </c>
      <c r="C60" s="4" t="s">
        <v>93</v>
      </c>
      <c r="D60" s="4">
        <v>2</v>
      </c>
      <c r="E60" s="6">
        <f t="shared" si="22"/>
        <v>60</v>
      </c>
      <c r="F60" s="4"/>
      <c r="G60" s="4">
        <v>60</v>
      </c>
      <c r="H60" s="4"/>
    </row>
    <row r="61" spans="1:8" ht="16.5" x14ac:dyDescent="0.25">
      <c r="A61" s="14" t="s">
        <v>701</v>
      </c>
      <c r="B61" s="19" t="s">
        <v>200</v>
      </c>
      <c r="C61" s="4" t="s">
        <v>64</v>
      </c>
      <c r="D61" s="4">
        <v>2</v>
      </c>
      <c r="E61" s="6">
        <f t="shared" si="22"/>
        <v>30</v>
      </c>
      <c r="F61" s="4">
        <v>28</v>
      </c>
      <c r="G61" s="4"/>
      <c r="H61" s="4">
        <v>2</v>
      </c>
    </row>
    <row r="62" spans="1:8" ht="16.5" x14ac:dyDescent="0.25">
      <c r="A62" s="14" t="s">
        <v>702</v>
      </c>
      <c r="B62" s="19" t="s">
        <v>201</v>
      </c>
      <c r="C62" s="4" t="s">
        <v>93</v>
      </c>
      <c r="D62" s="4">
        <v>2</v>
      </c>
      <c r="E62" s="6">
        <f t="shared" si="22"/>
        <v>60</v>
      </c>
      <c r="F62" s="4"/>
      <c r="G62" s="4">
        <v>60</v>
      </c>
      <c r="H62" s="4"/>
    </row>
    <row r="63" spans="1:8" ht="16.5" x14ac:dyDescent="0.25">
      <c r="A63" s="35"/>
      <c r="B63" s="2" t="s">
        <v>63</v>
      </c>
      <c r="C63" s="24">
        <v>49</v>
      </c>
      <c r="D63" s="24">
        <v>49</v>
      </c>
      <c r="E63" s="25">
        <v>1125</v>
      </c>
      <c r="F63" s="25">
        <v>340</v>
      </c>
      <c r="G63" s="25">
        <v>741</v>
      </c>
      <c r="H63" s="25">
        <v>44</v>
      </c>
    </row>
    <row r="65" spans="4:8" ht="16.5" x14ac:dyDescent="0.25">
      <c r="D65" s="24">
        <f>D34+D41</f>
        <v>49</v>
      </c>
      <c r="E65" s="24">
        <f t="shared" ref="E65:H65" si="23">E34+E41</f>
        <v>1125</v>
      </c>
      <c r="F65" s="24">
        <f t="shared" si="23"/>
        <v>340</v>
      </c>
      <c r="G65" s="24">
        <f t="shared" si="23"/>
        <v>765</v>
      </c>
      <c r="H65" s="24">
        <f t="shared" si="23"/>
        <v>20</v>
      </c>
    </row>
    <row r="67" spans="4:8" x14ac:dyDescent="0.25">
      <c r="G67">
        <f>G65/E65</f>
        <v>0.68</v>
      </c>
      <c r="H67">
        <f>H65+F65</f>
        <v>360</v>
      </c>
    </row>
    <row r="68" spans="4:8" x14ac:dyDescent="0.25">
      <c r="G68">
        <f>E65*20%</f>
        <v>225</v>
      </c>
      <c r="H68">
        <f>E60+E56+E55</f>
        <v>270</v>
      </c>
    </row>
  </sheetData>
  <mergeCells count="2">
    <mergeCell ref="A25:B25"/>
    <mergeCell ref="A58:B5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zoomScale="90" zoomScaleNormal="90" workbookViewId="0">
      <pane ySplit="1" topLeftCell="A32" activePane="bottomLeft" state="frozen"/>
      <selection activeCell="B1" sqref="B1"/>
      <selection pane="bottomLeft" activeCell="N44" sqref="N44"/>
    </sheetView>
  </sheetViews>
  <sheetFormatPr defaultRowHeight="15" x14ac:dyDescent="0.25"/>
  <cols>
    <col min="1" max="1" width="17.42578125" hidden="1" customWidth="1"/>
    <col min="2" max="2" width="38.7109375" style="39" customWidth="1"/>
    <col min="3" max="3" width="8.42578125" style="39" customWidth="1"/>
    <col min="4" max="4" width="2.28515625" style="39" customWidth="1"/>
    <col min="5" max="5" width="15.28515625" style="39" hidden="1" customWidth="1"/>
    <col min="6" max="6" width="38.7109375" style="39" customWidth="1"/>
    <col min="7" max="7" width="8.7109375" style="39" customWidth="1"/>
    <col min="8" max="8" width="1.85546875" style="39" customWidth="1"/>
    <col min="9" max="9" width="18.42578125" style="39" hidden="1" customWidth="1"/>
    <col min="10" max="10" width="38.7109375" style="39" customWidth="1"/>
    <col min="11" max="11" width="9.140625" style="39" customWidth="1"/>
    <col min="12" max="12" width="2.42578125" style="39" customWidth="1"/>
    <col min="13" max="13" width="12.140625" style="39" hidden="1" customWidth="1"/>
    <col min="14" max="14" width="38.7109375" style="39" customWidth="1"/>
    <col min="15" max="15" width="8.85546875" style="39" customWidth="1"/>
  </cols>
  <sheetData>
    <row r="1" spans="1:15" ht="31.5" customHeight="1" x14ac:dyDescent="0.25">
      <c r="A1" s="159" t="s">
        <v>430</v>
      </c>
      <c r="B1" s="159"/>
      <c r="C1" s="159"/>
      <c r="E1" s="158" t="s">
        <v>432</v>
      </c>
      <c r="F1" s="158"/>
      <c r="G1" s="158"/>
      <c r="I1" s="158" t="s">
        <v>431</v>
      </c>
      <c r="J1" s="158"/>
      <c r="K1" s="158"/>
      <c r="L1" s="104"/>
      <c r="M1" s="158" t="s">
        <v>462</v>
      </c>
      <c r="N1" s="158"/>
      <c r="O1" s="158"/>
    </row>
    <row r="2" spans="1:15" ht="24" customHeight="1" x14ac:dyDescent="0.25">
      <c r="A2" s="3" t="s">
        <v>7</v>
      </c>
      <c r="B2" s="71" t="s">
        <v>8</v>
      </c>
      <c r="C2" s="17">
        <v>71</v>
      </c>
      <c r="E2" s="22" t="s">
        <v>7</v>
      </c>
      <c r="F2" s="105" t="s">
        <v>8</v>
      </c>
      <c r="G2" s="17">
        <v>53</v>
      </c>
      <c r="I2" s="22" t="s">
        <v>7</v>
      </c>
      <c r="J2" s="105" t="s">
        <v>8</v>
      </c>
      <c r="K2" s="22">
        <v>41</v>
      </c>
      <c r="M2" s="22" t="s">
        <v>94</v>
      </c>
      <c r="N2" s="106" t="s">
        <v>8</v>
      </c>
      <c r="O2" s="22">
        <v>50</v>
      </c>
    </row>
    <row r="3" spans="1:15" ht="24" customHeight="1" x14ac:dyDescent="0.25">
      <c r="A3" s="16" t="s">
        <v>9</v>
      </c>
      <c r="B3" s="73" t="s">
        <v>10</v>
      </c>
      <c r="C3" s="107">
        <v>21</v>
      </c>
      <c r="E3" s="108" t="s">
        <v>9</v>
      </c>
      <c r="F3" s="106" t="s">
        <v>10</v>
      </c>
      <c r="G3" s="108">
        <v>21</v>
      </c>
      <c r="I3" s="108" t="s">
        <v>9</v>
      </c>
      <c r="J3" s="106" t="s">
        <v>10</v>
      </c>
      <c r="K3" s="107">
        <v>5</v>
      </c>
      <c r="M3" s="109" t="s">
        <v>434</v>
      </c>
      <c r="N3" s="40" t="s">
        <v>435</v>
      </c>
      <c r="O3" s="108">
        <v>21</v>
      </c>
    </row>
    <row r="4" spans="1:15" ht="24" customHeight="1" x14ac:dyDescent="0.25">
      <c r="A4" s="4" t="s">
        <v>11</v>
      </c>
      <c r="B4" s="72" t="s">
        <v>12</v>
      </c>
      <c r="C4" s="110" t="s">
        <v>68</v>
      </c>
      <c r="E4" s="111" t="s">
        <v>95</v>
      </c>
      <c r="F4" s="112" t="s">
        <v>12</v>
      </c>
      <c r="G4" s="111" t="s">
        <v>68</v>
      </c>
      <c r="I4" s="76"/>
      <c r="J4" s="76"/>
      <c r="K4" s="76"/>
      <c r="M4" s="111" t="s">
        <v>436</v>
      </c>
      <c r="N4" s="112" t="s">
        <v>12</v>
      </c>
      <c r="O4" s="111" t="s">
        <v>68</v>
      </c>
    </row>
    <row r="5" spans="1:15" ht="24" customHeight="1" x14ac:dyDescent="0.25">
      <c r="A5" s="4" t="s">
        <v>703</v>
      </c>
      <c r="B5" s="72" t="s">
        <v>179</v>
      </c>
      <c r="C5" s="110" t="s">
        <v>93</v>
      </c>
      <c r="E5" s="76"/>
      <c r="F5" s="76"/>
      <c r="G5" s="76"/>
      <c r="I5" s="110" t="s">
        <v>685</v>
      </c>
      <c r="J5" s="72" t="s">
        <v>179</v>
      </c>
      <c r="K5" s="110" t="s">
        <v>93</v>
      </c>
      <c r="M5" s="76"/>
      <c r="N5" s="76"/>
      <c r="O5" s="76"/>
    </row>
    <row r="6" spans="1:15" ht="24" customHeight="1" x14ac:dyDescent="0.25">
      <c r="A6" s="4" t="s">
        <v>319</v>
      </c>
      <c r="B6" s="72" t="s">
        <v>14</v>
      </c>
      <c r="C6" s="110" t="s">
        <v>74</v>
      </c>
      <c r="E6" s="111" t="s">
        <v>171</v>
      </c>
      <c r="F6" s="112" t="s">
        <v>14</v>
      </c>
      <c r="G6" s="111" t="s">
        <v>74</v>
      </c>
      <c r="I6" s="76"/>
      <c r="J6" s="76"/>
      <c r="K6" s="76"/>
      <c r="M6" s="111" t="s">
        <v>437</v>
      </c>
      <c r="N6" s="112" t="s">
        <v>14</v>
      </c>
      <c r="O6" s="111" t="s">
        <v>74</v>
      </c>
    </row>
    <row r="7" spans="1:15" ht="24" customHeight="1" x14ac:dyDescent="0.25">
      <c r="A7" s="4" t="s">
        <v>320</v>
      </c>
      <c r="B7" s="72" t="s">
        <v>19</v>
      </c>
      <c r="C7" s="110" t="s">
        <v>93</v>
      </c>
      <c r="E7" s="111" t="s">
        <v>172</v>
      </c>
      <c r="F7" s="112" t="s">
        <v>149</v>
      </c>
      <c r="G7" s="111" t="s">
        <v>150</v>
      </c>
      <c r="I7" s="76"/>
      <c r="J7" s="76"/>
      <c r="K7" s="76"/>
      <c r="M7" s="111" t="s">
        <v>726</v>
      </c>
      <c r="N7" s="112" t="s">
        <v>149</v>
      </c>
      <c r="O7" s="111" t="s">
        <v>150</v>
      </c>
    </row>
    <row r="8" spans="1:15" ht="24" customHeight="1" x14ac:dyDescent="0.25">
      <c r="A8" s="4" t="s">
        <v>321</v>
      </c>
      <c r="B8" s="72" t="s">
        <v>13</v>
      </c>
      <c r="C8" s="110" t="s">
        <v>64</v>
      </c>
      <c r="E8" s="111" t="s">
        <v>173</v>
      </c>
      <c r="F8" s="112" t="s">
        <v>13</v>
      </c>
      <c r="G8" s="111" t="s">
        <v>74</v>
      </c>
      <c r="I8" s="76"/>
      <c r="J8" s="76"/>
      <c r="K8" s="76"/>
      <c r="M8" s="111" t="s">
        <v>438</v>
      </c>
      <c r="N8" s="112" t="s">
        <v>13</v>
      </c>
      <c r="O8" s="111" t="s">
        <v>74</v>
      </c>
    </row>
    <row r="9" spans="1:15" ht="24" customHeight="1" x14ac:dyDescent="0.25">
      <c r="A9" s="4" t="s">
        <v>322</v>
      </c>
      <c r="B9" s="72" t="s">
        <v>17</v>
      </c>
      <c r="C9" s="110" t="s">
        <v>93</v>
      </c>
      <c r="E9" s="111" t="s">
        <v>178</v>
      </c>
      <c r="F9" s="112" t="s">
        <v>17</v>
      </c>
      <c r="G9" s="111" t="s">
        <v>67</v>
      </c>
      <c r="I9" s="76"/>
      <c r="J9" s="76"/>
      <c r="K9" s="76"/>
      <c r="M9" s="111" t="s">
        <v>441</v>
      </c>
      <c r="N9" s="112" t="s">
        <v>17</v>
      </c>
      <c r="O9" s="111" t="s">
        <v>67</v>
      </c>
    </row>
    <row r="10" spans="1:15" ht="24" customHeight="1" x14ac:dyDescent="0.25">
      <c r="A10" s="4" t="s">
        <v>323</v>
      </c>
      <c r="B10" s="72" t="s">
        <v>151</v>
      </c>
      <c r="C10" s="110" t="s">
        <v>64</v>
      </c>
      <c r="E10" s="111" t="s">
        <v>177</v>
      </c>
      <c r="F10" s="112" t="s">
        <v>151</v>
      </c>
      <c r="G10" s="111" t="s">
        <v>64</v>
      </c>
      <c r="I10" s="76"/>
      <c r="J10" s="76"/>
      <c r="K10" s="76"/>
      <c r="M10" s="111" t="s">
        <v>672</v>
      </c>
      <c r="N10" s="112" t="s">
        <v>151</v>
      </c>
      <c r="O10" s="111" t="s">
        <v>64</v>
      </c>
    </row>
    <row r="11" spans="1:15" ht="24" customHeight="1" x14ac:dyDescent="0.25">
      <c r="A11" s="4" t="s">
        <v>324</v>
      </c>
      <c r="B11" s="72" t="s">
        <v>152</v>
      </c>
      <c r="C11" s="110" t="s">
        <v>93</v>
      </c>
      <c r="E11" s="111" t="s">
        <v>717</v>
      </c>
      <c r="F11" s="112" t="s">
        <v>152</v>
      </c>
      <c r="G11" s="111" t="s">
        <v>93</v>
      </c>
      <c r="I11" s="76"/>
      <c r="J11" s="76"/>
      <c r="K11" s="76"/>
      <c r="M11" s="111" t="s">
        <v>673</v>
      </c>
      <c r="N11" s="72" t="s">
        <v>743</v>
      </c>
      <c r="O11" s="111" t="s">
        <v>93</v>
      </c>
    </row>
    <row r="12" spans="1:15" ht="24" customHeight="1" x14ac:dyDescent="0.25">
      <c r="A12" s="4" t="s">
        <v>325</v>
      </c>
      <c r="B12" s="72" t="s">
        <v>180</v>
      </c>
      <c r="C12" s="110" t="s">
        <v>64</v>
      </c>
      <c r="E12" s="76"/>
      <c r="F12" s="76"/>
      <c r="G12" s="76"/>
      <c r="I12" s="110" t="s">
        <v>686</v>
      </c>
      <c r="J12" s="72" t="s">
        <v>180</v>
      </c>
      <c r="K12" s="110" t="s">
        <v>74</v>
      </c>
      <c r="M12" s="76"/>
      <c r="N12" s="76"/>
      <c r="O12" s="76"/>
    </row>
    <row r="13" spans="1:15" ht="24" customHeight="1" x14ac:dyDescent="0.25">
      <c r="A13" s="16" t="s">
        <v>20</v>
      </c>
      <c r="B13" s="73" t="s">
        <v>21</v>
      </c>
      <c r="C13" s="107">
        <v>42</v>
      </c>
      <c r="E13" s="108" t="s">
        <v>20</v>
      </c>
      <c r="F13" s="106" t="s">
        <v>21</v>
      </c>
      <c r="G13" s="107">
        <v>28</v>
      </c>
      <c r="I13" s="108" t="s">
        <v>20</v>
      </c>
      <c r="J13" s="106" t="s">
        <v>21</v>
      </c>
      <c r="K13" s="108">
        <v>32</v>
      </c>
      <c r="M13" s="109" t="s">
        <v>443</v>
      </c>
      <c r="N13" s="40" t="s">
        <v>21</v>
      </c>
      <c r="O13" s="108">
        <v>25</v>
      </c>
    </row>
    <row r="14" spans="1:15" ht="24" customHeight="1" x14ac:dyDescent="0.25">
      <c r="A14" s="11" t="s">
        <v>326</v>
      </c>
      <c r="B14" s="72" t="s">
        <v>153</v>
      </c>
      <c r="C14" s="110" t="s">
        <v>93</v>
      </c>
      <c r="E14" s="111" t="s">
        <v>718</v>
      </c>
      <c r="F14" s="112" t="s">
        <v>153</v>
      </c>
      <c r="G14" s="111" t="s">
        <v>93</v>
      </c>
      <c r="I14" s="76"/>
      <c r="J14" s="76"/>
      <c r="K14" s="76"/>
      <c r="M14" s="111" t="s">
        <v>677</v>
      </c>
      <c r="N14" s="112" t="s">
        <v>153</v>
      </c>
      <c r="O14" s="111" t="s">
        <v>93</v>
      </c>
    </row>
    <row r="15" spans="1:15" ht="24" customHeight="1" x14ac:dyDescent="0.25">
      <c r="A15" s="11" t="s">
        <v>327</v>
      </c>
      <c r="B15" s="72" t="s">
        <v>154</v>
      </c>
      <c r="C15" s="110" t="s">
        <v>64</v>
      </c>
      <c r="E15" s="111" t="s">
        <v>719</v>
      </c>
      <c r="F15" s="112" t="s">
        <v>154</v>
      </c>
      <c r="G15" s="111" t="s">
        <v>64</v>
      </c>
      <c r="I15" s="76"/>
      <c r="J15" s="76"/>
      <c r="K15" s="76"/>
      <c r="M15" s="111" t="s">
        <v>728</v>
      </c>
      <c r="N15" s="112" t="s">
        <v>154</v>
      </c>
      <c r="O15" s="111" t="s">
        <v>74</v>
      </c>
    </row>
    <row r="16" spans="1:15" ht="24" customHeight="1" x14ac:dyDescent="0.25">
      <c r="A16" s="11" t="s">
        <v>328</v>
      </c>
      <c r="B16" s="72" t="s">
        <v>155</v>
      </c>
      <c r="C16" s="110" t="s">
        <v>93</v>
      </c>
      <c r="E16" s="111" t="s">
        <v>720</v>
      </c>
      <c r="F16" s="112" t="s">
        <v>155</v>
      </c>
      <c r="G16" s="111" t="s">
        <v>67</v>
      </c>
      <c r="I16" s="76"/>
      <c r="J16" s="76"/>
      <c r="K16" s="76"/>
      <c r="M16" s="111" t="s">
        <v>730</v>
      </c>
      <c r="N16" s="72" t="s">
        <v>744</v>
      </c>
      <c r="O16" s="111" t="s">
        <v>67</v>
      </c>
    </row>
    <row r="17" spans="1:15" ht="24" customHeight="1" x14ac:dyDescent="0.25">
      <c r="A17" s="11" t="s">
        <v>329</v>
      </c>
      <c r="B17" s="72" t="s">
        <v>181</v>
      </c>
      <c r="C17" s="110" t="s">
        <v>64</v>
      </c>
      <c r="E17" s="111" t="s">
        <v>721</v>
      </c>
      <c r="F17" s="112" t="s">
        <v>156</v>
      </c>
      <c r="G17" s="111" t="s">
        <v>74</v>
      </c>
      <c r="I17" s="76"/>
      <c r="J17" s="76"/>
      <c r="K17" s="76"/>
      <c r="M17" s="111" t="s">
        <v>675</v>
      </c>
      <c r="N17" s="112" t="s">
        <v>156</v>
      </c>
      <c r="O17" s="111" t="s">
        <v>74</v>
      </c>
    </row>
    <row r="18" spans="1:15" ht="24" customHeight="1" x14ac:dyDescent="0.25">
      <c r="A18" s="11" t="s">
        <v>182</v>
      </c>
      <c r="B18" s="72" t="s">
        <v>183</v>
      </c>
      <c r="C18" s="110" t="s">
        <v>93</v>
      </c>
      <c r="E18" s="111" t="s">
        <v>722</v>
      </c>
      <c r="F18" s="112" t="s">
        <v>157</v>
      </c>
      <c r="G18" s="111" t="s">
        <v>67</v>
      </c>
      <c r="I18" s="76"/>
      <c r="J18" s="76"/>
      <c r="K18" s="76"/>
      <c r="M18" s="111" t="s">
        <v>731</v>
      </c>
      <c r="N18" s="72" t="s">
        <v>745</v>
      </c>
      <c r="O18" s="111" t="s">
        <v>67</v>
      </c>
    </row>
    <row r="19" spans="1:15" ht="29.25" customHeight="1" x14ac:dyDescent="0.25">
      <c r="A19" s="11" t="s">
        <v>184</v>
      </c>
      <c r="B19" s="72" t="s">
        <v>185</v>
      </c>
      <c r="C19" s="110" t="s">
        <v>64</v>
      </c>
      <c r="E19" s="111" t="s">
        <v>165</v>
      </c>
      <c r="F19" s="112" t="s">
        <v>740</v>
      </c>
      <c r="G19" s="111" t="s">
        <v>64</v>
      </c>
      <c r="I19" s="76"/>
      <c r="J19" s="76"/>
      <c r="K19" s="76"/>
      <c r="M19" s="111" t="s">
        <v>727</v>
      </c>
      <c r="N19" s="112" t="s">
        <v>166</v>
      </c>
      <c r="O19" s="110" t="s">
        <v>74</v>
      </c>
    </row>
    <row r="20" spans="1:15" ht="29.25" customHeight="1" x14ac:dyDescent="0.25">
      <c r="A20" s="11" t="s">
        <v>186</v>
      </c>
      <c r="B20" s="72" t="s">
        <v>187</v>
      </c>
      <c r="C20" s="110" t="s">
        <v>93</v>
      </c>
      <c r="E20" s="111" t="s">
        <v>167</v>
      </c>
      <c r="F20" s="112" t="s">
        <v>741</v>
      </c>
      <c r="G20" s="111" t="s">
        <v>93</v>
      </c>
      <c r="I20" s="76"/>
      <c r="J20" s="76"/>
      <c r="K20" s="76"/>
      <c r="M20" s="111" t="s">
        <v>729</v>
      </c>
      <c r="N20" s="72" t="s">
        <v>746</v>
      </c>
      <c r="O20" s="110" t="s">
        <v>67</v>
      </c>
    </row>
    <row r="21" spans="1:15" ht="24" customHeight="1" x14ac:dyDescent="0.25">
      <c r="A21" s="11" t="s">
        <v>188</v>
      </c>
      <c r="B21" s="72" t="s">
        <v>189</v>
      </c>
      <c r="C21" s="110" t="s">
        <v>64</v>
      </c>
      <c r="E21" s="76"/>
      <c r="F21" s="76"/>
      <c r="G21" s="76"/>
      <c r="I21" s="111" t="s">
        <v>687</v>
      </c>
      <c r="J21" s="112" t="s">
        <v>189</v>
      </c>
      <c r="K21" s="111" t="s">
        <v>64</v>
      </c>
      <c r="M21" s="76"/>
      <c r="N21" s="76"/>
      <c r="O21" s="76"/>
    </row>
    <row r="22" spans="1:15" ht="24" customHeight="1" x14ac:dyDescent="0.25">
      <c r="A22" s="11" t="s">
        <v>190</v>
      </c>
      <c r="B22" s="72" t="s">
        <v>191</v>
      </c>
      <c r="C22" s="110" t="s">
        <v>93</v>
      </c>
      <c r="E22" s="76"/>
      <c r="F22" s="76"/>
      <c r="G22" s="76"/>
      <c r="I22" s="111" t="s">
        <v>688</v>
      </c>
      <c r="J22" s="112" t="s">
        <v>191</v>
      </c>
      <c r="K22" s="111" t="s">
        <v>67</v>
      </c>
      <c r="M22" s="76"/>
      <c r="N22" s="76"/>
      <c r="O22" s="76"/>
    </row>
    <row r="23" spans="1:15" ht="31.5" customHeight="1" x14ac:dyDescent="0.25">
      <c r="A23" s="11" t="s">
        <v>704</v>
      </c>
      <c r="B23" s="72" t="s">
        <v>159</v>
      </c>
      <c r="C23" s="110" t="s">
        <v>64</v>
      </c>
      <c r="E23" s="111" t="s">
        <v>158</v>
      </c>
      <c r="F23" s="112" t="s">
        <v>159</v>
      </c>
      <c r="G23" s="111" t="s">
        <v>74</v>
      </c>
      <c r="I23" s="76"/>
      <c r="J23" s="76"/>
      <c r="K23" s="76"/>
      <c r="M23" s="111" t="s">
        <v>734</v>
      </c>
      <c r="N23" s="112" t="s">
        <v>742</v>
      </c>
      <c r="O23" s="111" t="s">
        <v>64</v>
      </c>
    </row>
    <row r="24" spans="1:15" ht="31.5" customHeight="1" x14ac:dyDescent="0.25">
      <c r="A24" s="11" t="s">
        <v>705</v>
      </c>
      <c r="B24" s="72" t="s">
        <v>161</v>
      </c>
      <c r="C24" s="110" t="s">
        <v>93</v>
      </c>
      <c r="E24" s="111" t="s">
        <v>160</v>
      </c>
      <c r="F24" s="112" t="s">
        <v>161</v>
      </c>
      <c r="G24" s="111" t="s">
        <v>67</v>
      </c>
      <c r="I24" s="76"/>
      <c r="J24" s="76"/>
      <c r="K24" s="76"/>
      <c r="M24" s="111" t="s">
        <v>736</v>
      </c>
      <c r="N24" s="72" t="s">
        <v>747</v>
      </c>
      <c r="O24" s="111" t="s">
        <v>93</v>
      </c>
    </row>
    <row r="25" spans="1:15" ht="24" customHeight="1" x14ac:dyDescent="0.25">
      <c r="A25" s="4" t="s">
        <v>27</v>
      </c>
      <c r="B25" s="72" t="s">
        <v>28</v>
      </c>
      <c r="C25" s="110" t="s">
        <v>93</v>
      </c>
      <c r="E25" s="76"/>
      <c r="F25" s="76"/>
      <c r="G25" s="76"/>
      <c r="I25" s="111" t="s">
        <v>368</v>
      </c>
      <c r="J25" s="112" t="s">
        <v>192</v>
      </c>
      <c r="K25" s="111" t="s">
        <v>93</v>
      </c>
      <c r="M25" s="76"/>
      <c r="N25" s="76"/>
      <c r="O25" s="76"/>
    </row>
    <row r="26" spans="1:15" ht="24" customHeight="1" x14ac:dyDescent="0.25">
      <c r="A26" s="11" t="s">
        <v>333</v>
      </c>
      <c r="B26" s="72" t="s">
        <v>39</v>
      </c>
      <c r="C26" s="110" t="s">
        <v>83</v>
      </c>
      <c r="E26" s="111" t="s">
        <v>723</v>
      </c>
      <c r="F26" s="112" t="s">
        <v>162</v>
      </c>
      <c r="G26" s="111" t="s">
        <v>83</v>
      </c>
      <c r="I26" s="76"/>
      <c r="J26" s="76"/>
      <c r="K26" s="76"/>
      <c r="M26" s="111" t="s">
        <v>732</v>
      </c>
      <c r="N26" s="112" t="s">
        <v>452</v>
      </c>
      <c r="O26" s="111" t="s">
        <v>83</v>
      </c>
    </row>
    <row r="27" spans="1:15" ht="24" customHeight="1" x14ac:dyDescent="0.25">
      <c r="A27" s="11" t="s">
        <v>706</v>
      </c>
      <c r="B27" s="72" t="s">
        <v>40</v>
      </c>
      <c r="C27" s="110" t="s">
        <v>83</v>
      </c>
      <c r="E27" s="76"/>
      <c r="F27" s="76"/>
      <c r="G27" s="76"/>
      <c r="I27" s="111" t="s">
        <v>695</v>
      </c>
      <c r="J27" s="112" t="s">
        <v>696</v>
      </c>
      <c r="K27" s="111" t="s">
        <v>83</v>
      </c>
      <c r="M27" s="76"/>
      <c r="N27" s="76"/>
      <c r="O27" s="76"/>
    </row>
    <row r="28" spans="1:15" ht="24" customHeight="1" x14ac:dyDescent="0.25">
      <c r="A28" s="11" t="s">
        <v>193</v>
      </c>
      <c r="B28" s="72" t="s">
        <v>194</v>
      </c>
      <c r="C28" s="110" t="s">
        <v>707</v>
      </c>
      <c r="E28" s="111" t="s">
        <v>163</v>
      </c>
      <c r="F28" s="112" t="s">
        <v>164</v>
      </c>
      <c r="G28" s="111" t="s">
        <v>310</v>
      </c>
      <c r="I28" s="111" t="s">
        <v>697</v>
      </c>
      <c r="J28" s="112" t="s">
        <v>85</v>
      </c>
      <c r="K28" s="111" t="s">
        <v>211</v>
      </c>
      <c r="M28" s="111" t="s">
        <v>733</v>
      </c>
      <c r="N28" s="112" t="s">
        <v>455</v>
      </c>
      <c r="O28" s="111" t="s">
        <v>87</v>
      </c>
    </row>
    <row r="29" spans="1:15" ht="24" customHeight="1" x14ac:dyDescent="0.25">
      <c r="A29" s="11" t="s">
        <v>708</v>
      </c>
      <c r="B29" s="72" t="s">
        <v>195</v>
      </c>
      <c r="C29" s="110" t="s">
        <v>87</v>
      </c>
      <c r="E29" s="111" t="s">
        <v>724</v>
      </c>
      <c r="F29" s="112" t="s">
        <v>45</v>
      </c>
      <c r="G29" s="111" t="s">
        <v>87</v>
      </c>
      <c r="I29" s="76"/>
      <c r="J29" s="76"/>
      <c r="K29" s="76"/>
      <c r="M29" s="111" t="s">
        <v>681</v>
      </c>
      <c r="N29" s="112" t="s">
        <v>45</v>
      </c>
      <c r="O29" s="111" t="s">
        <v>87</v>
      </c>
    </row>
    <row r="30" spans="1:15" ht="24" customHeight="1" x14ac:dyDescent="0.25">
      <c r="A30" s="11"/>
      <c r="B30" s="72"/>
      <c r="C30" s="110"/>
      <c r="E30" s="111"/>
      <c r="F30" s="112"/>
      <c r="G30" s="111"/>
      <c r="I30" s="111" t="s">
        <v>691</v>
      </c>
      <c r="J30" s="112" t="s">
        <v>252</v>
      </c>
      <c r="K30" s="111" t="s">
        <v>64</v>
      </c>
      <c r="M30" s="76"/>
      <c r="N30" s="76"/>
      <c r="O30" s="76"/>
    </row>
    <row r="31" spans="1:15" ht="35.25" customHeight="1" x14ac:dyDescent="0.25">
      <c r="A31" s="11"/>
      <c r="B31" s="72"/>
      <c r="C31" s="110"/>
      <c r="E31" s="111"/>
      <c r="F31" s="112"/>
      <c r="G31" s="111"/>
      <c r="I31" s="111" t="s">
        <v>692</v>
      </c>
      <c r="J31" s="112" t="s">
        <v>254</v>
      </c>
      <c r="K31" s="111" t="s">
        <v>67</v>
      </c>
      <c r="M31" s="76"/>
      <c r="N31" s="76"/>
      <c r="O31" s="76"/>
    </row>
    <row r="32" spans="1:15" ht="24" customHeight="1" x14ac:dyDescent="0.25">
      <c r="A32" s="11"/>
      <c r="B32" s="72"/>
      <c r="C32" s="110"/>
      <c r="E32" s="111"/>
      <c r="F32" s="112"/>
      <c r="G32" s="111"/>
      <c r="I32" s="111" t="s">
        <v>693</v>
      </c>
      <c r="J32" s="112" t="s">
        <v>267</v>
      </c>
      <c r="K32" s="111" t="s">
        <v>64</v>
      </c>
      <c r="M32" s="76"/>
      <c r="N32" s="76"/>
      <c r="O32" s="76"/>
    </row>
    <row r="33" spans="1:15" ht="24" customHeight="1" x14ac:dyDescent="0.25">
      <c r="A33" s="11"/>
      <c r="B33" s="72"/>
      <c r="C33" s="110"/>
      <c r="E33" s="111"/>
      <c r="F33" s="112"/>
      <c r="G33" s="111"/>
      <c r="I33" s="111" t="s">
        <v>694</v>
      </c>
      <c r="J33" s="112" t="s">
        <v>268</v>
      </c>
      <c r="K33" s="111" t="s">
        <v>67</v>
      </c>
      <c r="M33" s="76"/>
      <c r="N33" s="76"/>
      <c r="O33" s="76"/>
    </row>
    <row r="34" spans="1:15" ht="24" customHeight="1" x14ac:dyDescent="0.25">
      <c r="A34" s="16" t="s">
        <v>46</v>
      </c>
      <c r="B34" s="73" t="s">
        <v>47</v>
      </c>
      <c r="C34" s="107">
        <v>8</v>
      </c>
      <c r="E34" s="108" t="s">
        <v>46</v>
      </c>
      <c r="F34" s="106" t="s">
        <v>47</v>
      </c>
      <c r="G34" s="108">
        <v>4</v>
      </c>
      <c r="I34" s="108" t="s">
        <v>46</v>
      </c>
      <c r="J34" s="106" t="s">
        <v>47</v>
      </c>
      <c r="K34" s="108">
        <v>4</v>
      </c>
      <c r="M34" s="109" t="s">
        <v>46</v>
      </c>
      <c r="N34" s="40" t="s">
        <v>47</v>
      </c>
      <c r="O34" s="108">
        <v>4</v>
      </c>
    </row>
    <row r="35" spans="1:15" ht="24" customHeight="1" x14ac:dyDescent="0.25">
      <c r="A35" s="11" t="s">
        <v>709</v>
      </c>
      <c r="B35" s="72" t="s">
        <v>196</v>
      </c>
      <c r="C35" s="110" t="s">
        <v>64</v>
      </c>
      <c r="E35" s="76"/>
      <c r="F35" s="76"/>
      <c r="G35" s="76"/>
      <c r="I35" s="111" t="s">
        <v>689</v>
      </c>
      <c r="J35" s="112" t="s">
        <v>196</v>
      </c>
      <c r="K35" s="111" t="s">
        <v>64</v>
      </c>
      <c r="M35" s="76"/>
      <c r="N35" s="76"/>
      <c r="O35" s="76"/>
    </row>
    <row r="36" spans="1:15" ht="24" customHeight="1" x14ac:dyDescent="0.25">
      <c r="A36" s="11" t="s">
        <v>710</v>
      </c>
      <c r="B36" s="72" t="s">
        <v>197</v>
      </c>
      <c r="C36" s="110" t="s">
        <v>93</v>
      </c>
      <c r="E36" s="76"/>
      <c r="F36" s="76"/>
      <c r="G36" s="76"/>
      <c r="I36" s="111" t="s">
        <v>690</v>
      </c>
      <c r="J36" s="112" t="s">
        <v>197</v>
      </c>
      <c r="K36" s="111" t="s">
        <v>67</v>
      </c>
      <c r="M36" s="76"/>
      <c r="N36" s="76"/>
      <c r="O36" s="76"/>
    </row>
    <row r="37" spans="1:15" ht="24" customHeight="1" x14ac:dyDescent="0.25">
      <c r="A37" s="11" t="s">
        <v>711</v>
      </c>
      <c r="B37" s="72" t="s">
        <v>198</v>
      </c>
      <c r="C37" s="110" t="s">
        <v>64</v>
      </c>
      <c r="E37" s="76"/>
      <c r="F37" s="76"/>
      <c r="G37" s="76"/>
      <c r="I37" s="111" t="s">
        <v>698</v>
      </c>
      <c r="J37" s="72" t="s">
        <v>198</v>
      </c>
      <c r="K37" s="110" t="s">
        <v>64</v>
      </c>
      <c r="M37" s="111" t="s">
        <v>737</v>
      </c>
      <c r="N37" s="112" t="s">
        <v>738</v>
      </c>
      <c r="O37" s="111" t="s">
        <v>64</v>
      </c>
    </row>
    <row r="38" spans="1:15" ht="24" customHeight="1" x14ac:dyDescent="0.25">
      <c r="A38" s="11" t="s">
        <v>712</v>
      </c>
      <c r="B38" s="72" t="s">
        <v>199</v>
      </c>
      <c r="C38" s="110" t="s">
        <v>93</v>
      </c>
      <c r="E38" s="76"/>
      <c r="F38" s="76"/>
      <c r="G38" s="76"/>
      <c r="I38" s="111" t="s">
        <v>699</v>
      </c>
      <c r="J38" s="72" t="s">
        <v>748</v>
      </c>
      <c r="K38" s="110" t="s">
        <v>93</v>
      </c>
      <c r="M38" s="111" t="s">
        <v>739</v>
      </c>
      <c r="N38" s="72" t="s">
        <v>749</v>
      </c>
      <c r="O38" s="111" t="s">
        <v>93</v>
      </c>
    </row>
    <row r="39" spans="1:15" ht="24" customHeight="1" x14ac:dyDescent="0.25">
      <c r="A39" s="11" t="s">
        <v>713</v>
      </c>
      <c r="B39" s="72" t="s">
        <v>169</v>
      </c>
      <c r="C39" s="110" t="s">
        <v>64</v>
      </c>
      <c r="E39" s="111" t="s">
        <v>168</v>
      </c>
      <c r="F39" s="112" t="s">
        <v>169</v>
      </c>
      <c r="G39" s="111" t="s">
        <v>64</v>
      </c>
      <c r="I39" s="76"/>
      <c r="J39" s="76"/>
      <c r="K39" s="76"/>
      <c r="M39" s="76"/>
      <c r="N39" s="76"/>
      <c r="O39" s="76"/>
    </row>
    <row r="40" spans="1:15" ht="24" customHeight="1" x14ac:dyDescent="0.25">
      <c r="A40" s="11" t="s">
        <v>714</v>
      </c>
      <c r="B40" s="72" t="s">
        <v>170</v>
      </c>
      <c r="C40" s="110" t="s">
        <v>93</v>
      </c>
      <c r="E40" s="111" t="s">
        <v>725</v>
      </c>
      <c r="F40" s="112" t="s">
        <v>170</v>
      </c>
      <c r="G40" s="111" t="s">
        <v>93</v>
      </c>
      <c r="I40" s="76"/>
      <c r="J40" s="76"/>
      <c r="K40" s="76"/>
      <c r="M40" s="76"/>
      <c r="N40" s="76"/>
      <c r="O40" s="76"/>
    </row>
    <row r="41" spans="1:15" ht="24" customHeight="1" x14ac:dyDescent="0.25">
      <c r="A41" s="11" t="s">
        <v>715</v>
      </c>
      <c r="B41" s="72" t="s">
        <v>200</v>
      </c>
      <c r="C41" s="110" t="s">
        <v>64</v>
      </c>
      <c r="E41" s="76"/>
      <c r="F41" s="76"/>
      <c r="G41" s="76"/>
      <c r="I41" s="111" t="s">
        <v>701</v>
      </c>
      <c r="J41" s="72" t="s">
        <v>200</v>
      </c>
      <c r="K41" s="110" t="s">
        <v>64</v>
      </c>
      <c r="M41" s="76"/>
      <c r="N41" s="76"/>
      <c r="O41" s="76"/>
    </row>
    <row r="42" spans="1:15" ht="24" customHeight="1" x14ac:dyDescent="0.25">
      <c r="A42" s="11" t="s">
        <v>716</v>
      </c>
      <c r="B42" s="72" t="s">
        <v>201</v>
      </c>
      <c r="C42" s="110" t="s">
        <v>93</v>
      </c>
      <c r="E42" s="76"/>
      <c r="F42" s="76"/>
      <c r="G42" s="76"/>
      <c r="I42" s="111" t="s">
        <v>702</v>
      </c>
      <c r="J42" s="72" t="s">
        <v>201</v>
      </c>
      <c r="K42" s="110" t="s">
        <v>93</v>
      </c>
      <c r="M42" s="76"/>
      <c r="N42" s="76"/>
      <c r="O42" s="76"/>
    </row>
    <row r="44" spans="1:15" ht="24" customHeight="1" x14ac:dyDescent="0.25">
      <c r="B44" s="54" t="s">
        <v>433</v>
      </c>
      <c r="C44" s="76"/>
      <c r="F44" s="54" t="s">
        <v>433</v>
      </c>
      <c r="G44" s="76"/>
      <c r="J44" s="54" t="s">
        <v>433</v>
      </c>
      <c r="K44" s="76"/>
      <c r="N44" s="54" t="s">
        <v>433</v>
      </c>
      <c r="O44" s="76"/>
    </row>
    <row r="45" spans="1:15" ht="24" customHeight="1" x14ac:dyDescent="0.25">
      <c r="B45" s="72" t="s">
        <v>196</v>
      </c>
      <c r="C45" s="110" t="s">
        <v>64</v>
      </c>
      <c r="F45" s="76"/>
      <c r="G45" s="76"/>
      <c r="J45" s="76"/>
      <c r="K45" s="76"/>
      <c r="N45" s="76"/>
      <c r="O45" s="76"/>
    </row>
    <row r="46" spans="1:15" ht="24" customHeight="1" x14ac:dyDescent="0.25">
      <c r="B46" s="72" t="s">
        <v>197</v>
      </c>
      <c r="C46" s="110" t="s">
        <v>93</v>
      </c>
      <c r="F46" s="76"/>
      <c r="G46" s="76"/>
      <c r="J46" s="76"/>
      <c r="K46" s="76"/>
      <c r="N46" s="76"/>
      <c r="O46" s="76"/>
    </row>
    <row r="47" spans="1:15" ht="24" customHeight="1" x14ac:dyDescent="0.25">
      <c r="B47" s="72" t="s">
        <v>198</v>
      </c>
      <c r="C47" s="110" t="s">
        <v>64</v>
      </c>
      <c r="F47" s="76"/>
      <c r="G47" s="76"/>
      <c r="J47" s="72" t="s">
        <v>198</v>
      </c>
      <c r="K47" s="110" t="s">
        <v>64</v>
      </c>
      <c r="N47" s="76"/>
      <c r="O47" s="76"/>
    </row>
    <row r="48" spans="1:15" ht="24" customHeight="1" x14ac:dyDescent="0.25">
      <c r="B48" s="72" t="s">
        <v>199</v>
      </c>
      <c r="C48" s="110" t="s">
        <v>93</v>
      </c>
      <c r="F48" s="76"/>
      <c r="G48" s="76"/>
      <c r="J48" s="72" t="s">
        <v>748</v>
      </c>
      <c r="K48" s="110" t="s">
        <v>93</v>
      </c>
      <c r="N48" s="76"/>
      <c r="O48" s="76"/>
    </row>
    <row r="49" spans="2:15" ht="24" customHeight="1" x14ac:dyDescent="0.25">
      <c r="B49" s="76"/>
      <c r="C49" s="76"/>
      <c r="F49" s="72" t="s">
        <v>185</v>
      </c>
      <c r="G49" s="110" t="s">
        <v>64</v>
      </c>
      <c r="J49" s="76"/>
      <c r="K49" s="76"/>
      <c r="N49" s="76"/>
      <c r="O49" s="76"/>
    </row>
    <row r="50" spans="2:15" ht="24" customHeight="1" x14ac:dyDescent="0.25">
      <c r="B50" s="76"/>
      <c r="C50" s="76"/>
      <c r="F50" s="72" t="s">
        <v>187</v>
      </c>
      <c r="G50" s="110" t="s">
        <v>93</v>
      </c>
      <c r="J50" s="76"/>
      <c r="K50" s="76"/>
      <c r="N50" s="76"/>
      <c r="O50" s="76"/>
    </row>
    <row r="51" spans="2:15" ht="24" customHeight="1" x14ac:dyDescent="0.25">
      <c r="B51" s="76"/>
      <c r="C51" s="76"/>
      <c r="F51" s="76"/>
      <c r="G51" s="76"/>
      <c r="J51" s="76"/>
      <c r="K51" s="76"/>
      <c r="N51" s="112" t="s">
        <v>735</v>
      </c>
      <c r="O51" s="111" t="s">
        <v>64</v>
      </c>
    </row>
    <row r="52" spans="2:15" ht="24" customHeight="1" x14ac:dyDescent="0.25">
      <c r="B52" s="76"/>
      <c r="C52" s="76"/>
      <c r="F52" s="76"/>
      <c r="G52" s="76"/>
      <c r="J52" s="76"/>
      <c r="K52" s="76"/>
      <c r="N52" s="72" t="s">
        <v>751</v>
      </c>
      <c r="O52" s="111" t="s">
        <v>93</v>
      </c>
    </row>
  </sheetData>
  <mergeCells count="4">
    <mergeCell ref="M1:O1"/>
    <mergeCell ref="A1:C1"/>
    <mergeCell ref="E1:G1"/>
    <mergeCell ref="I1:K1"/>
  </mergeCells>
  <printOptions horizontalCentered="1"/>
  <pageMargins left="0.15748031496062992" right="0.15748031496062992" top="0.15748031496062992" bottom="0.19685039370078741" header="0.15748031496062992" footer="0.1574803149606299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56" workbookViewId="0">
      <selection activeCell="L75" sqref="L75"/>
    </sheetView>
  </sheetViews>
  <sheetFormatPr defaultRowHeight="15" x14ac:dyDescent="0.25"/>
  <cols>
    <col min="1" max="1" width="16.28515625" customWidth="1"/>
    <col min="2" max="2" width="38" customWidth="1"/>
  </cols>
  <sheetData>
    <row r="1" spans="1:8" ht="18.75" x14ac:dyDescent="0.25">
      <c r="A1" s="80" t="s">
        <v>0</v>
      </c>
      <c r="B1" s="2" t="s">
        <v>1</v>
      </c>
      <c r="C1" s="20">
        <v>8</v>
      </c>
      <c r="D1" s="20">
        <f>SUM(D2:D7)</f>
        <v>8</v>
      </c>
      <c r="E1" s="20">
        <f t="shared" ref="E1:H1" si="0">SUM(E2:E7)</f>
        <v>180</v>
      </c>
      <c r="F1" s="20">
        <f t="shared" si="0"/>
        <v>56</v>
      </c>
      <c r="G1" s="20">
        <f t="shared" si="0"/>
        <v>112</v>
      </c>
      <c r="H1" s="20">
        <f t="shared" si="0"/>
        <v>12</v>
      </c>
    </row>
    <row r="2" spans="1:8" ht="33" x14ac:dyDescent="0.25">
      <c r="A2" s="6" t="s">
        <v>356</v>
      </c>
      <c r="B2" s="5" t="s">
        <v>2</v>
      </c>
      <c r="C2" s="6" t="s">
        <v>74</v>
      </c>
      <c r="D2" s="6">
        <v>3</v>
      </c>
      <c r="E2" s="6">
        <f>F2+G2+H2</f>
        <v>45</v>
      </c>
      <c r="F2" s="6">
        <v>43</v>
      </c>
      <c r="G2" s="6"/>
      <c r="H2" s="6">
        <v>2</v>
      </c>
    </row>
    <row r="3" spans="1:8" ht="33" x14ac:dyDescent="0.25">
      <c r="A3" s="6" t="s">
        <v>357</v>
      </c>
      <c r="B3" s="5" t="s">
        <v>3</v>
      </c>
      <c r="C3" s="6" t="s">
        <v>65</v>
      </c>
      <c r="D3" s="6">
        <v>1</v>
      </c>
      <c r="E3" s="6">
        <f t="shared" ref="E3:E7" si="1">F3+G3+H3</f>
        <v>15</v>
      </c>
      <c r="F3" s="6">
        <v>13</v>
      </c>
      <c r="G3" s="6"/>
      <c r="H3" s="6">
        <v>2</v>
      </c>
    </row>
    <row r="4" spans="1:8" ht="33" x14ac:dyDescent="0.25">
      <c r="A4" s="6" t="s">
        <v>358</v>
      </c>
      <c r="B4" s="5" t="s">
        <v>4</v>
      </c>
      <c r="C4" s="6" t="s">
        <v>66</v>
      </c>
      <c r="D4" s="6">
        <v>1</v>
      </c>
      <c r="E4" s="6">
        <f t="shared" si="1"/>
        <v>30</v>
      </c>
      <c r="F4" s="6"/>
      <c r="G4" s="6">
        <v>28</v>
      </c>
      <c r="H4" s="6">
        <v>2</v>
      </c>
    </row>
    <row r="5" spans="1:8" ht="33" x14ac:dyDescent="0.25">
      <c r="A5" s="6" t="s">
        <v>359</v>
      </c>
      <c r="B5" s="5" t="s">
        <v>5</v>
      </c>
      <c r="C5" s="6" t="s">
        <v>66</v>
      </c>
      <c r="D5" s="6">
        <v>1</v>
      </c>
      <c r="E5" s="6">
        <f t="shared" si="1"/>
        <v>30</v>
      </c>
      <c r="F5" s="6"/>
      <c r="G5" s="6">
        <v>28</v>
      </c>
      <c r="H5" s="6">
        <v>2</v>
      </c>
    </row>
    <row r="6" spans="1:8" ht="33" x14ac:dyDescent="0.25">
      <c r="A6" s="6" t="s">
        <v>360</v>
      </c>
      <c r="B6" s="5" t="s">
        <v>6</v>
      </c>
      <c r="C6" s="6" t="s">
        <v>66</v>
      </c>
      <c r="D6" s="6">
        <v>1</v>
      </c>
      <c r="E6" s="6">
        <f t="shared" si="1"/>
        <v>30</v>
      </c>
      <c r="F6" s="6"/>
      <c r="G6" s="6">
        <v>28</v>
      </c>
      <c r="H6" s="6">
        <v>2</v>
      </c>
    </row>
    <row r="7" spans="1:8" ht="33" x14ac:dyDescent="0.25">
      <c r="A7" s="6" t="s">
        <v>361</v>
      </c>
      <c r="B7" s="5" t="s">
        <v>362</v>
      </c>
      <c r="C7" s="6" t="s">
        <v>66</v>
      </c>
      <c r="D7" s="6">
        <v>1</v>
      </c>
      <c r="E7" s="6">
        <f t="shared" si="1"/>
        <v>30</v>
      </c>
      <c r="F7" s="6"/>
      <c r="G7" s="6">
        <v>28</v>
      </c>
      <c r="H7" s="6">
        <v>2</v>
      </c>
    </row>
    <row r="8" spans="1:8" ht="33" x14ac:dyDescent="0.25">
      <c r="A8" s="80" t="s">
        <v>7</v>
      </c>
      <c r="B8" s="2" t="s">
        <v>8</v>
      </c>
      <c r="C8" s="25">
        <v>41</v>
      </c>
      <c r="D8" s="25">
        <f>D9+D12+D24</f>
        <v>41</v>
      </c>
      <c r="E8" s="25">
        <f t="shared" ref="E8:H8" si="2">E9+E12+E24</f>
        <v>945</v>
      </c>
      <c r="F8" s="25">
        <f t="shared" si="2"/>
        <v>284</v>
      </c>
      <c r="G8" s="25">
        <f t="shared" si="2"/>
        <v>629</v>
      </c>
      <c r="H8" s="25">
        <f t="shared" si="2"/>
        <v>32</v>
      </c>
    </row>
    <row r="9" spans="1:8" ht="17.25" x14ac:dyDescent="0.25">
      <c r="A9" s="7" t="s">
        <v>9</v>
      </c>
      <c r="B9" s="8" t="s">
        <v>10</v>
      </c>
      <c r="C9" s="26">
        <v>5</v>
      </c>
      <c r="D9" s="26">
        <f>SUM(D10:D11)</f>
        <v>5</v>
      </c>
      <c r="E9" s="26">
        <f t="shared" ref="E9:H9" si="3">SUM(E10:E11)</f>
        <v>105</v>
      </c>
      <c r="F9" s="26">
        <f t="shared" si="3"/>
        <v>43</v>
      </c>
      <c r="G9" s="26">
        <f t="shared" si="3"/>
        <v>58</v>
      </c>
      <c r="H9" s="26">
        <f t="shared" si="3"/>
        <v>4</v>
      </c>
    </row>
    <row r="10" spans="1:8" ht="33" x14ac:dyDescent="0.25">
      <c r="A10" s="11" t="s">
        <v>685</v>
      </c>
      <c r="B10" s="19" t="s">
        <v>179</v>
      </c>
      <c r="C10" s="4" t="s">
        <v>93</v>
      </c>
      <c r="D10" s="4">
        <v>2</v>
      </c>
      <c r="E10" s="6">
        <f t="shared" ref="E10:E11" si="4">F10+G10+H10</f>
        <v>60</v>
      </c>
      <c r="F10" s="4"/>
      <c r="G10" s="4">
        <v>58</v>
      </c>
      <c r="H10" s="4">
        <v>2</v>
      </c>
    </row>
    <row r="11" spans="1:8" ht="33" x14ac:dyDescent="0.25">
      <c r="A11" s="11" t="s">
        <v>686</v>
      </c>
      <c r="B11" s="19" t="s">
        <v>180</v>
      </c>
      <c r="C11" s="4" t="s">
        <v>74</v>
      </c>
      <c r="D11" s="4">
        <v>3</v>
      </c>
      <c r="E11" s="6">
        <f t="shared" si="4"/>
        <v>45</v>
      </c>
      <c r="F11" s="4">
        <v>43</v>
      </c>
      <c r="G11" s="4"/>
      <c r="H11" s="4">
        <v>2</v>
      </c>
    </row>
    <row r="12" spans="1:8" ht="17.25" x14ac:dyDescent="0.25">
      <c r="A12" s="7" t="s">
        <v>20</v>
      </c>
      <c r="B12" s="8" t="s">
        <v>21</v>
      </c>
      <c r="C12" s="26">
        <v>32</v>
      </c>
      <c r="D12" s="26">
        <f>SUM(D13:D23)</f>
        <v>32</v>
      </c>
      <c r="E12" s="26">
        <v>750</v>
      </c>
      <c r="F12" s="26">
        <v>213</v>
      </c>
      <c r="G12" s="26">
        <v>513</v>
      </c>
      <c r="H12" s="26">
        <v>24</v>
      </c>
    </row>
    <row r="13" spans="1:8" ht="33" x14ac:dyDescent="0.25">
      <c r="A13" s="14" t="s">
        <v>693</v>
      </c>
      <c r="B13" s="5" t="s">
        <v>267</v>
      </c>
      <c r="C13" s="6" t="s">
        <v>64</v>
      </c>
      <c r="D13" s="6">
        <v>2</v>
      </c>
      <c r="E13" s="6">
        <f t="shared" ref="E13:E23" si="5">F13+G13+H13</f>
        <v>30</v>
      </c>
      <c r="F13" s="6">
        <v>28</v>
      </c>
      <c r="G13" s="6"/>
      <c r="H13" s="6">
        <v>2</v>
      </c>
    </row>
    <row r="14" spans="1:8" ht="33" x14ac:dyDescent="0.25">
      <c r="A14" s="14" t="s">
        <v>694</v>
      </c>
      <c r="B14" s="5" t="s">
        <v>268</v>
      </c>
      <c r="C14" s="6" t="s">
        <v>67</v>
      </c>
      <c r="D14" s="6">
        <v>3</v>
      </c>
      <c r="E14" s="6">
        <f t="shared" si="5"/>
        <v>90</v>
      </c>
      <c r="F14" s="6"/>
      <c r="G14" s="6">
        <v>88</v>
      </c>
      <c r="H14" s="6">
        <v>2</v>
      </c>
    </row>
    <row r="15" spans="1:8" ht="33" x14ac:dyDescent="0.25">
      <c r="A15" s="14" t="s">
        <v>691</v>
      </c>
      <c r="B15" s="5" t="s">
        <v>252</v>
      </c>
      <c r="C15" s="6" t="s">
        <v>64</v>
      </c>
      <c r="D15" s="6">
        <v>2</v>
      </c>
      <c r="E15" s="6">
        <f t="shared" si="5"/>
        <v>30</v>
      </c>
      <c r="F15" s="6">
        <v>28</v>
      </c>
      <c r="G15" s="6"/>
      <c r="H15" s="6">
        <v>2</v>
      </c>
    </row>
    <row r="16" spans="1:8" ht="33" x14ac:dyDescent="0.25">
      <c r="A16" s="14" t="s">
        <v>692</v>
      </c>
      <c r="B16" s="5" t="s">
        <v>254</v>
      </c>
      <c r="C16" s="6" t="s">
        <v>67</v>
      </c>
      <c r="D16" s="6">
        <v>3</v>
      </c>
      <c r="E16" s="6">
        <f t="shared" si="5"/>
        <v>90</v>
      </c>
      <c r="F16" s="6"/>
      <c r="G16" s="6">
        <v>88</v>
      </c>
      <c r="H16" s="6">
        <v>2</v>
      </c>
    </row>
    <row r="17" spans="1:8" ht="33" x14ac:dyDescent="0.25">
      <c r="A17" s="14" t="s">
        <v>752</v>
      </c>
      <c r="B17" s="5" t="s">
        <v>256</v>
      </c>
      <c r="C17" s="6" t="s">
        <v>64</v>
      </c>
      <c r="D17" s="6">
        <v>2</v>
      </c>
      <c r="E17" s="6">
        <f t="shared" si="5"/>
        <v>30</v>
      </c>
      <c r="F17" s="6">
        <v>28</v>
      </c>
      <c r="G17" s="6"/>
      <c r="H17" s="6">
        <v>2</v>
      </c>
    </row>
    <row r="18" spans="1:8" ht="33" x14ac:dyDescent="0.25">
      <c r="A18" s="14" t="s">
        <v>753</v>
      </c>
      <c r="B18" s="5" t="s">
        <v>258</v>
      </c>
      <c r="C18" s="6" t="s">
        <v>67</v>
      </c>
      <c r="D18" s="6">
        <v>3</v>
      </c>
      <c r="E18" s="6">
        <f t="shared" si="5"/>
        <v>90</v>
      </c>
      <c r="F18" s="6"/>
      <c r="G18" s="6">
        <v>88</v>
      </c>
      <c r="H18" s="6">
        <v>2</v>
      </c>
    </row>
    <row r="19" spans="1:8" ht="33" x14ac:dyDescent="0.25">
      <c r="A19" s="14" t="s">
        <v>754</v>
      </c>
      <c r="B19" s="5" t="s">
        <v>755</v>
      </c>
      <c r="C19" s="6" t="s">
        <v>64</v>
      </c>
      <c r="D19" s="6">
        <v>2</v>
      </c>
      <c r="E19" s="6">
        <f t="shared" si="5"/>
        <v>30</v>
      </c>
      <c r="F19" s="6">
        <v>28</v>
      </c>
      <c r="G19" s="6"/>
      <c r="H19" s="6">
        <v>2</v>
      </c>
    </row>
    <row r="20" spans="1:8" ht="33" x14ac:dyDescent="0.25">
      <c r="A20" s="14" t="s">
        <v>756</v>
      </c>
      <c r="B20" s="5" t="s">
        <v>757</v>
      </c>
      <c r="C20" s="6" t="s">
        <v>67</v>
      </c>
      <c r="D20" s="6">
        <v>3</v>
      </c>
      <c r="E20" s="6">
        <f t="shared" si="5"/>
        <v>90</v>
      </c>
      <c r="F20" s="6"/>
      <c r="G20" s="6">
        <v>88</v>
      </c>
      <c r="H20" s="6">
        <v>2</v>
      </c>
    </row>
    <row r="21" spans="1:8" ht="33" x14ac:dyDescent="0.25">
      <c r="A21" s="14" t="s">
        <v>368</v>
      </c>
      <c r="B21" s="5" t="s">
        <v>192</v>
      </c>
      <c r="C21" s="6" t="s">
        <v>93</v>
      </c>
      <c r="D21" s="6">
        <v>2</v>
      </c>
      <c r="E21" s="6">
        <f t="shared" si="5"/>
        <v>60</v>
      </c>
      <c r="F21" s="6"/>
      <c r="G21" s="6">
        <v>58</v>
      </c>
      <c r="H21" s="6">
        <v>2</v>
      </c>
    </row>
    <row r="22" spans="1:8" ht="33" x14ac:dyDescent="0.25">
      <c r="A22" s="14" t="s">
        <v>758</v>
      </c>
      <c r="B22" s="5" t="s">
        <v>696</v>
      </c>
      <c r="C22" s="6" t="s">
        <v>83</v>
      </c>
      <c r="D22" s="6">
        <v>1</v>
      </c>
      <c r="E22" s="6">
        <f t="shared" si="5"/>
        <v>45</v>
      </c>
      <c r="F22" s="6"/>
      <c r="G22" s="6">
        <v>43</v>
      </c>
      <c r="H22" s="6">
        <v>2</v>
      </c>
    </row>
    <row r="23" spans="1:8" ht="33" x14ac:dyDescent="0.25">
      <c r="A23" s="14" t="s">
        <v>759</v>
      </c>
      <c r="B23" s="5" t="s">
        <v>85</v>
      </c>
      <c r="C23" s="6" t="s">
        <v>211</v>
      </c>
      <c r="D23" s="6">
        <v>9</v>
      </c>
      <c r="E23" s="6">
        <f t="shared" si="5"/>
        <v>165</v>
      </c>
      <c r="F23" s="6">
        <v>101</v>
      </c>
      <c r="G23" s="6">
        <v>60</v>
      </c>
      <c r="H23" s="6">
        <v>4</v>
      </c>
    </row>
    <row r="24" spans="1:8" ht="17.25" x14ac:dyDescent="0.25">
      <c r="A24" s="7" t="s">
        <v>46</v>
      </c>
      <c r="B24" s="8" t="s">
        <v>47</v>
      </c>
      <c r="C24" s="26">
        <v>4</v>
      </c>
      <c r="D24" s="26">
        <f>SUM(D26:D27)</f>
        <v>4</v>
      </c>
      <c r="E24" s="26">
        <f t="shared" ref="E24:H24" si="6">SUM(E26:E27)</f>
        <v>90</v>
      </c>
      <c r="F24" s="26">
        <f t="shared" si="6"/>
        <v>28</v>
      </c>
      <c r="G24" s="26">
        <f t="shared" si="6"/>
        <v>58</v>
      </c>
      <c r="H24" s="26">
        <f t="shared" si="6"/>
        <v>4</v>
      </c>
    </row>
    <row r="25" spans="1:8" ht="26.25" customHeight="1" x14ac:dyDescent="0.25">
      <c r="A25" s="165" t="s">
        <v>88</v>
      </c>
      <c r="B25" s="165"/>
      <c r="C25" s="6"/>
      <c r="D25" s="6"/>
      <c r="E25" s="6"/>
      <c r="F25" s="6"/>
      <c r="G25" s="6"/>
      <c r="H25" s="6"/>
    </row>
    <row r="26" spans="1:8" ht="33" x14ac:dyDescent="0.25">
      <c r="A26" s="14" t="s">
        <v>760</v>
      </c>
      <c r="B26" s="5" t="s">
        <v>270</v>
      </c>
      <c r="C26" s="6" t="s">
        <v>64</v>
      </c>
      <c r="D26" s="6">
        <v>2</v>
      </c>
      <c r="E26" s="6">
        <f t="shared" ref="E26:E29" si="7">F26+G26+H26</f>
        <v>30</v>
      </c>
      <c r="F26" s="6">
        <v>28</v>
      </c>
      <c r="G26" s="6"/>
      <c r="H26" s="6">
        <v>2</v>
      </c>
    </row>
    <row r="27" spans="1:8" ht="33" x14ac:dyDescent="0.25">
      <c r="A27" s="14" t="s">
        <v>761</v>
      </c>
      <c r="B27" s="5" t="s">
        <v>272</v>
      </c>
      <c r="C27" s="6" t="s">
        <v>93</v>
      </c>
      <c r="D27" s="6">
        <v>2</v>
      </c>
      <c r="E27" s="6">
        <f t="shared" si="7"/>
        <v>60</v>
      </c>
      <c r="F27" s="6"/>
      <c r="G27" s="6">
        <v>58</v>
      </c>
      <c r="H27" s="6">
        <v>2</v>
      </c>
    </row>
    <row r="28" spans="1:8" ht="33" x14ac:dyDescent="0.25">
      <c r="A28" s="14" t="s">
        <v>762</v>
      </c>
      <c r="B28" s="5" t="s">
        <v>169</v>
      </c>
      <c r="C28" s="6" t="s">
        <v>64</v>
      </c>
      <c r="D28" s="6">
        <v>2</v>
      </c>
      <c r="E28" s="6">
        <f t="shared" si="7"/>
        <v>30</v>
      </c>
      <c r="F28" s="6">
        <v>28</v>
      </c>
      <c r="G28" s="6"/>
      <c r="H28" s="6">
        <v>2</v>
      </c>
    </row>
    <row r="29" spans="1:8" ht="33" x14ac:dyDescent="0.25">
      <c r="A29" s="14" t="s">
        <v>763</v>
      </c>
      <c r="B29" s="5" t="s">
        <v>170</v>
      </c>
      <c r="C29" s="6" t="s">
        <v>93</v>
      </c>
      <c r="D29" s="6">
        <v>2</v>
      </c>
      <c r="E29" s="6">
        <f t="shared" si="7"/>
        <v>60</v>
      </c>
      <c r="F29" s="6"/>
      <c r="G29" s="6">
        <v>58</v>
      </c>
      <c r="H29" s="6">
        <v>2</v>
      </c>
    </row>
    <row r="30" spans="1:8" ht="16.5" x14ac:dyDescent="0.25">
      <c r="A30" s="80"/>
      <c r="B30" s="2" t="s">
        <v>63</v>
      </c>
      <c r="C30" s="24">
        <v>49</v>
      </c>
      <c r="D30" s="24">
        <v>49</v>
      </c>
      <c r="E30" s="25">
        <v>1125</v>
      </c>
      <c r="F30" s="25">
        <v>340</v>
      </c>
      <c r="G30" s="25">
        <v>741</v>
      </c>
      <c r="H30" s="25">
        <v>44</v>
      </c>
    </row>
    <row r="32" spans="1:8" ht="16.5" x14ac:dyDescent="0.25">
      <c r="D32" s="27">
        <f>D1+D8</f>
        <v>49</v>
      </c>
      <c r="E32" s="27">
        <f t="shared" ref="E32:H32" si="8">E1+E8</f>
        <v>1125</v>
      </c>
      <c r="F32" s="27">
        <f t="shared" si="8"/>
        <v>340</v>
      </c>
      <c r="G32" s="27">
        <f t="shared" si="8"/>
        <v>741</v>
      </c>
      <c r="H32" s="27">
        <f t="shared" si="8"/>
        <v>44</v>
      </c>
    </row>
    <row r="34" spans="1:8" x14ac:dyDescent="0.25">
      <c r="G34">
        <f>G32/E32</f>
        <v>0.65866666666666662</v>
      </c>
    </row>
    <row r="36" spans="1:8" ht="18.75" x14ac:dyDescent="0.25">
      <c r="A36" s="80" t="s">
        <v>0</v>
      </c>
      <c r="B36" s="2" t="s">
        <v>1</v>
      </c>
      <c r="C36" s="20">
        <v>8</v>
      </c>
      <c r="D36" s="20">
        <f>SUM(D37:D42)</f>
        <v>8</v>
      </c>
      <c r="E36" s="20">
        <f t="shared" ref="E36" si="9">SUM(E37:E42)</f>
        <v>180</v>
      </c>
      <c r="F36" s="20">
        <f t="shared" ref="F36" si="10">SUM(F37:F42)</f>
        <v>56</v>
      </c>
      <c r="G36" s="20">
        <f t="shared" ref="G36" si="11">SUM(G37:G42)</f>
        <v>120</v>
      </c>
      <c r="H36" s="20">
        <f t="shared" ref="H36" si="12">SUM(H37:H42)</f>
        <v>4</v>
      </c>
    </row>
    <row r="37" spans="1:8" ht="33" x14ac:dyDescent="0.25">
      <c r="A37" s="6" t="s">
        <v>356</v>
      </c>
      <c r="B37" s="5" t="s">
        <v>2</v>
      </c>
      <c r="C37" s="6" t="s">
        <v>74</v>
      </c>
      <c r="D37" s="6">
        <v>3</v>
      </c>
      <c r="E37" s="6">
        <f>F37+G37+H37</f>
        <v>45</v>
      </c>
      <c r="F37" s="6">
        <v>43</v>
      </c>
      <c r="G37" s="6"/>
      <c r="H37" s="6">
        <v>2</v>
      </c>
    </row>
    <row r="38" spans="1:8" ht="33" x14ac:dyDescent="0.25">
      <c r="A38" s="6" t="s">
        <v>357</v>
      </c>
      <c r="B38" s="5" t="s">
        <v>3</v>
      </c>
      <c r="C38" s="6" t="s">
        <v>65</v>
      </c>
      <c r="D38" s="6">
        <v>1</v>
      </c>
      <c r="E38" s="6">
        <f t="shared" ref="E38:E42" si="13">F38+G38+H38</f>
        <v>15</v>
      </c>
      <c r="F38" s="6">
        <v>13</v>
      </c>
      <c r="G38" s="6"/>
      <c r="H38" s="6">
        <v>2</v>
      </c>
    </row>
    <row r="39" spans="1:8" ht="33" x14ac:dyDescent="0.25">
      <c r="A39" s="6" t="s">
        <v>358</v>
      </c>
      <c r="B39" s="5" t="s">
        <v>4</v>
      </c>
      <c r="C39" s="6" t="s">
        <v>66</v>
      </c>
      <c r="D39" s="6">
        <v>1</v>
      </c>
      <c r="E39" s="6">
        <f t="shared" si="13"/>
        <v>30</v>
      </c>
      <c r="F39" s="6"/>
      <c r="G39" s="6">
        <v>30</v>
      </c>
      <c r="H39" s="6"/>
    </row>
    <row r="40" spans="1:8" ht="33" x14ac:dyDescent="0.25">
      <c r="A40" s="6" t="s">
        <v>359</v>
      </c>
      <c r="B40" s="5" t="s">
        <v>5</v>
      </c>
      <c r="C40" s="6" t="s">
        <v>66</v>
      </c>
      <c r="D40" s="6">
        <v>1</v>
      </c>
      <c r="E40" s="6">
        <f t="shared" si="13"/>
        <v>30</v>
      </c>
      <c r="F40" s="6"/>
      <c r="G40" s="6">
        <v>30</v>
      </c>
      <c r="H40" s="6"/>
    </row>
    <row r="41" spans="1:8" ht="33" x14ac:dyDescent="0.25">
      <c r="A41" s="6" t="s">
        <v>360</v>
      </c>
      <c r="B41" s="5" t="s">
        <v>6</v>
      </c>
      <c r="C41" s="6" t="s">
        <v>66</v>
      </c>
      <c r="D41" s="6">
        <v>1</v>
      </c>
      <c r="E41" s="6">
        <f t="shared" si="13"/>
        <v>30</v>
      </c>
      <c r="F41" s="6"/>
      <c r="G41" s="6">
        <v>30</v>
      </c>
      <c r="H41" s="6"/>
    </row>
    <row r="42" spans="1:8" ht="33" x14ac:dyDescent="0.25">
      <c r="A42" s="6" t="s">
        <v>361</v>
      </c>
      <c r="B42" s="5" t="s">
        <v>362</v>
      </c>
      <c r="C42" s="6" t="s">
        <v>66</v>
      </c>
      <c r="D42" s="6">
        <v>1</v>
      </c>
      <c r="E42" s="6">
        <f t="shared" si="13"/>
        <v>30</v>
      </c>
      <c r="F42" s="6"/>
      <c r="G42" s="6">
        <v>30</v>
      </c>
      <c r="H42" s="6"/>
    </row>
    <row r="43" spans="1:8" ht="33" x14ac:dyDescent="0.25">
      <c r="A43" s="80" t="s">
        <v>7</v>
      </c>
      <c r="B43" s="2" t="s">
        <v>8</v>
      </c>
      <c r="C43" s="25">
        <v>41</v>
      </c>
      <c r="D43" s="25">
        <f>D44+D47+D59</f>
        <v>41</v>
      </c>
      <c r="E43" s="25">
        <f t="shared" ref="E43" si="14">E44+E47+E59</f>
        <v>945</v>
      </c>
      <c r="F43" s="25">
        <f t="shared" ref="F43" si="15">F44+F47+F59</f>
        <v>284</v>
      </c>
      <c r="G43" s="25">
        <f t="shared" ref="G43" si="16">G44+G47+G59</f>
        <v>645</v>
      </c>
      <c r="H43" s="25">
        <f t="shared" ref="H43" si="17">H44+H47+H59</f>
        <v>16</v>
      </c>
    </row>
    <row r="44" spans="1:8" ht="17.25" x14ac:dyDescent="0.25">
      <c r="A44" s="7" t="s">
        <v>9</v>
      </c>
      <c r="B44" s="8" t="s">
        <v>10</v>
      </c>
      <c r="C44" s="26">
        <v>5</v>
      </c>
      <c r="D44" s="26">
        <f>SUM(D45:D46)</f>
        <v>5</v>
      </c>
      <c r="E44" s="26">
        <f t="shared" ref="E44" si="18">SUM(E45:E46)</f>
        <v>105</v>
      </c>
      <c r="F44" s="26">
        <f t="shared" ref="F44" si="19">SUM(F45:F46)</f>
        <v>43</v>
      </c>
      <c r="G44" s="26">
        <f t="shared" ref="G44" si="20">SUM(G45:G46)</f>
        <v>60</v>
      </c>
      <c r="H44" s="26">
        <f t="shared" ref="H44" si="21">SUM(H45:H46)</f>
        <v>2</v>
      </c>
    </row>
    <row r="45" spans="1:8" ht="33" x14ac:dyDescent="0.25">
      <c r="A45" s="11" t="s">
        <v>685</v>
      </c>
      <c r="B45" s="19" t="s">
        <v>179</v>
      </c>
      <c r="C45" s="4" t="s">
        <v>93</v>
      </c>
      <c r="D45" s="4">
        <v>2</v>
      </c>
      <c r="E45" s="6">
        <f t="shared" ref="E45:E46" si="22">F45+G45+H45</f>
        <v>60</v>
      </c>
      <c r="F45" s="4"/>
      <c r="G45" s="4">
        <v>60</v>
      </c>
      <c r="H45" s="4"/>
    </row>
    <row r="46" spans="1:8" ht="33" x14ac:dyDescent="0.25">
      <c r="A46" s="11" t="s">
        <v>686</v>
      </c>
      <c r="B46" s="19" t="s">
        <v>180</v>
      </c>
      <c r="C46" s="4" t="s">
        <v>74</v>
      </c>
      <c r="D46" s="4">
        <v>3</v>
      </c>
      <c r="E46" s="6">
        <f t="shared" si="22"/>
        <v>45</v>
      </c>
      <c r="F46" s="4">
        <v>43</v>
      </c>
      <c r="G46" s="4"/>
      <c r="H46" s="4">
        <v>2</v>
      </c>
    </row>
    <row r="47" spans="1:8" ht="17.25" x14ac:dyDescent="0.25">
      <c r="A47" s="7" t="s">
        <v>20</v>
      </c>
      <c r="B47" s="8" t="s">
        <v>21</v>
      </c>
      <c r="C47" s="26">
        <v>32</v>
      </c>
      <c r="D47" s="26">
        <f>SUM(D48:D58)</f>
        <v>32</v>
      </c>
      <c r="E47" s="26">
        <f t="shared" ref="E47:H47" si="23">SUM(E48:E58)</f>
        <v>750</v>
      </c>
      <c r="F47" s="26">
        <f t="shared" si="23"/>
        <v>213</v>
      </c>
      <c r="G47" s="26">
        <f t="shared" si="23"/>
        <v>525</v>
      </c>
      <c r="H47" s="26">
        <f t="shared" si="23"/>
        <v>12</v>
      </c>
    </row>
    <row r="48" spans="1:8" ht="33" x14ac:dyDescent="0.25">
      <c r="A48" s="14" t="s">
        <v>693</v>
      </c>
      <c r="B48" s="5" t="s">
        <v>267</v>
      </c>
      <c r="C48" s="6" t="s">
        <v>64</v>
      </c>
      <c r="D48" s="6">
        <v>2</v>
      </c>
      <c r="E48" s="6">
        <f t="shared" ref="E48:E58" si="24">F48+G48+H48</f>
        <v>30</v>
      </c>
      <c r="F48" s="6">
        <v>28</v>
      </c>
      <c r="G48" s="6"/>
      <c r="H48" s="6">
        <v>2</v>
      </c>
    </row>
    <row r="49" spans="1:8" ht="33" x14ac:dyDescent="0.25">
      <c r="A49" s="14" t="s">
        <v>694</v>
      </c>
      <c r="B49" s="5" t="s">
        <v>268</v>
      </c>
      <c r="C49" s="6" t="s">
        <v>67</v>
      </c>
      <c r="D49" s="6">
        <v>3</v>
      </c>
      <c r="E49" s="6">
        <f t="shared" si="24"/>
        <v>90</v>
      </c>
      <c r="F49" s="6"/>
      <c r="G49" s="6">
        <v>90</v>
      </c>
      <c r="H49" s="6"/>
    </row>
    <row r="50" spans="1:8" ht="33" x14ac:dyDescent="0.25">
      <c r="A50" s="14" t="s">
        <v>691</v>
      </c>
      <c r="B50" s="5" t="s">
        <v>252</v>
      </c>
      <c r="C50" s="6" t="s">
        <v>64</v>
      </c>
      <c r="D50" s="6">
        <v>2</v>
      </c>
      <c r="E50" s="6">
        <f t="shared" si="24"/>
        <v>30</v>
      </c>
      <c r="F50" s="6">
        <v>28</v>
      </c>
      <c r="G50" s="6"/>
      <c r="H50" s="6">
        <v>2</v>
      </c>
    </row>
    <row r="51" spans="1:8" ht="33" x14ac:dyDescent="0.25">
      <c r="A51" s="14" t="s">
        <v>692</v>
      </c>
      <c r="B51" s="5" t="s">
        <v>254</v>
      </c>
      <c r="C51" s="6" t="s">
        <v>67</v>
      </c>
      <c r="D51" s="6">
        <v>3</v>
      </c>
      <c r="E51" s="6">
        <f t="shared" si="24"/>
        <v>90</v>
      </c>
      <c r="F51" s="6"/>
      <c r="G51" s="6">
        <v>90</v>
      </c>
      <c r="H51" s="6"/>
    </row>
    <row r="52" spans="1:8" ht="33" x14ac:dyDescent="0.25">
      <c r="A52" s="14" t="s">
        <v>752</v>
      </c>
      <c r="B52" s="5" t="s">
        <v>256</v>
      </c>
      <c r="C52" s="6" t="s">
        <v>64</v>
      </c>
      <c r="D52" s="6">
        <v>2</v>
      </c>
      <c r="E52" s="6">
        <f t="shared" si="24"/>
        <v>30</v>
      </c>
      <c r="F52" s="6">
        <v>28</v>
      </c>
      <c r="G52" s="6"/>
      <c r="H52" s="6">
        <v>2</v>
      </c>
    </row>
    <row r="53" spans="1:8" ht="33" x14ac:dyDescent="0.25">
      <c r="A53" s="14" t="s">
        <v>753</v>
      </c>
      <c r="B53" s="5" t="s">
        <v>258</v>
      </c>
      <c r="C53" s="6" t="s">
        <v>67</v>
      </c>
      <c r="D53" s="6">
        <v>3</v>
      </c>
      <c r="E53" s="6">
        <f t="shared" si="24"/>
        <v>90</v>
      </c>
      <c r="F53" s="6"/>
      <c r="G53" s="6">
        <v>90</v>
      </c>
      <c r="H53" s="6"/>
    </row>
    <row r="54" spans="1:8" ht="33" x14ac:dyDescent="0.25">
      <c r="A54" s="14" t="s">
        <v>754</v>
      </c>
      <c r="B54" s="5" t="s">
        <v>755</v>
      </c>
      <c r="C54" s="6" t="s">
        <v>64</v>
      </c>
      <c r="D54" s="6">
        <v>2</v>
      </c>
      <c r="E54" s="6">
        <f t="shared" si="24"/>
        <v>30</v>
      </c>
      <c r="F54" s="6">
        <v>28</v>
      </c>
      <c r="G54" s="6"/>
      <c r="H54" s="6">
        <v>2</v>
      </c>
    </row>
    <row r="55" spans="1:8" ht="33" x14ac:dyDescent="0.25">
      <c r="A55" s="14" t="s">
        <v>756</v>
      </c>
      <c r="B55" s="5" t="s">
        <v>757</v>
      </c>
      <c r="C55" s="6" t="s">
        <v>67</v>
      </c>
      <c r="D55" s="6">
        <v>3</v>
      </c>
      <c r="E55" s="6">
        <f t="shared" si="24"/>
        <v>90</v>
      </c>
      <c r="F55" s="6"/>
      <c r="G55" s="6">
        <v>90</v>
      </c>
      <c r="H55" s="6"/>
    </row>
    <row r="56" spans="1:8" ht="33" x14ac:dyDescent="0.25">
      <c r="A56" s="14" t="s">
        <v>368</v>
      </c>
      <c r="B56" s="5" t="s">
        <v>192</v>
      </c>
      <c r="C56" s="6" t="s">
        <v>93</v>
      </c>
      <c r="D56" s="6">
        <v>2</v>
      </c>
      <c r="E56" s="6">
        <f t="shared" si="24"/>
        <v>60</v>
      </c>
      <c r="F56" s="6"/>
      <c r="G56" s="4">
        <v>60</v>
      </c>
      <c r="H56" s="4"/>
    </row>
    <row r="57" spans="1:8" ht="33" x14ac:dyDescent="0.25">
      <c r="A57" s="14" t="s">
        <v>758</v>
      </c>
      <c r="B57" s="5" t="s">
        <v>696</v>
      </c>
      <c r="C57" s="6" t="s">
        <v>83</v>
      </c>
      <c r="D57" s="6">
        <v>1</v>
      </c>
      <c r="E57" s="6">
        <f t="shared" si="24"/>
        <v>45</v>
      </c>
      <c r="F57" s="6"/>
      <c r="G57" s="6">
        <v>45</v>
      </c>
      <c r="H57" s="6"/>
    </row>
    <row r="58" spans="1:8" ht="33" x14ac:dyDescent="0.25">
      <c r="A58" s="14" t="s">
        <v>759</v>
      </c>
      <c r="B58" s="5" t="s">
        <v>85</v>
      </c>
      <c r="C58" s="6" t="s">
        <v>211</v>
      </c>
      <c r="D58" s="6">
        <v>9</v>
      </c>
      <c r="E58" s="6">
        <f t="shared" si="24"/>
        <v>165</v>
      </c>
      <c r="F58" s="6">
        <f>7*15-4</f>
        <v>101</v>
      </c>
      <c r="G58" s="6">
        <f>2*30</f>
        <v>60</v>
      </c>
      <c r="H58" s="6">
        <v>4</v>
      </c>
    </row>
    <row r="59" spans="1:8" ht="17.25" x14ac:dyDescent="0.25">
      <c r="A59" s="7" t="s">
        <v>46</v>
      </c>
      <c r="B59" s="8" t="s">
        <v>47</v>
      </c>
      <c r="C59" s="26">
        <v>4</v>
      </c>
      <c r="D59" s="26">
        <f>SUM(D61:D62)</f>
        <v>4</v>
      </c>
      <c r="E59" s="26">
        <f t="shared" ref="E59:H59" si="25">SUM(E61:E62)</f>
        <v>90</v>
      </c>
      <c r="F59" s="26">
        <f t="shared" si="25"/>
        <v>28</v>
      </c>
      <c r="G59" s="26">
        <f t="shared" si="25"/>
        <v>60</v>
      </c>
      <c r="H59" s="26">
        <f t="shared" si="25"/>
        <v>2</v>
      </c>
    </row>
    <row r="60" spans="1:8" ht="16.5" x14ac:dyDescent="0.25">
      <c r="A60" s="165" t="s">
        <v>88</v>
      </c>
      <c r="B60" s="165"/>
      <c r="C60" s="6"/>
      <c r="D60" s="6"/>
      <c r="E60" s="6"/>
      <c r="F60" s="6"/>
      <c r="G60" s="6"/>
      <c r="H60" s="6"/>
    </row>
    <row r="61" spans="1:8" ht="33" x14ac:dyDescent="0.25">
      <c r="A61" s="14" t="s">
        <v>760</v>
      </c>
      <c r="B61" s="5" t="s">
        <v>270</v>
      </c>
      <c r="C61" s="6" t="s">
        <v>64</v>
      </c>
      <c r="D61" s="6">
        <v>2</v>
      </c>
      <c r="E61" s="6">
        <f t="shared" ref="E61:E64" si="26">F61+G61+H61</f>
        <v>30</v>
      </c>
      <c r="F61" s="6">
        <v>28</v>
      </c>
      <c r="G61" s="6"/>
      <c r="H61" s="6">
        <v>2</v>
      </c>
    </row>
    <row r="62" spans="1:8" ht="33" x14ac:dyDescent="0.25">
      <c r="A62" s="14" t="s">
        <v>761</v>
      </c>
      <c r="B62" s="5" t="s">
        <v>272</v>
      </c>
      <c r="C62" s="6" t="s">
        <v>93</v>
      </c>
      <c r="D62" s="6">
        <v>2</v>
      </c>
      <c r="E62" s="6">
        <f t="shared" si="26"/>
        <v>60</v>
      </c>
      <c r="F62" s="6"/>
      <c r="G62" s="4">
        <v>60</v>
      </c>
      <c r="H62" s="4"/>
    </row>
    <row r="63" spans="1:8" ht="33" x14ac:dyDescent="0.25">
      <c r="A63" s="14" t="s">
        <v>762</v>
      </c>
      <c r="B63" s="5" t="s">
        <v>169</v>
      </c>
      <c r="C63" s="6" t="s">
        <v>64</v>
      </c>
      <c r="D63" s="6">
        <v>2</v>
      </c>
      <c r="E63" s="6">
        <f t="shared" si="26"/>
        <v>30</v>
      </c>
      <c r="F63" s="6">
        <v>28</v>
      </c>
      <c r="G63" s="6"/>
      <c r="H63" s="6">
        <v>2</v>
      </c>
    </row>
    <row r="64" spans="1:8" ht="33" x14ac:dyDescent="0.25">
      <c r="A64" s="14" t="s">
        <v>763</v>
      </c>
      <c r="B64" s="5" t="s">
        <v>170</v>
      </c>
      <c r="C64" s="6" t="s">
        <v>93</v>
      </c>
      <c r="D64" s="6">
        <v>2</v>
      </c>
      <c r="E64" s="6">
        <f t="shared" si="26"/>
        <v>60</v>
      </c>
      <c r="F64" s="6"/>
      <c r="G64" s="4">
        <v>60</v>
      </c>
      <c r="H64" s="4"/>
    </row>
    <row r="65" spans="1:8" ht="16.5" x14ac:dyDescent="0.25">
      <c r="A65" s="80"/>
      <c r="B65" s="2" t="s">
        <v>63</v>
      </c>
      <c r="C65" s="24">
        <v>49</v>
      </c>
      <c r="D65" s="24">
        <v>49</v>
      </c>
      <c r="E65" s="25">
        <v>1125</v>
      </c>
      <c r="F65" s="25">
        <v>340</v>
      </c>
      <c r="G65" s="25">
        <v>741</v>
      </c>
      <c r="H65" s="25">
        <v>44</v>
      </c>
    </row>
    <row r="67" spans="1:8" ht="16.5" x14ac:dyDescent="0.25">
      <c r="D67" s="27">
        <f>D36+D43</f>
        <v>49</v>
      </c>
      <c r="E67" s="27">
        <f t="shared" ref="E67:H67" si="27">E36+E43</f>
        <v>1125</v>
      </c>
      <c r="F67" s="27">
        <f t="shared" si="27"/>
        <v>340</v>
      </c>
      <c r="G67" s="27">
        <f t="shared" si="27"/>
        <v>765</v>
      </c>
      <c r="H67" s="27">
        <f t="shared" si="27"/>
        <v>20</v>
      </c>
    </row>
    <row r="69" spans="1:8" x14ac:dyDescent="0.25">
      <c r="G69">
        <f>G67/E67</f>
        <v>0.68</v>
      </c>
    </row>
    <row r="70" spans="1:8" x14ac:dyDescent="0.25">
      <c r="G70">
        <f>E67*20%</f>
        <v>225</v>
      </c>
      <c r="H70">
        <f>E58+E57</f>
        <v>210</v>
      </c>
    </row>
  </sheetData>
  <mergeCells count="2">
    <mergeCell ref="A25:B25"/>
    <mergeCell ref="A60:B6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opLeftCell="B37" workbookViewId="0">
      <pane xSplit="1" topLeftCell="C1" activePane="topRight" state="frozen"/>
      <selection activeCell="B1" sqref="B1"/>
      <selection pane="topRight" activeCell="J46" sqref="J46:K46"/>
    </sheetView>
  </sheetViews>
  <sheetFormatPr defaultRowHeight="15" x14ac:dyDescent="0.25"/>
  <cols>
    <col min="1" max="1" width="14.7109375" hidden="1" customWidth="1"/>
    <col min="2" max="2" width="37.7109375" style="52" customWidth="1"/>
    <col min="3" max="3" width="7" style="52" customWidth="1"/>
    <col min="4" max="4" width="2" style="52" customWidth="1"/>
    <col min="5" max="5" width="14" style="52" hidden="1" customWidth="1"/>
    <col min="6" max="6" width="37.7109375" style="52" customWidth="1"/>
    <col min="7" max="7" width="7" style="52" customWidth="1"/>
    <col min="8" max="8" width="1" style="52" customWidth="1"/>
    <col min="9" max="9" width="17" style="52" hidden="1" customWidth="1"/>
    <col min="10" max="10" width="37.7109375" style="52" customWidth="1"/>
    <col min="11" max="11" width="6.42578125" style="52" customWidth="1"/>
    <col min="12" max="12" width="1.140625" style="52" customWidth="1"/>
    <col min="13" max="13" width="10.5703125" style="52" hidden="1" customWidth="1"/>
    <col min="14" max="14" width="37.7109375" style="52" customWidth="1"/>
    <col min="15" max="15" width="6.85546875" style="52" customWidth="1"/>
  </cols>
  <sheetData>
    <row r="1" spans="1:15" ht="23.25" customHeight="1" x14ac:dyDescent="0.25">
      <c r="A1" s="159" t="s">
        <v>430</v>
      </c>
      <c r="B1" s="159"/>
      <c r="C1" s="159"/>
      <c r="E1" s="166" t="s">
        <v>432</v>
      </c>
      <c r="F1" s="166"/>
      <c r="G1" s="166"/>
      <c r="I1" s="166" t="s">
        <v>431</v>
      </c>
      <c r="J1" s="166"/>
      <c r="K1" s="166"/>
      <c r="L1" s="153"/>
      <c r="M1" s="166" t="s">
        <v>462</v>
      </c>
      <c r="N1" s="166"/>
      <c r="O1" s="166"/>
    </row>
    <row r="2" spans="1:15" ht="18.75" customHeight="1" x14ac:dyDescent="0.25">
      <c r="A2" s="80" t="s">
        <v>7</v>
      </c>
      <c r="B2" s="51" t="s">
        <v>8</v>
      </c>
      <c r="C2" s="50">
        <v>87</v>
      </c>
      <c r="E2" s="50" t="s">
        <v>7</v>
      </c>
      <c r="F2" s="51" t="s">
        <v>8</v>
      </c>
      <c r="G2" s="130">
        <v>57</v>
      </c>
      <c r="I2" s="50" t="s">
        <v>7</v>
      </c>
      <c r="J2" s="51" t="s">
        <v>8</v>
      </c>
      <c r="K2" s="130">
        <v>41</v>
      </c>
      <c r="M2" s="130" t="s">
        <v>94</v>
      </c>
      <c r="N2" s="75" t="s">
        <v>8</v>
      </c>
      <c r="O2" s="130">
        <v>50</v>
      </c>
    </row>
    <row r="3" spans="1:15" ht="18.75" customHeight="1" x14ac:dyDescent="0.25">
      <c r="A3" s="7" t="s">
        <v>9</v>
      </c>
      <c r="B3" s="53" t="s">
        <v>10</v>
      </c>
      <c r="C3" s="123">
        <v>21</v>
      </c>
      <c r="E3" s="123" t="s">
        <v>9</v>
      </c>
      <c r="F3" s="53" t="s">
        <v>10</v>
      </c>
      <c r="G3" s="123">
        <v>21</v>
      </c>
      <c r="I3" s="123" t="s">
        <v>9</v>
      </c>
      <c r="J3" s="53" t="s">
        <v>10</v>
      </c>
      <c r="K3" s="124">
        <v>5</v>
      </c>
      <c r="M3" s="123" t="s">
        <v>434</v>
      </c>
      <c r="N3" s="53" t="s">
        <v>435</v>
      </c>
      <c r="O3" s="123">
        <v>21</v>
      </c>
    </row>
    <row r="4" spans="1:15" ht="18.75" customHeight="1" x14ac:dyDescent="0.25">
      <c r="A4" s="31" t="s">
        <v>11</v>
      </c>
      <c r="B4" s="54" t="s">
        <v>12</v>
      </c>
      <c r="C4" s="18" t="s">
        <v>68</v>
      </c>
      <c r="E4" s="18" t="s">
        <v>95</v>
      </c>
      <c r="F4" s="54" t="s">
        <v>12</v>
      </c>
      <c r="G4" s="18" t="s">
        <v>68</v>
      </c>
      <c r="I4" s="58"/>
      <c r="J4" s="58"/>
      <c r="K4" s="58"/>
      <c r="M4" s="18" t="s">
        <v>436</v>
      </c>
      <c r="N4" s="54" t="s">
        <v>12</v>
      </c>
      <c r="O4" s="18" t="s">
        <v>68</v>
      </c>
    </row>
    <row r="5" spans="1:15" ht="18.75" customHeight="1" x14ac:dyDescent="0.25">
      <c r="A5" s="31" t="s">
        <v>318</v>
      </c>
      <c r="B5" s="54" t="s">
        <v>179</v>
      </c>
      <c r="C5" s="18" t="s">
        <v>93</v>
      </c>
      <c r="E5" s="58"/>
      <c r="F5" s="58"/>
      <c r="G5" s="58"/>
      <c r="I5" s="126" t="s">
        <v>685</v>
      </c>
      <c r="J5" s="87" t="s">
        <v>179</v>
      </c>
      <c r="K5" s="126" t="s">
        <v>93</v>
      </c>
      <c r="M5" s="58"/>
      <c r="N5" s="58"/>
      <c r="O5" s="58"/>
    </row>
    <row r="6" spans="1:15" ht="18.75" customHeight="1" x14ac:dyDescent="0.25">
      <c r="A6" s="31" t="s">
        <v>319</v>
      </c>
      <c r="B6" s="54" t="s">
        <v>14</v>
      </c>
      <c r="C6" s="18" t="s">
        <v>74</v>
      </c>
      <c r="E6" s="18" t="s">
        <v>171</v>
      </c>
      <c r="F6" s="54" t="s">
        <v>14</v>
      </c>
      <c r="G6" s="18" t="s">
        <v>74</v>
      </c>
      <c r="I6" s="58"/>
      <c r="J6" s="58"/>
      <c r="K6" s="58"/>
      <c r="M6" s="18" t="s">
        <v>776</v>
      </c>
      <c r="N6" s="54" t="s">
        <v>14</v>
      </c>
      <c r="O6" s="126" t="s">
        <v>74</v>
      </c>
    </row>
    <row r="7" spans="1:15" ht="18.75" customHeight="1" x14ac:dyDescent="0.25">
      <c r="A7" s="31" t="s">
        <v>320</v>
      </c>
      <c r="B7" s="54" t="s">
        <v>19</v>
      </c>
      <c r="C7" s="18" t="s">
        <v>93</v>
      </c>
      <c r="E7" s="18" t="s">
        <v>172</v>
      </c>
      <c r="F7" s="54" t="s">
        <v>149</v>
      </c>
      <c r="G7" s="18" t="s">
        <v>150</v>
      </c>
      <c r="I7" s="58"/>
      <c r="J7" s="58"/>
      <c r="K7" s="58"/>
      <c r="M7" s="18" t="s">
        <v>726</v>
      </c>
      <c r="N7" s="54" t="s">
        <v>149</v>
      </c>
      <c r="O7" s="126" t="s">
        <v>150</v>
      </c>
    </row>
    <row r="8" spans="1:15" ht="18.75" customHeight="1" x14ac:dyDescent="0.25">
      <c r="A8" s="31" t="s">
        <v>321</v>
      </c>
      <c r="B8" s="54" t="s">
        <v>13</v>
      </c>
      <c r="C8" s="18" t="s">
        <v>64</v>
      </c>
      <c r="E8" s="18" t="s">
        <v>173</v>
      </c>
      <c r="F8" s="54" t="s">
        <v>13</v>
      </c>
      <c r="G8" s="18" t="s">
        <v>74</v>
      </c>
      <c r="I8" s="58"/>
      <c r="J8" s="58"/>
      <c r="K8" s="58"/>
      <c r="M8" s="18" t="s">
        <v>438</v>
      </c>
      <c r="N8" s="54" t="s">
        <v>13</v>
      </c>
      <c r="O8" s="126" t="s">
        <v>74</v>
      </c>
    </row>
    <row r="9" spans="1:15" ht="18.75" customHeight="1" x14ac:dyDescent="0.25">
      <c r="A9" s="31" t="s">
        <v>322</v>
      </c>
      <c r="B9" s="54" t="s">
        <v>17</v>
      </c>
      <c r="C9" s="18" t="s">
        <v>93</v>
      </c>
      <c r="E9" s="18" t="s">
        <v>178</v>
      </c>
      <c r="F9" s="54" t="s">
        <v>17</v>
      </c>
      <c r="G9" s="18" t="s">
        <v>67</v>
      </c>
      <c r="I9" s="58"/>
      <c r="J9" s="58"/>
      <c r="K9" s="58"/>
      <c r="M9" s="18" t="s">
        <v>441</v>
      </c>
      <c r="N9" s="87" t="s">
        <v>777</v>
      </c>
      <c r="O9" s="126" t="s">
        <v>67</v>
      </c>
    </row>
    <row r="10" spans="1:15" ht="18.75" customHeight="1" x14ac:dyDescent="0.25">
      <c r="A10" s="31" t="s">
        <v>323</v>
      </c>
      <c r="B10" s="54" t="s">
        <v>151</v>
      </c>
      <c r="C10" s="18" t="s">
        <v>64</v>
      </c>
      <c r="E10" s="18" t="s">
        <v>177</v>
      </c>
      <c r="F10" s="54" t="s">
        <v>151</v>
      </c>
      <c r="G10" s="18" t="s">
        <v>64</v>
      </c>
      <c r="I10" s="58"/>
      <c r="J10" s="58"/>
      <c r="K10" s="58"/>
      <c r="M10" s="18" t="s">
        <v>672</v>
      </c>
      <c r="N10" s="54" t="s">
        <v>151</v>
      </c>
      <c r="O10" s="126" t="s">
        <v>64</v>
      </c>
    </row>
    <row r="11" spans="1:15" ht="18.75" customHeight="1" x14ac:dyDescent="0.25">
      <c r="A11" s="31" t="s">
        <v>324</v>
      </c>
      <c r="B11" s="54" t="s">
        <v>152</v>
      </c>
      <c r="C11" s="18" t="s">
        <v>93</v>
      </c>
      <c r="E11" s="18" t="s">
        <v>717</v>
      </c>
      <c r="F11" s="54" t="s">
        <v>152</v>
      </c>
      <c r="G11" s="18" t="s">
        <v>93</v>
      </c>
      <c r="I11" s="58"/>
      <c r="J11" s="58"/>
      <c r="K11" s="58"/>
      <c r="M11" s="18" t="s">
        <v>673</v>
      </c>
      <c r="N11" s="87" t="s">
        <v>778</v>
      </c>
      <c r="O11" s="126" t="s">
        <v>93</v>
      </c>
    </row>
    <row r="12" spans="1:15" ht="18.75" customHeight="1" x14ac:dyDescent="0.25">
      <c r="A12" s="31" t="s">
        <v>325</v>
      </c>
      <c r="B12" s="54" t="s">
        <v>180</v>
      </c>
      <c r="C12" s="18" t="s">
        <v>64</v>
      </c>
      <c r="E12" s="58"/>
      <c r="F12" s="58"/>
      <c r="G12" s="58"/>
      <c r="I12" s="126" t="s">
        <v>686</v>
      </c>
      <c r="J12" s="87" t="s">
        <v>180</v>
      </c>
      <c r="K12" s="126" t="s">
        <v>74</v>
      </c>
      <c r="M12" s="58"/>
      <c r="N12" s="58"/>
      <c r="O12" s="58"/>
    </row>
    <row r="13" spans="1:15" ht="18.75" customHeight="1" x14ac:dyDescent="0.25">
      <c r="A13" s="7" t="s">
        <v>20</v>
      </c>
      <c r="B13" s="53" t="s">
        <v>21</v>
      </c>
      <c r="C13" s="123">
        <v>58</v>
      </c>
      <c r="E13" s="123" t="s">
        <v>20</v>
      </c>
      <c r="F13" s="53" t="s">
        <v>21</v>
      </c>
      <c r="G13" s="124">
        <v>32</v>
      </c>
      <c r="I13" s="123" t="s">
        <v>20</v>
      </c>
      <c r="J13" s="53" t="s">
        <v>21</v>
      </c>
      <c r="K13" s="124">
        <v>32</v>
      </c>
      <c r="M13" s="124" t="s">
        <v>443</v>
      </c>
      <c r="N13" s="53" t="s">
        <v>21</v>
      </c>
      <c r="O13" s="130">
        <v>25</v>
      </c>
    </row>
    <row r="14" spans="1:15" ht="18.75" customHeight="1" x14ac:dyDescent="0.25">
      <c r="A14" s="31" t="s">
        <v>326</v>
      </c>
      <c r="B14" s="54" t="s">
        <v>153</v>
      </c>
      <c r="C14" s="18" t="s">
        <v>93</v>
      </c>
      <c r="E14" s="18" t="s">
        <v>718</v>
      </c>
      <c r="F14" s="54" t="s">
        <v>153</v>
      </c>
      <c r="G14" s="18" t="s">
        <v>93</v>
      </c>
      <c r="I14" s="58"/>
      <c r="J14" s="58"/>
      <c r="K14" s="58"/>
      <c r="M14" s="18" t="s">
        <v>677</v>
      </c>
      <c r="N14" s="54" t="s">
        <v>153</v>
      </c>
      <c r="O14" s="18" t="s">
        <v>93</v>
      </c>
    </row>
    <row r="15" spans="1:15" ht="18.75" customHeight="1" x14ac:dyDescent="0.25">
      <c r="A15" s="31" t="s">
        <v>327</v>
      </c>
      <c r="B15" s="54" t="s">
        <v>154</v>
      </c>
      <c r="C15" s="18" t="s">
        <v>64</v>
      </c>
      <c r="E15" s="18" t="s">
        <v>719</v>
      </c>
      <c r="F15" s="54" t="s">
        <v>154</v>
      </c>
      <c r="G15" s="18" t="s">
        <v>64</v>
      </c>
      <c r="I15" s="58"/>
      <c r="J15" s="58"/>
      <c r="K15" s="58"/>
      <c r="M15" s="18" t="s">
        <v>728</v>
      </c>
      <c r="N15" s="54" t="s">
        <v>154</v>
      </c>
      <c r="O15" s="126" t="s">
        <v>74</v>
      </c>
    </row>
    <row r="16" spans="1:15" ht="18.75" customHeight="1" x14ac:dyDescent="0.25">
      <c r="A16" s="31" t="s">
        <v>328</v>
      </c>
      <c r="B16" s="54" t="s">
        <v>155</v>
      </c>
      <c r="C16" s="18" t="s">
        <v>93</v>
      </c>
      <c r="E16" s="18" t="s">
        <v>720</v>
      </c>
      <c r="F16" s="54" t="s">
        <v>155</v>
      </c>
      <c r="G16" s="18" t="s">
        <v>67</v>
      </c>
      <c r="I16" s="58"/>
      <c r="J16" s="58"/>
      <c r="K16" s="58"/>
      <c r="M16" s="18" t="s">
        <v>730</v>
      </c>
      <c r="N16" s="87" t="s">
        <v>779</v>
      </c>
      <c r="O16" s="126" t="s">
        <v>67</v>
      </c>
    </row>
    <row r="17" spans="1:15" ht="18.75" customHeight="1" x14ac:dyDescent="0.25">
      <c r="A17" s="31" t="s">
        <v>329</v>
      </c>
      <c r="B17" s="54" t="s">
        <v>181</v>
      </c>
      <c r="C17" s="18" t="s">
        <v>64</v>
      </c>
      <c r="E17" s="18" t="s">
        <v>721</v>
      </c>
      <c r="F17" s="54" t="s">
        <v>156</v>
      </c>
      <c r="G17" s="18" t="s">
        <v>74</v>
      </c>
      <c r="I17" s="58"/>
      <c r="J17" s="58"/>
      <c r="K17" s="58"/>
      <c r="M17" s="18" t="s">
        <v>675</v>
      </c>
      <c r="N17" s="54" t="s">
        <v>156</v>
      </c>
      <c r="O17" s="126" t="s">
        <v>74</v>
      </c>
    </row>
    <row r="18" spans="1:15" ht="18.75" customHeight="1" x14ac:dyDescent="0.25">
      <c r="A18" s="31" t="s">
        <v>330</v>
      </c>
      <c r="B18" s="54" t="s">
        <v>183</v>
      </c>
      <c r="C18" s="18" t="s">
        <v>93</v>
      </c>
      <c r="E18" s="18" t="s">
        <v>722</v>
      </c>
      <c r="F18" s="54" t="s">
        <v>157</v>
      </c>
      <c r="G18" s="18" t="s">
        <v>67</v>
      </c>
      <c r="I18" s="58"/>
      <c r="J18" s="58"/>
      <c r="K18" s="58"/>
      <c r="M18" s="18" t="s">
        <v>676</v>
      </c>
      <c r="N18" s="87" t="s">
        <v>780</v>
      </c>
      <c r="O18" s="126" t="s">
        <v>67</v>
      </c>
    </row>
    <row r="19" spans="1:15" ht="18.75" customHeight="1" x14ac:dyDescent="0.25">
      <c r="A19" s="31" t="s">
        <v>331</v>
      </c>
      <c r="B19" s="54" t="s">
        <v>249</v>
      </c>
      <c r="C19" s="18" t="s">
        <v>64</v>
      </c>
      <c r="E19" s="18" t="s">
        <v>764</v>
      </c>
      <c r="F19" s="54" t="s">
        <v>249</v>
      </c>
      <c r="G19" s="18" t="s">
        <v>74</v>
      </c>
      <c r="I19" s="58"/>
      <c r="J19" s="58"/>
      <c r="K19" s="58"/>
      <c r="M19" s="58"/>
      <c r="N19" s="58"/>
      <c r="O19" s="58"/>
    </row>
    <row r="20" spans="1:15" ht="18.75" customHeight="1" x14ac:dyDescent="0.25">
      <c r="A20" s="31" t="s">
        <v>332</v>
      </c>
      <c r="B20" s="54" t="s">
        <v>250</v>
      </c>
      <c r="C20" s="18" t="s">
        <v>93</v>
      </c>
      <c r="E20" s="18" t="s">
        <v>765</v>
      </c>
      <c r="F20" s="54" t="s">
        <v>250</v>
      </c>
      <c r="G20" s="18" t="s">
        <v>67</v>
      </c>
      <c r="I20" s="58"/>
      <c r="J20" s="58"/>
      <c r="K20" s="58"/>
      <c r="M20" s="58"/>
      <c r="N20" s="58"/>
      <c r="O20" s="58"/>
    </row>
    <row r="21" spans="1:15" ht="18.75" customHeight="1" x14ac:dyDescent="0.25">
      <c r="A21" s="31" t="s">
        <v>251</v>
      </c>
      <c r="B21" s="54" t="s">
        <v>252</v>
      </c>
      <c r="C21" s="18" t="s">
        <v>64</v>
      </c>
      <c r="E21" s="58"/>
      <c r="F21" s="58"/>
      <c r="G21" s="58"/>
      <c r="I21" s="18" t="s">
        <v>691</v>
      </c>
      <c r="J21" s="54" t="s">
        <v>252</v>
      </c>
      <c r="K21" s="18" t="s">
        <v>64</v>
      </c>
      <c r="M21" s="58"/>
      <c r="N21" s="58"/>
      <c r="O21" s="58"/>
    </row>
    <row r="22" spans="1:15" ht="18.75" customHeight="1" x14ac:dyDescent="0.25">
      <c r="A22" s="31" t="s">
        <v>253</v>
      </c>
      <c r="B22" s="54" t="s">
        <v>254</v>
      </c>
      <c r="C22" s="18" t="s">
        <v>93</v>
      </c>
      <c r="E22" s="58"/>
      <c r="F22" s="58"/>
      <c r="G22" s="58"/>
      <c r="I22" s="18" t="s">
        <v>692</v>
      </c>
      <c r="J22" s="54" t="s">
        <v>254</v>
      </c>
      <c r="K22" s="18" t="s">
        <v>67</v>
      </c>
      <c r="M22" s="58"/>
      <c r="N22" s="58"/>
      <c r="O22" s="58"/>
    </row>
    <row r="23" spans="1:15" ht="18.75" customHeight="1" x14ac:dyDescent="0.25">
      <c r="A23" s="31" t="s">
        <v>255</v>
      </c>
      <c r="B23" s="54" t="s">
        <v>256</v>
      </c>
      <c r="C23" s="18" t="s">
        <v>64</v>
      </c>
      <c r="E23" s="58"/>
      <c r="F23" s="58"/>
      <c r="G23" s="58"/>
      <c r="I23" s="18" t="s">
        <v>752</v>
      </c>
      <c r="J23" s="54" t="s">
        <v>256</v>
      </c>
      <c r="K23" s="18" t="s">
        <v>64</v>
      </c>
      <c r="M23" s="58"/>
      <c r="N23" s="58"/>
      <c r="O23" s="58"/>
    </row>
    <row r="24" spans="1:15" ht="26.25" customHeight="1" x14ac:dyDescent="0.25">
      <c r="A24" s="31" t="s">
        <v>257</v>
      </c>
      <c r="B24" s="54" t="s">
        <v>258</v>
      </c>
      <c r="C24" s="18" t="s">
        <v>93</v>
      </c>
      <c r="E24" s="58"/>
      <c r="F24" s="58"/>
      <c r="G24" s="58"/>
      <c r="I24" s="18" t="s">
        <v>753</v>
      </c>
      <c r="J24" s="54" t="s">
        <v>258</v>
      </c>
      <c r="K24" s="18" t="s">
        <v>67</v>
      </c>
      <c r="M24" s="58"/>
      <c r="N24" s="58"/>
      <c r="O24" s="58"/>
    </row>
    <row r="25" spans="1:15" ht="18.75" customHeight="1" x14ac:dyDescent="0.25">
      <c r="A25" s="31" t="s">
        <v>27</v>
      </c>
      <c r="B25" s="54" t="s">
        <v>28</v>
      </c>
      <c r="C25" s="18" t="s">
        <v>93</v>
      </c>
      <c r="E25" s="58"/>
      <c r="F25" s="58"/>
      <c r="G25" s="58"/>
      <c r="I25" s="18" t="s">
        <v>368</v>
      </c>
      <c r="J25" s="54" t="s">
        <v>192</v>
      </c>
      <c r="K25" s="18" t="s">
        <v>93</v>
      </c>
      <c r="M25" s="58"/>
      <c r="N25" s="58"/>
      <c r="O25" s="58"/>
    </row>
    <row r="26" spans="1:15" ht="18.75" customHeight="1" x14ac:dyDescent="0.25">
      <c r="A26" s="31" t="s">
        <v>333</v>
      </c>
      <c r="B26" s="54" t="s">
        <v>39</v>
      </c>
      <c r="C26" s="18" t="s">
        <v>83</v>
      </c>
      <c r="E26" s="18" t="s">
        <v>766</v>
      </c>
      <c r="F26" s="54" t="s">
        <v>162</v>
      </c>
      <c r="G26" s="18" t="s">
        <v>83</v>
      </c>
      <c r="I26" s="58"/>
      <c r="J26" s="58"/>
      <c r="K26" s="58"/>
      <c r="M26" s="18" t="s">
        <v>770</v>
      </c>
      <c r="N26" s="54" t="s">
        <v>452</v>
      </c>
      <c r="O26" s="126" t="s">
        <v>83</v>
      </c>
    </row>
    <row r="27" spans="1:15" ht="18.75" customHeight="1" x14ac:dyDescent="0.25">
      <c r="A27" s="31" t="s">
        <v>334</v>
      </c>
      <c r="B27" s="54" t="s">
        <v>40</v>
      </c>
      <c r="C27" s="18" t="s">
        <v>83</v>
      </c>
      <c r="E27" s="58"/>
      <c r="F27" s="58"/>
      <c r="G27" s="58"/>
      <c r="I27" s="18" t="s">
        <v>758</v>
      </c>
      <c r="J27" s="54" t="s">
        <v>696</v>
      </c>
      <c r="K27" s="18" t="s">
        <v>83</v>
      </c>
      <c r="M27" s="58"/>
      <c r="N27" s="58"/>
      <c r="O27" s="58"/>
    </row>
    <row r="28" spans="1:15" ht="18.75" customHeight="1" x14ac:dyDescent="0.25">
      <c r="A28" s="31" t="s">
        <v>259</v>
      </c>
      <c r="B28" s="54" t="s">
        <v>260</v>
      </c>
      <c r="C28" s="18" t="s">
        <v>335</v>
      </c>
      <c r="E28" s="18" t="s">
        <v>275</v>
      </c>
      <c r="F28" s="54" t="s">
        <v>164</v>
      </c>
      <c r="G28" s="18" t="s">
        <v>314</v>
      </c>
      <c r="I28" s="58"/>
      <c r="J28" s="58"/>
      <c r="K28" s="58"/>
      <c r="M28" s="18" t="s">
        <v>773</v>
      </c>
      <c r="N28" s="54" t="s">
        <v>455</v>
      </c>
      <c r="O28" s="18" t="s">
        <v>87</v>
      </c>
    </row>
    <row r="29" spans="1:15" ht="18.75" customHeight="1" x14ac:dyDescent="0.25">
      <c r="A29" s="31" t="s">
        <v>261</v>
      </c>
      <c r="B29" s="54" t="s">
        <v>262</v>
      </c>
      <c r="C29" s="18" t="s">
        <v>335</v>
      </c>
      <c r="E29" s="58"/>
      <c r="F29" s="58"/>
      <c r="G29" s="58"/>
      <c r="I29" s="18" t="s">
        <v>759</v>
      </c>
      <c r="J29" s="54" t="s">
        <v>85</v>
      </c>
      <c r="K29" s="18" t="s">
        <v>211</v>
      </c>
      <c r="M29" s="58"/>
      <c r="N29" s="58"/>
      <c r="O29" s="58"/>
    </row>
    <row r="30" spans="1:15" ht="18.75" customHeight="1" x14ac:dyDescent="0.25">
      <c r="A30" s="31" t="s">
        <v>336</v>
      </c>
      <c r="B30" s="54" t="s">
        <v>337</v>
      </c>
      <c r="C30" s="18" t="s">
        <v>338</v>
      </c>
      <c r="E30" s="58"/>
      <c r="F30" s="58"/>
      <c r="G30" s="58"/>
      <c r="I30" s="58"/>
      <c r="J30" s="58"/>
      <c r="K30" s="58"/>
      <c r="M30" s="58"/>
      <c r="N30" s="58"/>
      <c r="O30" s="58"/>
    </row>
    <row r="31" spans="1:15" ht="18.75" customHeight="1" x14ac:dyDescent="0.25">
      <c r="A31" s="31" t="s">
        <v>339</v>
      </c>
      <c r="B31" s="54" t="s">
        <v>45</v>
      </c>
      <c r="C31" s="18" t="s">
        <v>87</v>
      </c>
      <c r="E31" s="18" t="s">
        <v>767</v>
      </c>
      <c r="F31" s="54" t="s">
        <v>195</v>
      </c>
      <c r="G31" s="18" t="s">
        <v>87</v>
      </c>
      <c r="I31" s="58"/>
      <c r="J31" s="58"/>
      <c r="K31" s="58"/>
      <c r="M31" s="18" t="s">
        <v>771</v>
      </c>
      <c r="N31" s="54" t="s">
        <v>772</v>
      </c>
      <c r="O31" s="126" t="s">
        <v>87</v>
      </c>
    </row>
    <row r="32" spans="1:15" ht="18.75" customHeight="1" x14ac:dyDescent="0.25">
      <c r="A32" s="31"/>
      <c r="B32" s="54"/>
      <c r="C32" s="18"/>
      <c r="E32" s="18"/>
      <c r="F32" s="54"/>
      <c r="G32" s="18"/>
      <c r="I32" s="18" t="s">
        <v>693</v>
      </c>
      <c r="J32" s="54" t="s">
        <v>267</v>
      </c>
      <c r="K32" s="18" t="s">
        <v>64</v>
      </c>
      <c r="M32" s="18" t="s">
        <v>781</v>
      </c>
      <c r="N32" s="54" t="s">
        <v>735</v>
      </c>
      <c r="O32" s="18" t="s">
        <v>74</v>
      </c>
    </row>
    <row r="33" spans="1:15" ht="18.75" customHeight="1" x14ac:dyDescent="0.25">
      <c r="A33" s="31"/>
      <c r="B33" s="54"/>
      <c r="C33" s="18"/>
      <c r="E33" s="18"/>
      <c r="F33" s="54"/>
      <c r="G33" s="18"/>
      <c r="I33" s="18" t="s">
        <v>694</v>
      </c>
      <c r="J33" s="54" t="s">
        <v>268</v>
      </c>
      <c r="K33" s="18" t="s">
        <v>67</v>
      </c>
      <c r="M33" s="18" t="s">
        <v>782</v>
      </c>
      <c r="N33" s="87" t="s">
        <v>783</v>
      </c>
      <c r="O33" s="18" t="s">
        <v>67</v>
      </c>
    </row>
    <row r="34" spans="1:15" ht="18.75" customHeight="1" x14ac:dyDescent="0.25">
      <c r="A34" s="31"/>
      <c r="B34" s="54"/>
      <c r="C34" s="18"/>
      <c r="E34" s="18"/>
      <c r="F34" s="54"/>
      <c r="G34" s="18"/>
      <c r="I34" s="18" t="s">
        <v>754</v>
      </c>
      <c r="J34" s="54" t="s">
        <v>755</v>
      </c>
      <c r="K34" s="18" t="s">
        <v>64</v>
      </c>
      <c r="M34" s="58"/>
      <c r="N34" s="58"/>
      <c r="O34" s="58"/>
    </row>
    <row r="35" spans="1:15" ht="18.75" customHeight="1" x14ac:dyDescent="0.25">
      <c r="A35" s="31"/>
      <c r="B35" s="54"/>
      <c r="C35" s="18"/>
      <c r="E35" s="18"/>
      <c r="F35" s="54"/>
      <c r="G35" s="18"/>
      <c r="I35" s="18" t="s">
        <v>756</v>
      </c>
      <c r="J35" s="54" t="s">
        <v>757</v>
      </c>
      <c r="K35" s="18" t="s">
        <v>67</v>
      </c>
      <c r="M35" s="58"/>
      <c r="N35" s="58"/>
      <c r="O35" s="58"/>
    </row>
    <row r="36" spans="1:15" ht="18.75" customHeight="1" x14ac:dyDescent="0.25">
      <c r="A36" s="32" t="s">
        <v>46</v>
      </c>
      <c r="B36" s="53" t="s">
        <v>47</v>
      </c>
      <c r="C36" s="123">
        <v>8</v>
      </c>
      <c r="E36" s="123" t="s">
        <v>46</v>
      </c>
      <c r="F36" s="53" t="s">
        <v>47</v>
      </c>
      <c r="G36" s="123">
        <v>4</v>
      </c>
      <c r="I36" s="123" t="s">
        <v>46</v>
      </c>
      <c r="J36" s="53" t="s">
        <v>47</v>
      </c>
      <c r="K36" s="124">
        <v>4</v>
      </c>
      <c r="M36" s="124" t="s">
        <v>456</v>
      </c>
      <c r="N36" s="53" t="s">
        <v>47</v>
      </c>
      <c r="O36" s="130">
        <v>4</v>
      </c>
    </row>
    <row r="37" spans="1:15" ht="18.75" customHeight="1" x14ac:dyDescent="0.25">
      <c r="A37" s="31" t="s">
        <v>263</v>
      </c>
      <c r="B37" s="54" t="s">
        <v>264</v>
      </c>
      <c r="C37" s="18" t="s">
        <v>64</v>
      </c>
      <c r="E37" s="18" t="s">
        <v>276</v>
      </c>
      <c r="F37" s="54" t="s">
        <v>264</v>
      </c>
      <c r="G37" s="18" t="s">
        <v>64</v>
      </c>
      <c r="I37" s="18" t="s">
        <v>760</v>
      </c>
      <c r="J37" s="54" t="s">
        <v>270</v>
      </c>
      <c r="K37" s="18" t="s">
        <v>64</v>
      </c>
      <c r="M37" s="126" t="s">
        <v>784</v>
      </c>
      <c r="N37" s="54" t="s">
        <v>774</v>
      </c>
      <c r="O37" s="126" t="s">
        <v>64</v>
      </c>
    </row>
    <row r="38" spans="1:15" ht="18.75" customHeight="1" x14ac:dyDescent="0.25">
      <c r="A38" s="31" t="s">
        <v>265</v>
      </c>
      <c r="B38" s="54" t="s">
        <v>266</v>
      </c>
      <c r="C38" s="18" t="s">
        <v>93</v>
      </c>
      <c r="E38" s="18" t="s">
        <v>277</v>
      </c>
      <c r="F38" s="54" t="s">
        <v>266</v>
      </c>
      <c r="G38" s="18" t="s">
        <v>93</v>
      </c>
      <c r="I38" s="18" t="s">
        <v>761</v>
      </c>
      <c r="J38" s="54" t="s">
        <v>272</v>
      </c>
      <c r="K38" s="18" t="s">
        <v>93</v>
      </c>
      <c r="M38" s="126" t="s">
        <v>785</v>
      </c>
      <c r="N38" s="87" t="s">
        <v>786</v>
      </c>
      <c r="O38" s="126" t="s">
        <v>93</v>
      </c>
    </row>
    <row r="39" spans="1:15" ht="18.75" customHeight="1" x14ac:dyDescent="0.25">
      <c r="A39" s="31" t="s">
        <v>340</v>
      </c>
      <c r="B39" s="54" t="s">
        <v>267</v>
      </c>
      <c r="C39" s="18" t="s">
        <v>64</v>
      </c>
      <c r="E39" s="58"/>
      <c r="F39" s="58"/>
      <c r="G39" s="58"/>
      <c r="I39" s="18" t="s">
        <v>762</v>
      </c>
      <c r="J39" s="54" t="s">
        <v>169</v>
      </c>
      <c r="K39" s="18" t="s">
        <v>64</v>
      </c>
      <c r="M39" s="126" t="s">
        <v>787</v>
      </c>
      <c r="N39" s="54" t="s">
        <v>775</v>
      </c>
      <c r="O39" s="126" t="s">
        <v>64</v>
      </c>
    </row>
    <row r="40" spans="1:15" ht="18.75" customHeight="1" x14ac:dyDescent="0.25">
      <c r="A40" s="31" t="s">
        <v>341</v>
      </c>
      <c r="B40" s="54" t="s">
        <v>268</v>
      </c>
      <c r="C40" s="18" t="s">
        <v>93</v>
      </c>
      <c r="E40" s="58"/>
      <c r="F40" s="58"/>
      <c r="G40" s="58"/>
      <c r="I40" s="18" t="s">
        <v>763</v>
      </c>
      <c r="J40" s="54" t="s">
        <v>170</v>
      </c>
      <c r="K40" s="18" t="s">
        <v>93</v>
      </c>
      <c r="M40" s="126" t="s">
        <v>788</v>
      </c>
      <c r="N40" s="87" t="s">
        <v>789</v>
      </c>
      <c r="O40" s="126" t="s">
        <v>93</v>
      </c>
    </row>
    <row r="41" spans="1:15" ht="18.75" customHeight="1" x14ac:dyDescent="0.25">
      <c r="A41" s="31" t="s">
        <v>269</v>
      </c>
      <c r="B41" s="54" t="s">
        <v>270</v>
      </c>
      <c r="C41" s="18" t="s">
        <v>64</v>
      </c>
      <c r="E41" s="58"/>
      <c r="F41" s="58"/>
      <c r="G41" s="58"/>
      <c r="I41" s="58"/>
      <c r="J41" s="58"/>
      <c r="K41" s="58"/>
      <c r="M41" s="58"/>
      <c r="N41" s="58"/>
      <c r="O41" s="58"/>
    </row>
    <row r="42" spans="1:15" ht="18.75" customHeight="1" x14ac:dyDescent="0.25">
      <c r="A42" s="31" t="s">
        <v>271</v>
      </c>
      <c r="B42" s="54" t="s">
        <v>272</v>
      </c>
      <c r="C42" s="18" t="s">
        <v>93</v>
      </c>
      <c r="E42" s="58"/>
      <c r="F42" s="58"/>
      <c r="G42" s="58"/>
      <c r="I42" s="58"/>
      <c r="J42" s="58"/>
      <c r="K42" s="58"/>
      <c r="M42" s="58"/>
      <c r="N42" s="58"/>
      <c r="O42" s="58"/>
    </row>
    <row r="43" spans="1:15" ht="18.75" customHeight="1" x14ac:dyDescent="0.25">
      <c r="A43" s="31" t="s">
        <v>342</v>
      </c>
      <c r="B43" s="54" t="s">
        <v>273</v>
      </c>
      <c r="C43" s="18" t="s">
        <v>64</v>
      </c>
      <c r="E43" s="18" t="s">
        <v>768</v>
      </c>
      <c r="F43" s="54" t="s">
        <v>273</v>
      </c>
      <c r="G43" s="18" t="s">
        <v>64</v>
      </c>
      <c r="I43" s="58"/>
      <c r="J43" s="58"/>
      <c r="K43" s="58"/>
      <c r="M43" s="58"/>
      <c r="N43" s="58"/>
      <c r="O43" s="58"/>
    </row>
    <row r="44" spans="1:15" ht="18.75" customHeight="1" x14ac:dyDescent="0.25">
      <c r="A44" s="31" t="s">
        <v>343</v>
      </c>
      <c r="B44" s="54" t="s">
        <v>274</v>
      </c>
      <c r="C44" s="18" t="s">
        <v>93</v>
      </c>
      <c r="E44" s="18" t="s">
        <v>769</v>
      </c>
      <c r="F44" s="54" t="s">
        <v>274</v>
      </c>
      <c r="G44" s="18" t="s">
        <v>93</v>
      </c>
      <c r="I44" s="58"/>
      <c r="J44" s="58"/>
      <c r="K44" s="58"/>
      <c r="M44" s="58"/>
      <c r="N44" s="58"/>
      <c r="O44" s="58"/>
    </row>
    <row r="46" spans="1:15" ht="21" customHeight="1" x14ac:dyDescent="0.25">
      <c r="B46" s="54" t="s">
        <v>433</v>
      </c>
      <c r="C46" s="58"/>
      <c r="F46" s="54" t="s">
        <v>433</v>
      </c>
      <c r="G46" s="58"/>
      <c r="J46" s="54" t="s">
        <v>433</v>
      </c>
      <c r="K46" s="58"/>
      <c r="N46" s="54" t="s">
        <v>433</v>
      </c>
      <c r="O46" s="58"/>
    </row>
    <row r="47" spans="1:15" ht="21" customHeight="1" x14ac:dyDescent="0.25">
      <c r="B47" s="54" t="s">
        <v>264</v>
      </c>
      <c r="C47" s="18" t="s">
        <v>64</v>
      </c>
      <c r="F47" s="54" t="s">
        <v>264</v>
      </c>
      <c r="G47" s="18" t="s">
        <v>64</v>
      </c>
      <c r="J47" s="58"/>
      <c r="K47" s="58"/>
      <c r="N47" s="54"/>
      <c r="O47" s="126"/>
    </row>
    <row r="48" spans="1:15" ht="21" customHeight="1" x14ac:dyDescent="0.25">
      <c r="B48" s="54" t="s">
        <v>266</v>
      </c>
      <c r="C48" s="18" t="s">
        <v>93</v>
      </c>
      <c r="F48" s="54" t="s">
        <v>266</v>
      </c>
      <c r="G48" s="18" t="s">
        <v>93</v>
      </c>
      <c r="J48" s="58"/>
      <c r="K48" s="58"/>
      <c r="N48" s="87"/>
      <c r="O48" s="126"/>
    </row>
    <row r="49" spans="2:15" ht="21" customHeight="1" x14ac:dyDescent="0.25">
      <c r="B49" s="54" t="s">
        <v>267</v>
      </c>
      <c r="C49" s="18" t="s">
        <v>64</v>
      </c>
      <c r="F49" s="58"/>
      <c r="G49" s="58"/>
      <c r="J49" s="58"/>
      <c r="K49" s="58"/>
      <c r="N49" s="58"/>
      <c r="O49" s="58"/>
    </row>
    <row r="50" spans="2:15" ht="21" customHeight="1" x14ac:dyDescent="0.25">
      <c r="B50" s="54" t="s">
        <v>268</v>
      </c>
      <c r="C50" s="18" t="s">
        <v>93</v>
      </c>
      <c r="F50" s="58"/>
      <c r="G50" s="58"/>
      <c r="J50" s="58"/>
      <c r="K50" s="58"/>
      <c r="N50" s="58"/>
      <c r="O50" s="58"/>
    </row>
    <row r="51" spans="2:15" ht="21" customHeight="1" x14ac:dyDescent="0.25">
      <c r="B51" s="58"/>
      <c r="C51" s="58"/>
      <c r="F51" s="58"/>
      <c r="G51" s="58"/>
      <c r="J51" s="54" t="s">
        <v>270</v>
      </c>
      <c r="K51" s="18" t="s">
        <v>64</v>
      </c>
      <c r="N51" s="58"/>
      <c r="O51" s="58"/>
    </row>
    <row r="52" spans="2:15" ht="21" customHeight="1" x14ac:dyDescent="0.25">
      <c r="B52" s="58"/>
      <c r="C52" s="58"/>
      <c r="F52" s="58"/>
      <c r="G52" s="58"/>
      <c r="J52" s="54" t="s">
        <v>272</v>
      </c>
      <c r="K52" s="18" t="s">
        <v>93</v>
      </c>
      <c r="N52" s="58"/>
      <c r="O52" s="58"/>
    </row>
    <row r="53" spans="2:15" ht="21" customHeight="1" x14ac:dyDescent="0.25">
      <c r="B53" s="58"/>
      <c r="C53" s="58"/>
      <c r="F53" s="58"/>
      <c r="G53" s="58"/>
      <c r="J53" s="58"/>
      <c r="K53" s="58"/>
      <c r="N53" s="54" t="s">
        <v>774</v>
      </c>
      <c r="O53" s="126" t="s">
        <v>64</v>
      </c>
    </row>
    <row r="54" spans="2:15" ht="21" customHeight="1" x14ac:dyDescent="0.25">
      <c r="B54" s="58"/>
      <c r="C54" s="58"/>
      <c r="F54" s="58"/>
      <c r="G54" s="58"/>
      <c r="J54" s="58"/>
      <c r="K54" s="58"/>
      <c r="N54" s="87" t="s">
        <v>786</v>
      </c>
      <c r="O54" s="126" t="s">
        <v>93</v>
      </c>
    </row>
  </sheetData>
  <mergeCells count="4">
    <mergeCell ref="M1:O1"/>
    <mergeCell ref="A1:C1"/>
    <mergeCell ref="E1:G1"/>
    <mergeCell ref="I1:K1"/>
  </mergeCells>
  <printOptions horizontalCentered="1"/>
  <pageMargins left="0.17" right="0.17" top="0.27" bottom="0.18" header="0.17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50" workbookViewId="0">
      <selection activeCell="A43" sqref="A43:C64"/>
    </sheetView>
  </sheetViews>
  <sheetFormatPr defaultRowHeight="15" x14ac:dyDescent="0.25"/>
  <cols>
    <col min="1" max="1" width="15.5703125" customWidth="1"/>
    <col min="2" max="2" width="36.28515625" customWidth="1"/>
  </cols>
  <sheetData>
    <row r="1" spans="1:8" ht="18.75" x14ac:dyDescent="0.25">
      <c r="A1" s="80" t="s">
        <v>0</v>
      </c>
      <c r="B1" s="2" t="s">
        <v>1</v>
      </c>
      <c r="C1" s="20">
        <v>8</v>
      </c>
      <c r="D1" s="20">
        <f>SUM(D2:D7)</f>
        <v>8</v>
      </c>
      <c r="E1" s="20">
        <f t="shared" ref="E1:H1" si="0">SUM(E2:E7)</f>
        <v>180</v>
      </c>
      <c r="F1" s="20">
        <f t="shared" si="0"/>
        <v>56</v>
      </c>
      <c r="G1" s="20">
        <f t="shared" si="0"/>
        <v>112</v>
      </c>
      <c r="H1" s="20">
        <f t="shared" si="0"/>
        <v>12</v>
      </c>
    </row>
    <row r="2" spans="1:8" ht="33" x14ac:dyDescent="0.25">
      <c r="A2" s="6" t="s">
        <v>356</v>
      </c>
      <c r="B2" s="5" t="s">
        <v>2</v>
      </c>
      <c r="C2" s="6" t="s">
        <v>74</v>
      </c>
      <c r="D2" s="6">
        <v>3</v>
      </c>
      <c r="E2" s="6">
        <f>F2+G2+H2</f>
        <v>45</v>
      </c>
      <c r="F2" s="6">
        <v>43</v>
      </c>
      <c r="G2" s="6"/>
      <c r="H2" s="6">
        <v>2</v>
      </c>
    </row>
    <row r="3" spans="1:8" ht="33" x14ac:dyDescent="0.25">
      <c r="A3" s="6" t="s">
        <v>357</v>
      </c>
      <c r="B3" s="5" t="s">
        <v>3</v>
      </c>
      <c r="C3" s="6" t="s">
        <v>65</v>
      </c>
      <c r="D3" s="6">
        <v>1</v>
      </c>
      <c r="E3" s="6">
        <f t="shared" ref="E3:E7" si="1">F3+G3+H3</f>
        <v>15</v>
      </c>
      <c r="F3" s="6">
        <v>13</v>
      </c>
      <c r="G3" s="6"/>
      <c r="H3" s="6">
        <v>2</v>
      </c>
    </row>
    <row r="4" spans="1:8" ht="33" x14ac:dyDescent="0.25">
      <c r="A4" s="6" t="s">
        <v>358</v>
      </c>
      <c r="B4" s="5" t="s">
        <v>4</v>
      </c>
      <c r="C4" s="6" t="s">
        <v>66</v>
      </c>
      <c r="D4" s="6">
        <v>1</v>
      </c>
      <c r="E4" s="6">
        <f t="shared" si="1"/>
        <v>30</v>
      </c>
      <c r="F4" s="6"/>
      <c r="G4" s="6">
        <v>28</v>
      </c>
      <c r="H4" s="6">
        <v>2</v>
      </c>
    </row>
    <row r="5" spans="1:8" ht="33" x14ac:dyDescent="0.25">
      <c r="A5" s="6" t="s">
        <v>359</v>
      </c>
      <c r="B5" s="5" t="s">
        <v>5</v>
      </c>
      <c r="C5" s="6" t="s">
        <v>66</v>
      </c>
      <c r="D5" s="6">
        <v>1</v>
      </c>
      <c r="E5" s="6">
        <f t="shared" si="1"/>
        <v>30</v>
      </c>
      <c r="F5" s="6"/>
      <c r="G5" s="6">
        <v>28</v>
      </c>
      <c r="H5" s="6">
        <v>2</v>
      </c>
    </row>
    <row r="6" spans="1:8" ht="33" x14ac:dyDescent="0.25">
      <c r="A6" s="6" t="s">
        <v>360</v>
      </c>
      <c r="B6" s="5" t="s">
        <v>6</v>
      </c>
      <c r="C6" s="6" t="s">
        <v>66</v>
      </c>
      <c r="D6" s="6">
        <v>1</v>
      </c>
      <c r="E6" s="6">
        <f t="shared" si="1"/>
        <v>30</v>
      </c>
      <c r="F6" s="6"/>
      <c r="G6" s="6">
        <v>28</v>
      </c>
      <c r="H6" s="6">
        <v>2</v>
      </c>
    </row>
    <row r="7" spans="1:8" ht="33" x14ac:dyDescent="0.25">
      <c r="A7" s="6" t="s">
        <v>361</v>
      </c>
      <c r="B7" s="5" t="s">
        <v>362</v>
      </c>
      <c r="C7" s="6" t="s">
        <v>66</v>
      </c>
      <c r="D7" s="6">
        <v>1</v>
      </c>
      <c r="E7" s="6">
        <f t="shared" si="1"/>
        <v>30</v>
      </c>
      <c r="F7" s="6"/>
      <c r="G7" s="6">
        <v>28</v>
      </c>
      <c r="H7" s="6">
        <v>2</v>
      </c>
    </row>
    <row r="8" spans="1:8" ht="33" x14ac:dyDescent="0.25">
      <c r="A8" s="80" t="s">
        <v>7</v>
      </c>
      <c r="B8" s="2" t="s">
        <v>8</v>
      </c>
      <c r="C8" s="25">
        <v>42</v>
      </c>
      <c r="D8" s="25">
        <f>D9+D12+D24</f>
        <v>42</v>
      </c>
      <c r="E8" s="25">
        <f t="shared" ref="E8:H8" si="2">E9+E12+E24</f>
        <v>975</v>
      </c>
      <c r="F8" s="25">
        <f t="shared" si="2"/>
        <v>286</v>
      </c>
      <c r="G8" s="25">
        <f t="shared" si="2"/>
        <v>657</v>
      </c>
      <c r="H8" s="25">
        <f t="shared" si="2"/>
        <v>32</v>
      </c>
    </row>
    <row r="9" spans="1:8" ht="17.25" x14ac:dyDescent="0.25">
      <c r="A9" s="7" t="s">
        <v>9</v>
      </c>
      <c r="B9" s="8" t="s">
        <v>10</v>
      </c>
      <c r="C9" s="26">
        <v>5</v>
      </c>
      <c r="D9" s="26">
        <f>SUM(D10:D11)</f>
        <v>5</v>
      </c>
      <c r="E9" s="26">
        <f t="shared" ref="E9:H9" si="3">SUM(E10:E11)</f>
        <v>105</v>
      </c>
      <c r="F9" s="26">
        <f t="shared" si="3"/>
        <v>43</v>
      </c>
      <c r="G9" s="26">
        <f t="shared" si="3"/>
        <v>58</v>
      </c>
      <c r="H9" s="26">
        <f t="shared" si="3"/>
        <v>4</v>
      </c>
    </row>
    <row r="10" spans="1:8" ht="33" x14ac:dyDescent="0.25">
      <c r="A10" s="11" t="s">
        <v>685</v>
      </c>
      <c r="B10" s="19" t="s">
        <v>179</v>
      </c>
      <c r="C10" s="4" t="s">
        <v>93</v>
      </c>
      <c r="D10" s="4">
        <v>2</v>
      </c>
      <c r="E10" s="6">
        <f t="shared" ref="E10:E11" si="4">F10+G10+H10</f>
        <v>60</v>
      </c>
      <c r="F10" s="4"/>
      <c r="G10" s="4">
        <v>58</v>
      </c>
      <c r="H10" s="4">
        <v>2</v>
      </c>
    </row>
    <row r="11" spans="1:8" ht="33" x14ac:dyDescent="0.25">
      <c r="A11" s="11" t="s">
        <v>686</v>
      </c>
      <c r="B11" s="19" t="s">
        <v>180</v>
      </c>
      <c r="C11" s="4" t="s">
        <v>74</v>
      </c>
      <c r="D11" s="4">
        <v>3</v>
      </c>
      <c r="E11" s="6">
        <f t="shared" si="4"/>
        <v>45</v>
      </c>
      <c r="F11" s="4">
        <v>43</v>
      </c>
      <c r="G11" s="4"/>
      <c r="H11" s="4">
        <v>2</v>
      </c>
    </row>
    <row r="12" spans="1:8" ht="34.5" x14ac:dyDescent="0.25">
      <c r="A12" s="7" t="s">
        <v>20</v>
      </c>
      <c r="B12" s="8" t="s">
        <v>21</v>
      </c>
      <c r="C12" s="7">
        <v>33</v>
      </c>
      <c r="D12" s="7">
        <f>SUM(D13:D23)</f>
        <v>33</v>
      </c>
      <c r="E12" s="7">
        <f t="shared" ref="E12:H12" si="5">SUM(E13:E23)</f>
        <v>780</v>
      </c>
      <c r="F12" s="7">
        <f t="shared" si="5"/>
        <v>215</v>
      </c>
      <c r="G12" s="7">
        <f t="shared" si="5"/>
        <v>541</v>
      </c>
      <c r="H12" s="7">
        <f t="shared" si="5"/>
        <v>24</v>
      </c>
    </row>
    <row r="13" spans="1:8" ht="33" x14ac:dyDescent="0.25">
      <c r="A13" s="14" t="s">
        <v>790</v>
      </c>
      <c r="B13" s="5" t="s">
        <v>294</v>
      </c>
      <c r="C13" s="6" t="s">
        <v>64</v>
      </c>
      <c r="D13" s="6">
        <v>2</v>
      </c>
      <c r="E13" s="6">
        <f t="shared" ref="E13:E23" si="6">F13+G13+H13</f>
        <v>30</v>
      </c>
      <c r="F13" s="6">
        <v>28</v>
      </c>
      <c r="G13" s="6"/>
      <c r="H13" s="6">
        <v>2</v>
      </c>
    </row>
    <row r="14" spans="1:8" ht="33" x14ac:dyDescent="0.25">
      <c r="A14" s="14" t="s">
        <v>791</v>
      </c>
      <c r="B14" s="5" t="s">
        <v>296</v>
      </c>
      <c r="C14" s="6" t="s">
        <v>67</v>
      </c>
      <c r="D14" s="6">
        <v>3</v>
      </c>
      <c r="E14" s="6">
        <f t="shared" si="6"/>
        <v>90</v>
      </c>
      <c r="F14" s="6"/>
      <c r="G14" s="6">
        <v>88</v>
      </c>
      <c r="H14" s="6">
        <v>2</v>
      </c>
    </row>
    <row r="15" spans="1:8" ht="33" x14ac:dyDescent="0.25">
      <c r="A15" s="11" t="s">
        <v>582</v>
      </c>
      <c r="B15" s="5" t="s">
        <v>221</v>
      </c>
      <c r="C15" s="6" t="s">
        <v>67</v>
      </c>
      <c r="D15" s="6">
        <v>3</v>
      </c>
      <c r="E15" s="6">
        <f t="shared" si="6"/>
        <v>90</v>
      </c>
      <c r="F15" s="6"/>
      <c r="G15" s="6">
        <v>88</v>
      </c>
      <c r="H15" s="6">
        <v>2</v>
      </c>
    </row>
    <row r="16" spans="1:8" ht="33" x14ac:dyDescent="0.25">
      <c r="A16" s="14" t="s">
        <v>792</v>
      </c>
      <c r="B16" s="5" t="s">
        <v>76</v>
      </c>
      <c r="C16" s="6" t="s">
        <v>93</v>
      </c>
      <c r="D16" s="6">
        <v>2</v>
      </c>
      <c r="E16" s="6">
        <f t="shared" si="6"/>
        <v>60</v>
      </c>
      <c r="F16" s="6"/>
      <c r="G16" s="6">
        <v>58</v>
      </c>
      <c r="H16" s="6">
        <v>2</v>
      </c>
    </row>
    <row r="17" spans="1:8" ht="33" x14ac:dyDescent="0.25">
      <c r="A17" s="14" t="s">
        <v>793</v>
      </c>
      <c r="B17" s="5" t="s">
        <v>285</v>
      </c>
      <c r="C17" s="6" t="s">
        <v>286</v>
      </c>
      <c r="D17" s="6">
        <v>2</v>
      </c>
      <c r="E17" s="6">
        <f t="shared" si="6"/>
        <v>30</v>
      </c>
      <c r="F17" s="6">
        <v>28</v>
      </c>
      <c r="G17" s="6"/>
      <c r="H17" s="6">
        <v>2</v>
      </c>
    </row>
    <row r="18" spans="1:8" ht="33" x14ac:dyDescent="0.25">
      <c r="A18" s="14" t="s">
        <v>794</v>
      </c>
      <c r="B18" s="5" t="s">
        <v>287</v>
      </c>
      <c r="C18" s="6" t="s">
        <v>67</v>
      </c>
      <c r="D18" s="6">
        <v>3</v>
      </c>
      <c r="E18" s="6">
        <f t="shared" si="6"/>
        <v>90</v>
      </c>
      <c r="F18" s="6"/>
      <c r="G18" s="6">
        <v>88</v>
      </c>
      <c r="H18" s="6">
        <v>2</v>
      </c>
    </row>
    <row r="19" spans="1:8" ht="33" x14ac:dyDescent="0.25">
      <c r="A19" s="14" t="s">
        <v>693</v>
      </c>
      <c r="B19" s="5" t="s">
        <v>267</v>
      </c>
      <c r="C19" s="6" t="s">
        <v>64</v>
      </c>
      <c r="D19" s="6">
        <v>2</v>
      </c>
      <c r="E19" s="6">
        <f t="shared" si="6"/>
        <v>30</v>
      </c>
      <c r="F19" s="6">
        <v>28</v>
      </c>
      <c r="G19" s="6"/>
      <c r="H19" s="6">
        <v>2</v>
      </c>
    </row>
    <row r="20" spans="1:8" ht="33" x14ac:dyDescent="0.25">
      <c r="A20" s="14" t="s">
        <v>694</v>
      </c>
      <c r="B20" s="5" t="s">
        <v>268</v>
      </c>
      <c r="C20" s="6" t="s">
        <v>67</v>
      </c>
      <c r="D20" s="6">
        <v>3</v>
      </c>
      <c r="E20" s="6">
        <f t="shared" si="6"/>
        <v>90</v>
      </c>
      <c r="F20" s="6"/>
      <c r="G20" s="6">
        <v>88</v>
      </c>
      <c r="H20" s="6">
        <v>2</v>
      </c>
    </row>
    <row r="21" spans="1:8" ht="33" x14ac:dyDescent="0.25">
      <c r="A21" s="14" t="s">
        <v>368</v>
      </c>
      <c r="B21" s="5" t="s">
        <v>192</v>
      </c>
      <c r="C21" s="6" t="s">
        <v>93</v>
      </c>
      <c r="D21" s="6">
        <v>2</v>
      </c>
      <c r="E21" s="6">
        <f t="shared" si="6"/>
        <v>60</v>
      </c>
      <c r="F21" s="6"/>
      <c r="G21" s="6">
        <v>58</v>
      </c>
      <c r="H21" s="6">
        <v>2</v>
      </c>
    </row>
    <row r="22" spans="1:8" ht="33" x14ac:dyDescent="0.25">
      <c r="A22" s="11" t="s">
        <v>795</v>
      </c>
      <c r="B22" s="5" t="s">
        <v>796</v>
      </c>
      <c r="C22" s="6" t="s">
        <v>83</v>
      </c>
      <c r="D22" s="6">
        <v>1</v>
      </c>
      <c r="E22" s="6">
        <f t="shared" si="6"/>
        <v>45</v>
      </c>
      <c r="F22" s="6"/>
      <c r="G22" s="6">
        <v>43</v>
      </c>
      <c r="H22" s="6">
        <v>2</v>
      </c>
    </row>
    <row r="23" spans="1:8" ht="33" x14ac:dyDescent="0.25">
      <c r="A23" s="14" t="s">
        <v>797</v>
      </c>
      <c r="B23" s="5" t="s">
        <v>798</v>
      </c>
      <c r="C23" s="6" t="s">
        <v>799</v>
      </c>
      <c r="D23" s="6">
        <v>10</v>
      </c>
      <c r="E23" s="6">
        <f t="shared" si="6"/>
        <v>165</v>
      </c>
      <c r="F23" s="6">
        <v>131</v>
      </c>
      <c r="G23" s="6">
        <v>30</v>
      </c>
      <c r="H23" s="6">
        <v>4</v>
      </c>
    </row>
    <row r="24" spans="1:8" ht="17.25" x14ac:dyDescent="0.25">
      <c r="A24" s="7" t="s">
        <v>46</v>
      </c>
      <c r="B24" s="8" t="s">
        <v>47</v>
      </c>
      <c r="C24" s="7">
        <v>4</v>
      </c>
      <c r="D24" s="7">
        <f>SUM(D26:D27)</f>
        <v>4</v>
      </c>
      <c r="E24" s="7">
        <f t="shared" ref="E24:H24" si="7">SUM(E26:E27)</f>
        <v>90</v>
      </c>
      <c r="F24" s="7">
        <f t="shared" si="7"/>
        <v>28</v>
      </c>
      <c r="G24" s="7">
        <f t="shared" si="7"/>
        <v>58</v>
      </c>
      <c r="H24" s="7">
        <f t="shared" si="7"/>
        <v>4</v>
      </c>
    </row>
    <row r="25" spans="1:8" ht="18.75" customHeight="1" x14ac:dyDescent="0.25">
      <c r="A25" s="165" t="s">
        <v>88</v>
      </c>
      <c r="B25" s="165"/>
      <c r="C25" s="6"/>
      <c r="D25" s="6"/>
      <c r="E25" s="6"/>
      <c r="F25" s="6"/>
      <c r="G25" s="6"/>
      <c r="H25" s="6"/>
    </row>
    <row r="26" spans="1:8" ht="33" x14ac:dyDescent="0.25">
      <c r="A26" s="14" t="s">
        <v>800</v>
      </c>
      <c r="B26" s="5" t="s">
        <v>89</v>
      </c>
      <c r="C26" s="6" t="s">
        <v>64</v>
      </c>
      <c r="D26" s="6">
        <v>2</v>
      </c>
      <c r="E26" s="6">
        <f t="shared" ref="E26:E29" si="8">F26+G26+H26</f>
        <v>30</v>
      </c>
      <c r="F26" s="4">
        <v>28</v>
      </c>
      <c r="G26" s="4"/>
      <c r="H26" s="4">
        <v>2</v>
      </c>
    </row>
    <row r="27" spans="1:8" ht="33" x14ac:dyDescent="0.25">
      <c r="A27" s="14" t="s">
        <v>801</v>
      </c>
      <c r="B27" s="5" t="s">
        <v>92</v>
      </c>
      <c r="C27" s="6" t="s">
        <v>93</v>
      </c>
      <c r="D27" s="6">
        <v>2</v>
      </c>
      <c r="E27" s="6">
        <f t="shared" si="8"/>
        <v>60</v>
      </c>
      <c r="F27" s="4"/>
      <c r="G27" s="4">
        <v>58</v>
      </c>
      <c r="H27" s="4">
        <v>2</v>
      </c>
    </row>
    <row r="28" spans="1:8" ht="33" x14ac:dyDescent="0.25">
      <c r="A28" s="14" t="s">
        <v>802</v>
      </c>
      <c r="B28" s="5" t="s">
        <v>25</v>
      </c>
      <c r="C28" s="6" t="s">
        <v>64</v>
      </c>
      <c r="D28" s="6">
        <v>2</v>
      </c>
      <c r="E28" s="6">
        <f t="shared" si="8"/>
        <v>30</v>
      </c>
      <c r="F28" s="4">
        <v>28</v>
      </c>
      <c r="G28" s="4"/>
      <c r="H28" s="4">
        <v>2</v>
      </c>
    </row>
    <row r="29" spans="1:8" ht="33" x14ac:dyDescent="0.25">
      <c r="A29" s="14" t="s">
        <v>803</v>
      </c>
      <c r="B29" s="5" t="s">
        <v>33</v>
      </c>
      <c r="C29" s="6" t="s">
        <v>93</v>
      </c>
      <c r="D29" s="6">
        <v>2</v>
      </c>
      <c r="E29" s="6">
        <f t="shared" si="8"/>
        <v>60</v>
      </c>
      <c r="F29" s="4"/>
      <c r="G29" s="4">
        <v>58</v>
      </c>
      <c r="H29" s="4">
        <v>2</v>
      </c>
    </row>
    <row r="30" spans="1:8" ht="16.5" x14ac:dyDescent="0.25">
      <c r="A30" s="80"/>
      <c r="B30" s="2" t="s">
        <v>63</v>
      </c>
      <c r="C30" s="24">
        <v>50</v>
      </c>
      <c r="D30" s="24">
        <v>50</v>
      </c>
      <c r="E30" s="25">
        <v>1155</v>
      </c>
      <c r="F30" s="25">
        <v>342</v>
      </c>
      <c r="G30" s="25">
        <v>769</v>
      </c>
      <c r="H30" s="25">
        <v>44</v>
      </c>
    </row>
    <row r="32" spans="1:8" ht="16.5" x14ac:dyDescent="0.25">
      <c r="D32" s="24">
        <f>D1+D8</f>
        <v>50</v>
      </c>
      <c r="E32" s="24">
        <f t="shared" ref="E32:H32" si="9">E1+E8</f>
        <v>1155</v>
      </c>
      <c r="F32" s="24">
        <f t="shared" si="9"/>
        <v>342</v>
      </c>
      <c r="G32" s="24">
        <f t="shared" si="9"/>
        <v>769</v>
      </c>
      <c r="H32" s="24">
        <f t="shared" si="9"/>
        <v>44</v>
      </c>
    </row>
    <row r="34" spans="1:8" x14ac:dyDescent="0.25">
      <c r="G34">
        <f>G32/E32</f>
        <v>0.66580086580086584</v>
      </c>
    </row>
    <row r="36" spans="1:8" ht="18.75" x14ac:dyDescent="0.25">
      <c r="A36" s="80" t="s">
        <v>0</v>
      </c>
      <c r="B36" s="2" t="s">
        <v>1</v>
      </c>
      <c r="C36" s="20">
        <v>8</v>
      </c>
      <c r="D36" s="20">
        <f>SUM(D37:D42)</f>
        <v>8</v>
      </c>
      <c r="E36" s="20">
        <f t="shared" ref="E36" si="10">SUM(E37:E42)</f>
        <v>180</v>
      </c>
      <c r="F36" s="20">
        <f t="shared" ref="F36" si="11">SUM(F37:F42)</f>
        <v>56</v>
      </c>
      <c r="G36" s="20">
        <f t="shared" ref="G36" si="12">SUM(G37:G42)</f>
        <v>120</v>
      </c>
      <c r="H36" s="20">
        <f t="shared" ref="H36" si="13">SUM(H37:H42)</f>
        <v>4</v>
      </c>
    </row>
    <row r="37" spans="1:8" ht="33" x14ac:dyDescent="0.25">
      <c r="A37" s="6" t="s">
        <v>356</v>
      </c>
      <c r="B37" s="5" t="s">
        <v>2</v>
      </c>
      <c r="C37" s="6" t="s">
        <v>74</v>
      </c>
      <c r="D37" s="6">
        <v>3</v>
      </c>
      <c r="E37" s="6">
        <f>F37+G37+H37</f>
        <v>45</v>
      </c>
      <c r="F37" s="6">
        <v>43</v>
      </c>
      <c r="G37" s="6"/>
      <c r="H37" s="6">
        <v>2</v>
      </c>
    </row>
    <row r="38" spans="1:8" ht="33" x14ac:dyDescent="0.25">
      <c r="A38" s="6" t="s">
        <v>357</v>
      </c>
      <c r="B38" s="5" t="s">
        <v>3</v>
      </c>
      <c r="C38" s="6" t="s">
        <v>65</v>
      </c>
      <c r="D38" s="6">
        <v>1</v>
      </c>
      <c r="E38" s="6">
        <f t="shared" ref="E38:E42" si="14">F38+G38+H38</f>
        <v>15</v>
      </c>
      <c r="F38" s="6">
        <v>13</v>
      </c>
      <c r="G38" s="6"/>
      <c r="H38" s="6">
        <v>2</v>
      </c>
    </row>
    <row r="39" spans="1:8" ht="33" x14ac:dyDescent="0.25">
      <c r="A39" s="6" t="s">
        <v>358</v>
      </c>
      <c r="B39" s="5" t="s">
        <v>4</v>
      </c>
      <c r="C39" s="6" t="s">
        <v>66</v>
      </c>
      <c r="D39" s="6">
        <v>1</v>
      </c>
      <c r="E39" s="6">
        <f t="shared" si="14"/>
        <v>30</v>
      </c>
      <c r="F39" s="6"/>
      <c r="G39" s="6">
        <v>30</v>
      </c>
      <c r="H39" s="6"/>
    </row>
    <row r="40" spans="1:8" ht="33" x14ac:dyDescent="0.25">
      <c r="A40" s="6" t="s">
        <v>359</v>
      </c>
      <c r="B40" s="5" t="s">
        <v>5</v>
      </c>
      <c r="C40" s="6" t="s">
        <v>66</v>
      </c>
      <c r="D40" s="6">
        <v>1</v>
      </c>
      <c r="E40" s="6">
        <f t="shared" si="14"/>
        <v>30</v>
      </c>
      <c r="F40" s="6"/>
      <c r="G40" s="6">
        <v>30</v>
      </c>
      <c r="H40" s="6"/>
    </row>
    <row r="41" spans="1:8" ht="33" x14ac:dyDescent="0.25">
      <c r="A41" s="6" t="s">
        <v>360</v>
      </c>
      <c r="B41" s="5" t="s">
        <v>6</v>
      </c>
      <c r="C41" s="6" t="s">
        <v>66</v>
      </c>
      <c r="D41" s="6">
        <v>1</v>
      </c>
      <c r="E41" s="6">
        <f t="shared" si="14"/>
        <v>30</v>
      </c>
      <c r="F41" s="6"/>
      <c r="G41" s="6">
        <v>30</v>
      </c>
      <c r="H41" s="6"/>
    </row>
    <row r="42" spans="1:8" ht="33" x14ac:dyDescent="0.25">
      <c r="A42" s="6" t="s">
        <v>361</v>
      </c>
      <c r="B42" s="5" t="s">
        <v>362</v>
      </c>
      <c r="C42" s="6" t="s">
        <v>66</v>
      </c>
      <c r="D42" s="6">
        <v>1</v>
      </c>
      <c r="E42" s="6">
        <f t="shared" si="14"/>
        <v>30</v>
      </c>
      <c r="F42" s="6"/>
      <c r="G42" s="6">
        <v>30</v>
      </c>
      <c r="H42" s="6"/>
    </row>
    <row r="43" spans="1:8" ht="33" x14ac:dyDescent="0.25">
      <c r="A43" s="80" t="s">
        <v>7</v>
      </c>
      <c r="B43" s="2" t="s">
        <v>8</v>
      </c>
      <c r="C43" s="25">
        <v>42</v>
      </c>
      <c r="D43" s="25">
        <f>D44+D47+D59</f>
        <v>42</v>
      </c>
      <c r="E43" s="25">
        <f t="shared" ref="E43" si="15">E44+E47+E59</f>
        <v>975</v>
      </c>
      <c r="F43" s="25">
        <f t="shared" ref="F43" si="16">F44+F47+F59</f>
        <v>286</v>
      </c>
      <c r="G43" s="25">
        <f t="shared" ref="G43" si="17">G44+G47+G59</f>
        <v>675</v>
      </c>
      <c r="H43" s="25">
        <f t="shared" ref="H43" si="18">H44+H47+H59</f>
        <v>14</v>
      </c>
    </row>
    <row r="44" spans="1:8" ht="17.25" x14ac:dyDescent="0.25">
      <c r="A44" s="7" t="s">
        <v>9</v>
      </c>
      <c r="B44" s="8" t="s">
        <v>10</v>
      </c>
      <c r="C44" s="26">
        <v>5</v>
      </c>
      <c r="D44" s="26">
        <f>SUM(D45:D46)</f>
        <v>5</v>
      </c>
      <c r="E44" s="26">
        <f t="shared" ref="E44" si="19">SUM(E45:E46)</f>
        <v>105</v>
      </c>
      <c r="F44" s="26">
        <f t="shared" ref="F44" si="20">SUM(F45:F46)</f>
        <v>43</v>
      </c>
      <c r="G44" s="26">
        <f t="shared" ref="G44" si="21">SUM(G45:G46)</f>
        <v>60</v>
      </c>
      <c r="H44" s="26">
        <f t="shared" ref="H44" si="22">SUM(H45:H46)</f>
        <v>2</v>
      </c>
    </row>
    <row r="45" spans="1:8" ht="33" x14ac:dyDescent="0.25">
      <c r="A45" s="11" t="s">
        <v>685</v>
      </c>
      <c r="B45" s="19" t="s">
        <v>179</v>
      </c>
      <c r="C45" s="4" t="s">
        <v>93</v>
      </c>
      <c r="D45" s="4">
        <v>2</v>
      </c>
      <c r="E45" s="6">
        <f t="shared" ref="E45:E46" si="23">F45+G45+H45</f>
        <v>60</v>
      </c>
      <c r="F45" s="4"/>
      <c r="G45" s="4">
        <v>60</v>
      </c>
      <c r="H45" s="4"/>
    </row>
    <row r="46" spans="1:8" ht="33" x14ac:dyDescent="0.25">
      <c r="A46" s="11" t="s">
        <v>686</v>
      </c>
      <c r="B46" s="19" t="s">
        <v>180</v>
      </c>
      <c r="C46" s="4" t="s">
        <v>74</v>
      </c>
      <c r="D46" s="4">
        <v>3</v>
      </c>
      <c r="E46" s="6">
        <f t="shared" si="23"/>
        <v>45</v>
      </c>
      <c r="F46" s="4">
        <v>43</v>
      </c>
      <c r="G46" s="4"/>
      <c r="H46" s="4">
        <v>2</v>
      </c>
    </row>
    <row r="47" spans="1:8" ht="34.5" x14ac:dyDescent="0.25">
      <c r="A47" s="7" t="s">
        <v>20</v>
      </c>
      <c r="B47" s="8" t="s">
        <v>21</v>
      </c>
      <c r="C47" s="7">
        <v>33</v>
      </c>
      <c r="D47" s="7">
        <f>SUM(D48:D58)</f>
        <v>33</v>
      </c>
      <c r="E47" s="7">
        <f t="shared" ref="E47" si="24">SUM(E48:E58)</f>
        <v>780</v>
      </c>
      <c r="F47" s="7">
        <f t="shared" ref="F47" si="25">SUM(F48:F58)</f>
        <v>215</v>
      </c>
      <c r="G47" s="7">
        <f t="shared" ref="G47" si="26">SUM(G48:G58)</f>
        <v>555</v>
      </c>
      <c r="H47" s="7">
        <f t="shared" ref="H47" si="27">SUM(H48:H58)</f>
        <v>10</v>
      </c>
    </row>
    <row r="48" spans="1:8" ht="33" x14ac:dyDescent="0.25">
      <c r="A48" s="14" t="s">
        <v>790</v>
      </c>
      <c r="B48" s="5" t="s">
        <v>294</v>
      </c>
      <c r="C48" s="6" t="s">
        <v>64</v>
      </c>
      <c r="D48" s="6">
        <v>2</v>
      </c>
      <c r="E48" s="6">
        <f t="shared" ref="E48:E58" si="28">F48+G48+H48</f>
        <v>30</v>
      </c>
      <c r="F48" s="6">
        <v>28</v>
      </c>
      <c r="G48" s="6"/>
      <c r="H48" s="6">
        <v>2</v>
      </c>
    </row>
    <row r="49" spans="1:8" ht="33" x14ac:dyDescent="0.25">
      <c r="A49" s="14" t="s">
        <v>791</v>
      </c>
      <c r="B49" s="5" t="s">
        <v>296</v>
      </c>
      <c r="C49" s="6" t="s">
        <v>67</v>
      </c>
      <c r="D49" s="6">
        <v>3</v>
      </c>
      <c r="E49" s="6">
        <f t="shared" si="28"/>
        <v>90</v>
      </c>
      <c r="F49" s="6"/>
      <c r="G49" s="6">
        <v>90</v>
      </c>
      <c r="H49" s="6"/>
    </row>
    <row r="50" spans="1:8" ht="33" x14ac:dyDescent="0.25">
      <c r="A50" s="11" t="s">
        <v>582</v>
      </c>
      <c r="B50" s="5" t="s">
        <v>221</v>
      </c>
      <c r="C50" s="6" t="s">
        <v>67</v>
      </c>
      <c r="D50" s="6">
        <v>3</v>
      </c>
      <c r="E50" s="6">
        <f t="shared" si="28"/>
        <v>90</v>
      </c>
      <c r="F50" s="6"/>
      <c r="G50" s="6">
        <v>90</v>
      </c>
      <c r="H50" s="6"/>
    </row>
    <row r="51" spans="1:8" ht="33" x14ac:dyDescent="0.25">
      <c r="A51" s="14" t="s">
        <v>792</v>
      </c>
      <c r="B51" s="5" t="s">
        <v>76</v>
      </c>
      <c r="C51" s="6" t="s">
        <v>93</v>
      </c>
      <c r="D51" s="6">
        <v>2</v>
      </c>
      <c r="E51" s="6">
        <f t="shared" si="28"/>
        <v>60</v>
      </c>
      <c r="F51" s="6"/>
      <c r="G51" s="6">
        <v>60</v>
      </c>
      <c r="H51" s="6"/>
    </row>
    <row r="52" spans="1:8" ht="33" x14ac:dyDescent="0.25">
      <c r="A52" s="14" t="s">
        <v>793</v>
      </c>
      <c r="B52" s="5" t="s">
        <v>285</v>
      </c>
      <c r="C52" s="6" t="s">
        <v>286</v>
      </c>
      <c r="D52" s="6">
        <v>2</v>
      </c>
      <c r="E52" s="6">
        <f t="shared" si="28"/>
        <v>30</v>
      </c>
      <c r="F52" s="6">
        <v>28</v>
      </c>
      <c r="G52" s="6"/>
      <c r="H52" s="6">
        <v>2</v>
      </c>
    </row>
    <row r="53" spans="1:8" ht="33" x14ac:dyDescent="0.25">
      <c r="A53" s="14" t="s">
        <v>794</v>
      </c>
      <c r="B53" s="5" t="s">
        <v>287</v>
      </c>
      <c r="C53" s="6" t="s">
        <v>67</v>
      </c>
      <c r="D53" s="6">
        <v>3</v>
      </c>
      <c r="E53" s="6">
        <f t="shared" si="28"/>
        <v>90</v>
      </c>
      <c r="F53" s="6"/>
      <c r="G53" s="6">
        <v>90</v>
      </c>
      <c r="H53" s="6"/>
    </row>
    <row r="54" spans="1:8" ht="33" x14ac:dyDescent="0.25">
      <c r="A54" s="14" t="s">
        <v>693</v>
      </c>
      <c r="B54" s="5" t="s">
        <v>267</v>
      </c>
      <c r="C54" s="6" t="s">
        <v>64</v>
      </c>
      <c r="D54" s="6">
        <v>2</v>
      </c>
      <c r="E54" s="6">
        <f t="shared" si="28"/>
        <v>30</v>
      </c>
      <c r="F54" s="6">
        <v>28</v>
      </c>
      <c r="G54" s="6"/>
      <c r="H54" s="6">
        <v>2</v>
      </c>
    </row>
    <row r="55" spans="1:8" ht="33" x14ac:dyDescent="0.25">
      <c r="A55" s="14" t="s">
        <v>694</v>
      </c>
      <c r="B55" s="5" t="s">
        <v>268</v>
      </c>
      <c r="C55" s="6" t="s">
        <v>67</v>
      </c>
      <c r="D55" s="6">
        <v>3</v>
      </c>
      <c r="E55" s="6">
        <f t="shared" si="28"/>
        <v>90</v>
      </c>
      <c r="F55" s="6"/>
      <c r="G55" s="6">
        <v>90</v>
      </c>
      <c r="H55" s="6"/>
    </row>
    <row r="56" spans="1:8" ht="33" x14ac:dyDescent="0.25">
      <c r="A56" s="14" t="s">
        <v>368</v>
      </c>
      <c r="B56" s="5" t="s">
        <v>192</v>
      </c>
      <c r="C56" s="6" t="s">
        <v>93</v>
      </c>
      <c r="D56" s="6">
        <v>2</v>
      </c>
      <c r="E56" s="6">
        <f t="shared" si="28"/>
        <v>60</v>
      </c>
      <c r="F56" s="6"/>
      <c r="G56" s="6">
        <v>60</v>
      </c>
      <c r="H56" s="6"/>
    </row>
    <row r="57" spans="1:8" ht="33" x14ac:dyDescent="0.25">
      <c r="A57" s="11" t="s">
        <v>795</v>
      </c>
      <c r="B57" s="5" t="s">
        <v>796</v>
      </c>
      <c r="C57" s="6" t="s">
        <v>83</v>
      </c>
      <c r="D57" s="6">
        <v>1</v>
      </c>
      <c r="E57" s="6">
        <f t="shared" si="28"/>
        <v>45</v>
      </c>
      <c r="F57" s="6"/>
      <c r="G57" s="6">
        <v>45</v>
      </c>
      <c r="H57" s="6"/>
    </row>
    <row r="58" spans="1:8" ht="33" x14ac:dyDescent="0.25">
      <c r="A58" s="14" t="s">
        <v>797</v>
      </c>
      <c r="B58" s="5" t="s">
        <v>798</v>
      </c>
      <c r="C58" s="6" t="s">
        <v>799</v>
      </c>
      <c r="D58" s="6">
        <v>10</v>
      </c>
      <c r="E58" s="6">
        <f t="shared" si="28"/>
        <v>165</v>
      </c>
      <c r="F58" s="6">
        <v>131</v>
      </c>
      <c r="G58" s="6">
        <v>30</v>
      </c>
      <c r="H58" s="6">
        <v>4</v>
      </c>
    </row>
    <row r="59" spans="1:8" ht="17.25" x14ac:dyDescent="0.25">
      <c r="A59" s="7" t="s">
        <v>46</v>
      </c>
      <c r="B59" s="8" t="s">
        <v>47</v>
      </c>
      <c r="C59" s="7">
        <v>4</v>
      </c>
      <c r="D59" s="7">
        <f>SUM(D61:D62)</f>
        <v>4</v>
      </c>
      <c r="E59" s="7">
        <f t="shared" ref="E59:H59" si="29">SUM(E61:E62)</f>
        <v>90</v>
      </c>
      <c r="F59" s="7">
        <f t="shared" si="29"/>
        <v>28</v>
      </c>
      <c r="G59" s="7">
        <f t="shared" si="29"/>
        <v>60</v>
      </c>
      <c r="H59" s="7">
        <f t="shared" si="29"/>
        <v>2</v>
      </c>
    </row>
    <row r="60" spans="1:8" ht="16.5" x14ac:dyDescent="0.25">
      <c r="A60" s="165" t="s">
        <v>88</v>
      </c>
      <c r="B60" s="165"/>
      <c r="C60" s="6"/>
      <c r="D60" s="6"/>
      <c r="E60" s="6"/>
      <c r="F60" s="6"/>
      <c r="G60" s="6"/>
      <c r="H60" s="6"/>
    </row>
    <row r="61" spans="1:8" ht="33" x14ac:dyDescent="0.25">
      <c r="A61" s="14" t="s">
        <v>800</v>
      </c>
      <c r="B61" s="5" t="s">
        <v>89</v>
      </c>
      <c r="C61" s="6" t="s">
        <v>64</v>
      </c>
      <c r="D61" s="6">
        <v>2</v>
      </c>
      <c r="E61" s="6">
        <f t="shared" ref="E61:E64" si="30">F61+G61+H61</f>
        <v>30</v>
      </c>
      <c r="F61" s="4">
        <v>28</v>
      </c>
      <c r="G61" s="4"/>
      <c r="H61" s="4">
        <v>2</v>
      </c>
    </row>
    <row r="62" spans="1:8" ht="33" x14ac:dyDescent="0.25">
      <c r="A62" s="14" t="s">
        <v>801</v>
      </c>
      <c r="B62" s="5" t="s">
        <v>92</v>
      </c>
      <c r="C62" s="6" t="s">
        <v>93</v>
      </c>
      <c r="D62" s="6">
        <v>2</v>
      </c>
      <c r="E62" s="6">
        <f t="shared" si="30"/>
        <v>60</v>
      </c>
      <c r="F62" s="4"/>
      <c r="G62" s="4">
        <v>60</v>
      </c>
      <c r="H62" s="4"/>
    </row>
    <row r="63" spans="1:8" ht="33" x14ac:dyDescent="0.25">
      <c r="A63" s="14" t="s">
        <v>802</v>
      </c>
      <c r="B63" s="5" t="s">
        <v>25</v>
      </c>
      <c r="C63" s="6" t="s">
        <v>64</v>
      </c>
      <c r="D63" s="6">
        <v>2</v>
      </c>
      <c r="E63" s="6">
        <f t="shared" si="30"/>
        <v>30</v>
      </c>
      <c r="F63" s="4">
        <v>28</v>
      </c>
      <c r="G63" s="4"/>
      <c r="H63" s="4">
        <v>2</v>
      </c>
    </row>
    <row r="64" spans="1:8" ht="33" x14ac:dyDescent="0.25">
      <c r="A64" s="14" t="s">
        <v>803</v>
      </c>
      <c r="B64" s="5" t="s">
        <v>33</v>
      </c>
      <c r="C64" s="6" t="s">
        <v>93</v>
      </c>
      <c r="D64" s="6">
        <v>2</v>
      </c>
      <c r="E64" s="6">
        <f t="shared" si="30"/>
        <v>60</v>
      </c>
      <c r="F64" s="4"/>
      <c r="G64" s="4">
        <v>60</v>
      </c>
      <c r="H64" s="4"/>
    </row>
    <row r="65" spans="1:8" ht="16.5" x14ac:dyDescent="0.25">
      <c r="A65" s="80"/>
      <c r="B65" s="2" t="s">
        <v>63</v>
      </c>
      <c r="C65" s="24">
        <v>50</v>
      </c>
      <c r="D65" s="24">
        <v>50</v>
      </c>
      <c r="E65" s="25">
        <v>1155</v>
      </c>
      <c r="F65" s="25">
        <v>342</v>
      </c>
      <c r="G65" s="25">
        <v>769</v>
      </c>
      <c r="H65" s="25">
        <v>44</v>
      </c>
    </row>
    <row r="67" spans="1:8" ht="16.5" x14ac:dyDescent="0.25">
      <c r="D67" s="24">
        <f>D36+D43</f>
        <v>50</v>
      </c>
      <c r="E67" s="24">
        <f t="shared" ref="E67:H67" si="31">E36+E43</f>
        <v>1155</v>
      </c>
      <c r="F67" s="24">
        <f t="shared" si="31"/>
        <v>342</v>
      </c>
      <c r="G67" s="24">
        <f t="shared" si="31"/>
        <v>795</v>
      </c>
      <c r="H67" s="24">
        <f t="shared" si="31"/>
        <v>18</v>
      </c>
    </row>
    <row r="69" spans="1:8" x14ac:dyDescent="0.25">
      <c r="G69">
        <f>G67/E67</f>
        <v>0.68831168831168832</v>
      </c>
      <c r="H69">
        <f>H67+F67</f>
        <v>360</v>
      </c>
    </row>
    <row r="70" spans="1:8" x14ac:dyDescent="0.25">
      <c r="G70">
        <f>E67*20%</f>
        <v>231</v>
      </c>
      <c r="H70">
        <f>E58+E57</f>
        <v>210</v>
      </c>
    </row>
  </sheetData>
  <mergeCells count="2">
    <mergeCell ref="A25:B25"/>
    <mergeCell ref="A60:B6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workbookViewId="0">
      <pane ySplit="1" topLeftCell="A11" activePane="bottomLeft" state="frozen"/>
      <selection activeCell="B1" sqref="B1"/>
      <selection pane="bottomLeft" activeCell="B21" sqref="B21"/>
    </sheetView>
  </sheetViews>
  <sheetFormatPr defaultRowHeight="15" x14ac:dyDescent="0.25"/>
  <cols>
    <col min="1" max="1" width="14.28515625" style="52" hidden="1" customWidth="1"/>
    <col min="2" max="2" width="36.28515625" style="52" customWidth="1"/>
    <col min="3" max="3" width="7.5703125" style="52" customWidth="1"/>
    <col min="4" max="4" width="1.42578125" style="52" customWidth="1"/>
    <col min="5" max="5" width="14.5703125" style="52" hidden="1" customWidth="1"/>
    <col min="6" max="6" width="35.7109375" style="52" customWidth="1"/>
    <col min="7" max="7" width="7.28515625" style="52" customWidth="1"/>
    <col min="8" max="8" width="1.140625" style="52" customWidth="1"/>
    <col min="9" max="9" width="15.28515625" style="52" hidden="1" customWidth="1"/>
    <col min="10" max="10" width="37.85546875" style="52" customWidth="1"/>
    <col min="11" max="11" width="7.28515625" style="52" customWidth="1"/>
    <col min="12" max="12" width="1.42578125" style="52" customWidth="1"/>
    <col min="13" max="13" width="11.140625" style="52" hidden="1" customWidth="1"/>
    <col min="14" max="14" width="34.28515625" style="52" customWidth="1"/>
    <col min="15" max="15" width="6.85546875" style="52" customWidth="1"/>
  </cols>
  <sheetData>
    <row r="1" spans="1:15" ht="23.25" customHeight="1" x14ac:dyDescent="0.25">
      <c r="A1" s="159" t="s">
        <v>430</v>
      </c>
      <c r="B1" s="159"/>
      <c r="C1" s="159"/>
      <c r="E1" s="166" t="s">
        <v>432</v>
      </c>
      <c r="F1" s="166"/>
      <c r="G1" s="166"/>
      <c r="I1" s="166" t="s">
        <v>431</v>
      </c>
      <c r="J1" s="166"/>
      <c r="K1" s="166"/>
      <c r="L1" s="153"/>
      <c r="M1" s="167" t="s">
        <v>462</v>
      </c>
      <c r="N1" s="167"/>
      <c r="O1" s="167"/>
    </row>
    <row r="2" spans="1:15" ht="20.25" customHeight="1" x14ac:dyDescent="0.25">
      <c r="A2" s="50" t="s">
        <v>7</v>
      </c>
      <c r="B2" s="51" t="s">
        <v>8</v>
      </c>
      <c r="C2" s="50">
        <v>96</v>
      </c>
      <c r="E2" s="50" t="s">
        <v>7</v>
      </c>
      <c r="F2" s="51" t="s">
        <v>8</v>
      </c>
      <c r="G2" s="50">
        <v>58</v>
      </c>
      <c r="I2" s="50" t="s">
        <v>7</v>
      </c>
      <c r="J2" s="51" t="s">
        <v>8</v>
      </c>
      <c r="K2" s="130">
        <v>42</v>
      </c>
      <c r="M2" s="130" t="s">
        <v>94</v>
      </c>
      <c r="N2" s="129" t="s">
        <v>8</v>
      </c>
      <c r="O2" s="130">
        <v>50</v>
      </c>
    </row>
    <row r="3" spans="1:15" ht="20.25" customHeight="1" x14ac:dyDescent="0.25">
      <c r="A3" s="123" t="s">
        <v>9</v>
      </c>
      <c r="B3" s="53" t="s">
        <v>10</v>
      </c>
      <c r="C3" s="123">
        <v>21</v>
      </c>
      <c r="E3" s="123" t="s">
        <v>9</v>
      </c>
      <c r="F3" s="53" t="s">
        <v>10</v>
      </c>
      <c r="G3" s="124">
        <v>21</v>
      </c>
      <c r="I3" s="123" t="s">
        <v>9</v>
      </c>
      <c r="J3" s="53" t="s">
        <v>10</v>
      </c>
      <c r="K3" s="124">
        <v>5</v>
      </c>
      <c r="M3" s="154" t="s">
        <v>434</v>
      </c>
      <c r="N3" s="99" t="s">
        <v>435</v>
      </c>
      <c r="O3" s="155">
        <v>21</v>
      </c>
    </row>
    <row r="4" spans="1:15" ht="20.25" customHeight="1" x14ac:dyDescent="0.25">
      <c r="A4" s="18" t="s">
        <v>11</v>
      </c>
      <c r="B4" s="54" t="s">
        <v>12</v>
      </c>
      <c r="C4" s="18" t="s">
        <v>68</v>
      </c>
      <c r="E4" s="18" t="s">
        <v>95</v>
      </c>
      <c r="F4" s="54" t="s">
        <v>12</v>
      </c>
      <c r="G4" s="18" t="s">
        <v>68</v>
      </c>
      <c r="I4" s="58"/>
      <c r="J4" s="58"/>
      <c r="K4" s="58"/>
      <c r="M4" s="156" t="s">
        <v>436</v>
      </c>
      <c r="N4" s="98" t="s">
        <v>812</v>
      </c>
      <c r="O4" s="156" t="s">
        <v>68</v>
      </c>
    </row>
    <row r="5" spans="1:15" ht="20.25" customHeight="1" x14ac:dyDescent="0.25">
      <c r="A5" s="18" t="s">
        <v>318</v>
      </c>
      <c r="B5" s="54" t="s">
        <v>179</v>
      </c>
      <c r="C5" s="18" t="s">
        <v>93</v>
      </c>
      <c r="E5" s="58"/>
      <c r="F5" s="58"/>
      <c r="G5" s="58"/>
      <c r="I5" s="126" t="s">
        <v>685</v>
      </c>
      <c r="J5" s="87" t="s">
        <v>179</v>
      </c>
      <c r="K5" s="126" t="s">
        <v>93</v>
      </c>
      <c r="M5" s="58"/>
      <c r="N5" s="58"/>
      <c r="O5" s="58"/>
    </row>
    <row r="6" spans="1:15" ht="20.25" customHeight="1" x14ac:dyDescent="0.25">
      <c r="A6" s="18" t="s">
        <v>319</v>
      </c>
      <c r="B6" s="54" t="s">
        <v>14</v>
      </c>
      <c r="C6" s="18" t="s">
        <v>74</v>
      </c>
      <c r="E6" s="18" t="s">
        <v>171</v>
      </c>
      <c r="F6" s="54" t="s">
        <v>14</v>
      </c>
      <c r="G6" s="18" t="s">
        <v>74</v>
      </c>
      <c r="I6" s="58"/>
      <c r="J6" s="58"/>
      <c r="K6" s="58"/>
      <c r="M6" s="156" t="s">
        <v>437</v>
      </c>
      <c r="N6" s="98" t="s">
        <v>14</v>
      </c>
      <c r="O6" s="126" t="s">
        <v>74</v>
      </c>
    </row>
    <row r="7" spans="1:15" ht="20.25" customHeight="1" x14ac:dyDescent="0.25">
      <c r="A7" s="18" t="s">
        <v>320</v>
      </c>
      <c r="B7" s="54" t="s">
        <v>19</v>
      </c>
      <c r="C7" s="18" t="s">
        <v>93</v>
      </c>
      <c r="E7" s="18" t="s">
        <v>172</v>
      </c>
      <c r="F7" s="54" t="s">
        <v>149</v>
      </c>
      <c r="G7" s="18" t="s">
        <v>93</v>
      </c>
      <c r="I7" s="58"/>
      <c r="J7" s="58"/>
      <c r="K7" s="58"/>
      <c r="M7" s="156" t="s">
        <v>726</v>
      </c>
      <c r="N7" s="98" t="s">
        <v>149</v>
      </c>
      <c r="O7" s="126" t="s">
        <v>93</v>
      </c>
    </row>
    <row r="8" spans="1:15" ht="20.25" customHeight="1" x14ac:dyDescent="0.25">
      <c r="A8" s="18" t="s">
        <v>321</v>
      </c>
      <c r="B8" s="54" t="s">
        <v>13</v>
      </c>
      <c r="C8" s="18" t="s">
        <v>64</v>
      </c>
      <c r="E8" s="18" t="s">
        <v>173</v>
      </c>
      <c r="F8" s="54" t="s">
        <v>13</v>
      </c>
      <c r="G8" s="18" t="s">
        <v>74</v>
      </c>
      <c r="I8" s="58"/>
      <c r="J8" s="58"/>
      <c r="K8" s="58"/>
      <c r="M8" s="156" t="s">
        <v>438</v>
      </c>
      <c r="N8" s="87" t="s">
        <v>13</v>
      </c>
      <c r="O8" s="126" t="s">
        <v>74</v>
      </c>
    </row>
    <row r="9" spans="1:15" ht="20.25" customHeight="1" x14ac:dyDescent="0.25">
      <c r="A9" s="18" t="s">
        <v>322</v>
      </c>
      <c r="B9" s="54" t="s">
        <v>17</v>
      </c>
      <c r="C9" s="18" t="s">
        <v>93</v>
      </c>
      <c r="E9" s="18" t="s">
        <v>178</v>
      </c>
      <c r="F9" s="54" t="s">
        <v>17</v>
      </c>
      <c r="G9" s="18" t="s">
        <v>67</v>
      </c>
      <c r="I9" s="58"/>
      <c r="J9" s="58"/>
      <c r="K9" s="58"/>
      <c r="M9" s="156" t="s">
        <v>441</v>
      </c>
      <c r="N9" s="87" t="s">
        <v>17</v>
      </c>
      <c r="O9" s="126" t="s">
        <v>67</v>
      </c>
    </row>
    <row r="10" spans="1:15" ht="20.25" customHeight="1" x14ac:dyDescent="0.25">
      <c r="A10" s="18" t="s">
        <v>323</v>
      </c>
      <c r="B10" s="54" t="s">
        <v>151</v>
      </c>
      <c r="C10" s="18" t="s">
        <v>64</v>
      </c>
      <c r="E10" s="18" t="s">
        <v>177</v>
      </c>
      <c r="F10" s="54" t="s">
        <v>151</v>
      </c>
      <c r="G10" s="18" t="s">
        <v>64</v>
      </c>
      <c r="I10" s="58"/>
      <c r="J10" s="58"/>
      <c r="K10" s="58"/>
      <c r="M10" s="156" t="s">
        <v>672</v>
      </c>
      <c r="N10" s="87" t="s">
        <v>151</v>
      </c>
      <c r="O10" s="126" t="s">
        <v>64</v>
      </c>
    </row>
    <row r="11" spans="1:15" ht="20.25" customHeight="1" x14ac:dyDescent="0.25">
      <c r="A11" s="18" t="s">
        <v>324</v>
      </c>
      <c r="B11" s="54" t="s">
        <v>152</v>
      </c>
      <c r="C11" s="18" t="s">
        <v>93</v>
      </c>
      <c r="E11" s="18" t="s">
        <v>717</v>
      </c>
      <c r="F11" s="54" t="s">
        <v>152</v>
      </c>
      <c r="G11" s="18" t="s">
        <v>93</v>
      </c>
      <c r="I11" s="58"/>
      <c r="J11" s="58"/>
      <c r="K11" s="58"/>
      <c r="M11" s="156" t="s">
        <v>673</v>
      </c>
      <c r="N11" s="87" t="s">
        <v>152</v>
      </c>
      <c r="O11" s="126" t="s">
        <v>93</v>
      </c>
    </row>
    <row r="12" spans="1:15" ht="20.25" customHeight="1" x14ac:dyDescent="0.25">
      <c r="A12" s="18" t="s">
        <v>325</v>
      </c>
      <c r="B12" s="54" t="s">
        <v>180</v>
      </c>
      <c r="C12" s="18" t="s">
        <v>64</v>
      </c>
      <c r="E12" s="58"/>
      <c r="F12" s="58"/>
      <c r="G12" s="58"/>
      <c r="I12" s="126" t="s">
        <v>686</v>
      </c>
      <c r="J12" s="87" t="s">
        <v>180</v>
      </c>
      <c r="K12" s="126" t="s">
        <v>74</v>
      </c>
      <c r="M12" s="58"/>
      <c r="N12" s="58"/>
      <c r="O12" s="58"/>
    </row>
    <row r="13" spans="1:15" ht="20.25" customHeight="1" x14ac:dyDescent="0.25">
      <c r="A13" s="123" t="s">
        <v>20</v>
      </c>
      <c r="B13" s="53" t="s">
        <v>21</v>
      </c>
      <c r="C13" s="123">
        <v>67</v>
      </c>
      <c r="E13" s="123" t="s">
        <v>20</v>
      </c>
      <c r="F13" s="53" t="s">
        <v>21</v>
      </c>
      <c r="G13" s="50">
        <v>33</v>
      </c>
      <c r="I13" s="123" t="s">
        <v>20</v>
      </c>
      <c r="J13" s="53" t="s">
        <v>21</v>
      </c>
      <c r="K13" s="123">
        <v>33</v>
      </c>
      <c r="M13" s="154" t="s">
        <v>443</v>
      </c>
      <c r="N13" s="99" t="s">
        <v>21</v>
      </c>
      <c r="O13" s="155">
        <v>25</v>
      </c>
    </row>
    <row r="14" spans="1:15" ht="20.25" customHeight="1" x14ac:dyDescent="0.25">
      <c r="A14" s="123"/>
      <c r="B14" s="53"/>
      <c r="C14" s="123"/>
      <c r="E14" s="123"/>
      <c r="F14" s="53"/>
      <c r="G14" s="50"/>
      <c r="I14" s="123"/>
      <c r="J14" s="53"/>
      <c r="K14" s="123"/>
      <c r="M14" s="156" t="s">
        <v>813</v>
      </c>
      <c r="N14" s="87" t="s">
        <v>814</v>
      </c>
      <c r="O14" s="126" t="s">
        <v>93</v>
      </c>
    </row>
    <row r="15" spans="1:15" ht="20.25" customHeight="1" x14ac:dyDescent="0.25">
      <c r="A15" s="123"/>
      <c r="B15" s="53"/>
      <c r="C15" s="123"/>
      <c r="E15" s="123"/>
      <c r="F15" s="53"/>
      <c r="G15" s="50"/>
      <c r="I15" s="123"/>
      <c r="J15" s="53"/>
      <c r="K15" s="123"/>
      <c r="M15" s="156" t="s">
        <v>815</v>
      </c>
      <c r="N15" s="87" t="s">
        <v>816</v>
      </c>
      <c r="O15" s="126" t="s">
        <v>64</v>
      </c>
    </row>
    <row r="16" spans="1:15" ht="20.25" customHeight="1" x14ac:dyDescent="0.25">
      <c r="A16" s="123"/>
      <c r="B16" s="53"/>
      <c r="C16" s="123"/>
      <c r="E16" s="123"/>
      <c r="F16" s="53"/>
      <c r="G16" s="50"/>
      <c r="I16" s="123"/>
      <c r="J16" s="53"/>
      <c r="K16" s="123"/>
      <c r="M16" s="156" t="s">
        <v>818</v>
      </c>
      <c r="N16" s="98" t="s">
        <v>819</v>
      </c>
      <c r="O16" s="126" t="s">
        <v>93</v>
      </c>
    </row>
    <row r="17" spans="1:15" ht="20.25" customHeight="1" x14ac:dyDescent="0.25">
      <c r="A17" s="123"/>
      <c r="B17" s="53"/>
      <c r="C17" s="123"/>
      <c r="E17" s="123"/>
      <c r="F17" s="53"/>
      <c r="G17" s="50"/>
      <c r="I17" s="123"/>
      <c r="J17" s="53"/>
      <c r="K17" s="123"/>
      <c r="M17" s="156" t="s">
        <v>817</v>
      </c>
      <c r="N17" s="98" t="s">
        <v>189</v>
      </c>
      <c r="O17" s="126" t="s">
        <v>74</v>
      </c>
    </row>
    <row r="18" spans="1:15" ht="20.25" customHeight="1" x14ac:dyDescent="0.25">
      <c r="A18" s="123"/>
      <c r="B18" s="53"/>
      <c r="C18" s="123"/>
      <c r="E18" s="123"/>
      <c r="F18" s="53"/>
      <c r="G18" s="50"/>
      <c r="I18" s="123"/>
      <c r="J18" s="53"/>
      <c r="K18" s="123"/>
      <c r="M18" s="156" t="s">
        <v>820</v>
      </c>
      <c r="N18" s="87" t="s">
        <v>316</v>
      </c>
      <c r="O18" s="126" t="s">
        <v>67</v>
      </c>
    </row>
    <row r="19" spans="1:15" ht="20.25" customHeight="1" x14ac:dyDescent="0.25">
      <c r="A19" s="18" t="s">
        <v>278</v>
      </c>
      <c r="B19" s="54" t="s">
        <v>804</v>
      </c>
      <c r="C19" s="18" t="s">
        <v>93</v>
      </c>
      <c r="E19" s="18" t="s">
        <v>831</v>
      </c>
      <c r="F19" s="54" t="s">
        <v>804</v>
      </c>
      <c r="G19" s="18" t="s">
        <v>93</v>
      </c>
      <c r="I19" s="58"/>
      <c r="J19" s="58"/>
      <c r="K19" s="58"/>
      <c r="M19" s="156" t="s">
        <v>613</v>
      </c>
      <c r="N19" s="87" t="s">
        <v>614</v>
      </c>
      <c r="O19" s="126" t="s">
        <v>93</v>
      </c>
    </row>
    <row r="20" spans="1:15" ht="20.25" customHeight="1" x14ac:dyDescent="0.25">
      <c r="A20" s="18" t="s">
        <v>279</v>
      </c>
      <c r="B20" s="54" t="s">
        <v>280</v>
      </c>
      <c r="C20" s="18" t="s">
        <v>93</v>
      </c>
      <c r="E20" s="18" t="s">
        <v>832</v>
      </c>
      <c r="F20" s="54" t="s">
        <v>297</v>
      </c>
      <c r="G20" s="18" t="s">
        <v>93</v>
      </c>
      <c r="I20" s="58"/>
      <c r="J20" s="58"/>
      <c r="K20" s="58"/>
      <c r="M20" s="58"/>
      <c r="N20" s="58"/>
      <c r="O20" s="58"/>
    </row>
    <row r="21" spans="1:15" ht="20.25" customHeight="1" x14ac:dyDescent="0.25">
      <c r="A21" s="18" t="s">
        <v>805</v>
      </c>
      <c r="B21" s="54" t="s">
        <v>76</v>
      </c>
      <c r="C21" s="18" t="s">
        <v>281</v>
      </c>
      <c r="E21" s="18" t="s">
        <v>833</v>
      </c>
      <c r="F21" s="54" t="s">
        <v>76</v>
      </c>
      <c r="G21" s="18" t="s">
        <v>67</v>
      </c>
      <c r="I21" s="18" t="s">
        <v>792</v>
      </c>
      <c r="J21" s="54" t="s">
        <v>76</v>
      </c>
      <c r="K21" s="18" t="s">
        <v>93</v>
      </c>
      <c r="M21" s="58"/>
      <c r="N21" s="58"/>
      <c r="O21" s="58"/>
    </row>
    <row r="22" spans="1:15" ht="20.25" customHeight="1" x14ac:dyDescent="0.25">
      <c r="A22" s="18" t="s">
        <v>329</v>
      </c>
      <c r="B22" s="54" t="s">
        <v>156</v>
      </c>
      <c r="C22" s="18" t="s">
        <v>64</v>
      </c>
      <c r="E22" s="18" t="s">
        <v>721</v>
      </c>
      <c r="F22" s="54" t="s">
        <v>139</v>
      </c>
      <c r="G22" s="18" t="s">
        <v>74</v>
      </c>
      <c r="I22" s="58"/>
      <c r="J22" s="58"/>
      <c r="K22" s="58"/>
      <c r="M22" s="156" t="s">
        <v>675</v>
      </c>
      <c r="N22" s="87" t="s">
        <v>139</v>
      </c>
      <c r="O22" s="126" t="s">
        <v>74</v>
      </c>
    </row>
    <row r="23" spans="1:15" ht="20.25" customHeight="1" x14ac:dyDescent="0.25">
      <c r="A23" s="18" t="s">
        <v>182</v>
      </c>
      <c r="B23" s="54" t="s">
        <v>183</v>
      </c>
      <c r="C23" s="18" t="s">
        <v>93</v>
      </c>
      <c r="E23" s="18" t="s">
        <v>722</v>
      </c>
      <c r="F23" s="54" t="s">
        <v>157</v>
      </c>
      <c r="G23" s="126" t="s">
        <v>67</v>
      </c>
      <c r="I23" s="58"/>
      <c r="J23" s="58"/>
      <c r="K23" s="58"/>
      <c r="M23" s="156" t="s">
        <v>676</v>
      </c>
      <c r="N23" s="87" t="s">
        <v>157</v>
      </c>
      <c r="O23" s="126" t="s">
        <v>281</v>
      </c>
    </row>
    <row r="24" spans="1:15" ht="20.25" customHeight="1" x14ac:dyDescent="0.25">
      <c r="A24" s="18" t="s">
        <v>806</v>
      </c>
      <c r="B24" s="54" t="s">
        <v>282</v>
      </c>
      <c r="C24" s="18" t="s">
        <v>64</v>
      </c>
      <c r="E24" s="18" t="s">
        <v>298</v>
      </c>
      <c r="F24" s="54" t="s">
        <v>282</v>
      </c>
      <c r="G24" s="126" t="s">
        <v>74</v>
      </c>
      <c r="I24" s="58"/>
      <c r="J24" s="58"/>
      <c r="K24" s="58"/>
      <c r="M24" s="58"/>
      <c r="N24" s="58"/>
      <c r="O24" s="58"/>
    </row>
    <row r="25" spans="1:15" ht="20.25" customHeight="1" x14ac:dyDescent="0.25">
      <c r="A25" s="18" t="s">
        <v>283</v>
      </c>
      <c r="B25" s="54" t="s">
        <v>284</v>
      </c>
      <c r="C25" s="18" t="s">
        <v>93</v>
      </c>
      <c r="E25" s="18" t="s">
        <v>299</v>
      </c>
      <c r="F25" s="54" t="s">
        <v>284</v>
      </c>
      <c r="G25" s="126" t="s">
        <v>67</v>
      </c>
      <c r="I25" s="58"/>
      <c r="J25" s="58"/>
      <c r="K25" s="58"/>
      <c r="M25" s="58"/>
      <c r="N25" s="58"/>
      <c r="O25" s="58"/>
    </row>
    <row r="26" spans="1:15" ht="20.25" customHeight="1" x14ac:dyDescent="0.25">
      <c r="A26" s="18" t="s">
        <v>807</v>
      </c>
      <c r="B26" s="54" t="s">
        <v>221</v>
      </c>
      <c r="C26" s="18" t="s">
        <v>281</v>
      </c>
      <c r="E26" s="58"/>
      <c r="F26" s="58"/>
      <c r="G26" s="58"/>
      <c r="I26" s="126" t="s">
        <v>582</v>
      </c>
      <c r="J26" s="54" t="s">
        <v>221</v>
      </c>
      <c r="K26" s="18" t="s">
        <v>67</v>
      </c>
      <c r="M26" s="58"/>
      <c r="N26" s="58"/>
      <c r="O26" s="58"/>
    </row>
    <row r="27" spans="1:15" ht="20.25" customHeight="1" x14ac:dyDescent="0.25">
      <c r="A27" s="18" t="s">
        <v>405</v>
      </c>
      <c r="B27" s="54" t="s">
        <v>285</v>
      </c>
      <c r="C27" s="18" t="s">
        <v>286</v>
      </c>
      <c r="E27" s="58"/>
      <c r="F27" s="58"/>
      <c r="G27" s="58"/>
      <c r="I27" s="18" t="s">
        <v>793</v>
      </c>
      <c r="J27" s="54" t="s">
        <v>285</v>
      </c>
      <c r="K27" s="18" t="s">
        <v>286</v>
      </c>
      <c r="M27" s="58"/>
      <c r="N27" s="58"/>
      <c r="O27" s="58"/>
    </row>
    <row r="28" spans="1:15" ht="20.25" customHeight="1" x14ac:dyDescent="0.25">
      <c r="A28" s="18" t="s">
        <v>494</v>
      </c>
      <c r="B28" s="54" t="s">
        <v>287</v>
      </c>
      <c r="C28" s="18" t="s">
        <v>93</v>
      </c>
      <c r="E28" s="58"/>
      <c r="F28" s="58"/>
      <c r="G28" s="58"/>
      <c r="I28" s="18" t="s">
        <v>794</v>
      </c>
      <c r="J28" s="54" t="s">
        <v>287</v>
      </c>
      <c r="K28" s="18" t="s">
        <v>67</v>
      </c>
      <c r="M28" s="58"/>
      <c r="N28" s="58"/>
      <c r="O28" s="58"/>
    </row>
    <row r="29" spans="1:15" ht="20.25" customHeight="1" x14ac:dyDescent="0.25">
      <c r="A29" s="18" t="s">
        <v>27</v>
      </c>
      <c r="B29" s="54" t="s">
        <v>28</v>
      </c>
      <c r="C29" s="18" t="s">
        <v>93</v>
      </c>
      <c r="E29" s="58"/>
      <c r="F29" s="58"/>
      <c r="G29" s="58"/>
      <c r="I29" s="18" t="s">
        <v>368</v>
      </c>
      <c r="J29" s="54" t="s">
        <v>192</v>
      </c>
      <c r="K29" s="18" t="s">
        <v>93</v>
      </c>
      <c r="M29" s="58"/>
      <c r="N29" s="58"/>
      <c r="O29" s="58"/>
    </row>
    <row r="30" spans="1:15" ht="20.25" customHeight="1" x14ac:dyDescent="0.25">
      <c r="A30" s="18" t="s">
        <v>808</v>
      </c>
      <c r="B30" s="54" t="s">
        <v>162</v>
      </c>
      <c r="C30" s="18" t="s">
        <v>83</v>
      </c>
      <c r="E30" s="18" t="s">
        <v>834</v>
      </c>
      <c r="F30" s="54" t="s">
        <v>300</v>
      </c>
      <c r="G30" s="18" t="s">
        <v>83</v>
      </c>
      <c r="I30" s="58"/>
      <c r="J30" s="58"/>
      <c r="K30" s="58"/>
      <c r="M30" s="156" t="s">
        <v>821</v>
      </c>
      <c r="N30" s="98" t="s">
        <v>822</v>
      </c>
      <c r="O30" s="156" t="s">
        <v>83</v>
      </c>
    </row>
    <row r="31" spans="1:15" ht="20.25" customHeight="1" x14ac:dyDescent="0.25">
      <c r="A31" s="18" t="s">
        <v>809</v>
      </c>
      <c r="B31" s="54" t="s">
        <v>225</v>
      </c>
      <c r="C31" s="18" t="s">
        <v>83</v>
      </c>
      <c r="E31" s="58"/>
      <c r="F31" s="58"/>
      <c r="G31" s="58"/>
      <c r="I31" s="126" t="s">
        <v>795</v>
      </c>
      <c r="J31" s="54" t="s">
        <v>796</v>
      </c>
      <c r="K31" s="18" t="s">
        <v>83</v>
      </c>
      <c r="M31" s="58"/>
      <c r="N31" s="58"/>
      <c r="O31" s="58"/>
    </row>
    <row r="32" spans="1:15" ht="20.25" customHeight="1" x14ac:dyDescent="0.25">
      <c r="A32" s="18" t="s">
        <v>289</v>
      </c>
      <c r="B32" s="54" t="s">
        <v>226</v>
      </c>
      <c r="C32" s="18" t="s">
        <v>312</v>
      </c>
      <c r="E32" s="18" t="s">
        <v>301</v>
      </c>
      <c r="F32" s="87" t="s">
        <v>85</v>
      </c>
      <c r="G32" s="126" t="s">
        <v>305</v>
      </c>
      <c r="I32" s="58"/>
      <c r="J32" s="58"/>
      <c r="K32" s="58"/>
      <c r="M32" s="156" t="s">
        <v>824</v>
      </c>
      <c r="N32" s="87" t="s">
        <v>522</v>
      </c>
      <c r="O32" s="126" t="s">
        <v>87</v>
      </c>
    </row>
    <row r="33" spans="1:15" ht="20.25" customHeight="1" x14ac:dyDescent="0.25">
      <c r="A33" s="18" t="s">
        <v>290</v>
      </c>
      <c r="B33" s="54" t="s">
        <v>227</v>
      </c>
      <c r="C33" s="18" t="s">
        <v>312</v>
      </c>
      <c r="E33" s="58"/>
      <c r="F33" s="58"/>
      <c r="G33" s="58"/>
      <c r="I33" s="58"/>
      <c r="J33" s="58"/>
      <c r="K33" s="58"/>
      <c r="M33" s="58"/>
      <c r="N33" s="58"/>
      <c r="O33" s="58"/>
    </row>
    <row r="34" spans="1:15" ht="20.25" customHeight="1" x14ac:dyDescent="0.25">
      <c r="A34" s="18" t="s">
        <v>288</v>
      </c>
      <c r="B34" s="54" t="s">
        <v>304</v>
      </c>
      <c r="C34" s="18" t="s">
        <v>313</v>
      </c>
      <c r="E34" s="58"/>
      <c r="F34" s="58"/>
      <c r="G34" s="58"/>
      <c r="I34" s="18" t="s">
        <v>797</v>
      </c>
      <c r="J34" s="54" t="s">
        <v>798</v>
      </c>
      <c r="K34" s="18" t="s">
        <v>799</v>
      </c>
      <c r="M34" s="58"/>
      <c r="N34" s="58"/>
      <c r="O34" s="58"/>
    </row>
    <row r="35" spans="1:15" ht="20.25" customHeight="1" x14ac:dyDescent="0.25">
      <c r="A35" s="18" t="s">
        <v>810</v>
      </c>
      <c r="B35" s="54" t="s">
        <v>45</v>
      </c>
      <c r="C35" s="18" t="s">
        <v>87</v>
      </c>
      <c r="E35" s="18" t="s">
        <v>835</v>
      </c>
      <c r="F35" s="54" t="s">
        <v>195</v>
      </c>
      <c r="G35" s="18" t="s">
        <v>87</v>
      </c>
      <c r="I35" s="58"/>
      <c r="J35" s="58"/>
      <c r="K35" s="58"/>
      <c r="M35" s="156" t="s">
        <v>823</v>
      </c>
      <c r="N35" s="98" t="s">
        <v>195</v>
      </c>
      <c r="O35" s="156" t="s">
        <v>87</v>
      </c>
    </row>
    <row r="36" spans="1:15" ht="20.25" customHeight="1" x14ac:dyDescent="0.25">
      <c r="A36" s="18"/>
      <c r="B36" s="54"/>
      <c r="C36" s="18"/>
      <c r="E36" s="18"/>
      <c r="F36" s="54"/>
      <c r="G36" s="18"/>
      <c r="I36" s="18" t="s">
        <v>693</v>
      </c>
      <c r="J36" s="54" t="s">
        <v>267</v>
      </c>
      <c r="K36" s="18" t="s">
        <v>64</v>
      </c>
      <c r="M36" s="58"/>
      <c r="N36" s="58"/>
      <c r="O36" s="58"/>
    </row>
    <row r="37" spans="1:15" ht="20.25" customHeight="1" x14ac:dyDescent="0.25">
      <c r="A37" s="18"/>
      <c r="B37" s="54"/>
      <c r="C37" s="18"/>
      <c r="E37" s="18"/>
      <c r="F37" s="54"/>
      <c r="G37" s="18"/>
      <c r="I37" s="18" t="s">
        <v>694</v>
      </c>
      <c r="J37" s="54" t="s">
        <v>268</v>
      </c>
      <c r="K37" s="18" t="s">
        <v>67</v>
      </c>
      <c r="M37" s="58"/>
      <c r="N37" s="58"/>
      <c r="O37" s="58"/>
    </row>
    <row r="38" spans="1:15" ht="20.25" customHeight="1" x14ac:dyDescent="0.25">
      <c r="A38" s="18"/>
      <c r="B38" s="54"/>
      <c r="C38" s="18"/>
      <c r="E38" s="18"/>
      <c r="F38" s="54"/>
      <c r="G38" s="18"/>
      <c r="I38" s="18" t="s">
        <v>790</v>
      </c>
      <c r="J38" s="54" t="s">
        <v>294</v>
      </c>
      <c r="K38" s="18" t="s">
        <v>64</v>
      </c>
      <c r="M38" s="58"/>
      <c r="N38" s="58"/>
      <c r="O38" s="58"/>
    </row>
    <row r="39" spans="1:15" ht="20.25" customHeight="1" x14ac:dyDescent="0.25">
      <c r="A39" s="18"/>
      <c r="B39" s="54"/>
      <c r="C39" s="18"/>
      <c r="E39" s="18"/>
      <c r="F39" s="54"/>
      <c r="G39" s="18"/>
      <c r="I39" s="18" t="s">
        <v>791</v>
      </c>
      <c r="J39" s="54" t="s">
        <v>296</v>
      </c>
      <c r="K39" s="18" t="s">
        <v>67</v>
      </c>
      <c r="M39" s="58"/>
      <c r="N39" s="58"/>
      <c r="O39" s="58"/>
    </row>
    <row r="40" spans="1:15" ht="20.25" customHeight="1" x14ac:dyDescent="0.25">
      <c r="A40" s="123" t="s">
        <v>46</v>
      </c>
      <c r="B40" s="53" t="s">
        <v>47</v>
      </c>
      <c r="C40" s="123">
        <v>8</v>
      </c>
      <c r="E40" s="123" t="s">
        <v>46</v>
      </c>
      <c r="F40" s="53" t="s">
        <v>47</v>
      </c>
      <c r="G40" s="123">
        <v>4</v>
      </c>
      <c r="I40" s="123" t="s">
        <v>46</v>
      </c>
      <c r="J40" s="53" t="s">
        <v>47</v>
      </c>
      <c r="K40" s="123">
        <v>4</v>
      </c>
      <c r="M40" s="130" t="s">
        <v>456</v>
      </c>
      <c r="N40" s="75" t="s">
        <v>47</v>
      </c>
      <c r="O40" s="130">
        <v>4</v>
      </c>
    </row>
    <row r="41" spans="1:15" ht="20.25" customHeight="1" x14ac:dyDescent="0.25">
      <c r="A41" s="18" t="s">
        <v>228</v>
      </c>
      <c r="B41" s="54" t="s">
        <v>229</v>
      </c>
      <c r="C41" s="18" t="s">
        <v>64</v>
      </c>
      <c r="E41" s="18" t="s">
        <v>302</v>
      </c>
      <c r="F41" s="54" t="s">
        <v>229</v>
      </c>
      <c r="G41" s="18" t="s">
        <v>64</v>
      </c>
      <c r="I41" s="58"/>
      <c r="J41" s="58"/>
      <c r="K41" s="58"/>
      <c r="M41" s="156" t="s">
        <v>734</v>
      </c>
      <c r="N41" s="87" t="s">
        <v>825</v>
      </c>
      <c r="O41" s="126" t="s">
        <v>64</v>
      </c>
    </row>
    <row r="42" spans="1:15" ht="20.25" customHeight="1" x14ac:dyDescent="0.25">
      <c r="A42" s="18" t="s">
        <v>291</v>
      </c>
      <c r="B42" s="54" t="s">
        <v>292</v>
      </c>
      <c r="C42" s="18" t="s">
        <v>93</v>
      </c>
      <c r="E42" s="18" t="s">
        <v>303</v>
      </c>
      <c r="F42" s="54" t="s">
        <v>292</v>
      </c>
      <c r="G42" s="18" t="s">
        <v>93</v>
      </c>
      <c r="I42" s="58"/>
      <c r="J42" s="58"/>
      <c r="K42" s="58"/>
      <c r="M42" s="156" t="s">
        <v>736</v>
      </c>
      <c r="N42" s="87" t="s">
        <v>826</v>
      </c>
      <c r="O42" s="126" t="s">
        <v>93</v>
      </c>
    </row>
    <row r="43" spans="1:15" ht="20.25" customHeight="1" x14ac:dyDescent="0.25">
      <c r="A43" s="18" t="s">
        <v>184</v>
      </c>
      <c r="B43" s="54" t="s">
        <v>185</v>
      </c>
      <c r="C43" s="18" t="s">
        <v>64</v>
      </c>
      <c r="E43" s="18" t="s">
        <v>165</v>
      </c>
      <c r="F43" s="54" t="s">
        <v>185</v>
      </c>
      <c r="G43" s="18" t="s">
        <v>64</v>
      </c>
      <c r="I43" s="58"/>
      <c r="J43" s="58"/>
      <c r="K43" s="58"/>
      <c r="M43" s="156" t="s">
        <v>827</v>
      </c>
      <c r="N43" s="87" t="s">
        <v>828</v>
      </c>
      <c r="O43" s="126" t="s">
        <v>64</v>
      </c>
    </row>
    <row r="44" spans="1:15" ht="20.25" customHeight="1" x14ac:dyDescent="0.25">
      <c r="A44" s="18" t="s">
        <v>186</v>
      </c>
      <c r="B44" s="54" t="s">
        <v>187</v>
      </c>
      <c r="C44" s="18" t="s">
        <v>93</v>
      </c>
      <c r="E44" s="18" t="s">
        <v>167</v>
      </c>
      <c r="F44" s="54" t="s">
        <v>187</v>
      </c>
      <c r="G44" s="18" t="s">
        <v>93</v>
      </c>
      <c r="I44" s="58"/>
      <c r="J44" s="58"/>
      <c r="K44" s="58"/>
      <c r="M44" s="156" t="s">
        <v>829</v>
      </c>
      <c r="N44" s="87" t="s">
        <v>830</v>
      </c>
      <c r="O44" s="126" t="s">
        <v>93</v>
      </c>
    </row>
    <row r="45" spans="1:15" ht="20.25" customHeight="1" x14ac:dyDescent="0.25">
      <c r="A45" s="18" t="s">
        <v>604</v>
      </c>
      <c r="B45" s="54" t="s">
        <v>89</v>
      </c>
      <c r="C45" s="18" t="s">
        <v>64</v>
      </c>
      <c r="E45" s="18"/>
      <c r="F45" s="54"/>
      <c r="G45" s="18"/>
      <c r="I45" s="18" t="s">
        <v>800</v>
      </c>
      <c r="J45" s="54" t="s">
        <v>89</v>
      </c>
      <c r="K45" s="18" t="s">
        <v>64</v>
      </c>
      <c r="M45" s="58"/>
      <c r="N45" s="58"/>
      <c r="O45" s="58"/>
    </row>
    <row r="46" spans="1:15" ht="20.25" customHeight="1" x14ac:dyDescent="0.25">
      <c r="A46" s="18" t="s">
        <v>811</v>
      </c>
      <c r="B46" s="54" t="s">
        <v>92</v>
      </c>
      <c r="C46" s="18" t="s">
        <v>93</v>
      </c>
      <c r="E46" s="58"/>
      <c r="F46" s="58"/>
      <c r="G46" s="58"/>
      <c r="I46" s="18" t="s">
        <v>801</v>
      </c>
      <c r="J46" s="54" t="s">
        <v>92</v>
      </c>
      <c r="K46" s="18" t="s">
        <v>93</v>
      </c>
      <c r="M46" s="58"/>
      <c r="N46" s="58"/>
      <c r="O46" s="58"/>
    </row>
    <row r="47" spans="1:15" ht="20.25" customHeight="1" x14ac:dyDescent="0.25">
      <c r="A47" s="18" t="s">
        <v>293</v>
      </c>
      <c r="B47" s="54" t="s">
        <v>294</v>
      </c>
      <c r="C47" s="18" t="s">
        <v>64</v>
      </c>
      <c r="E47" s="58"/>
      <c r="F47" s="58"/>
      <c r="G47" s="58"/>
      <c r="I47" s="58"/>
      <c r="J47" s="58"/>
      <c r="K47" s="58"/>
      <c r="M47" s="58"/>
      <c r="N47" s="58"/>
      <c r="O47" s="58"/>
    </row>
    <row r="48" spans="1:15" ht="20.25" customHeight="1" x14ac:dyDescent="0.25">
      <c r="A48" s="18" t="s">
        <v>295</v>
      </c>
      <c r="B48" s="54" t="s">
        <v>296</v>
      </c>
      <c r="C48" s="18" t="s">
        <v>93</v>
      </c>
      <c r="E48" s="58"/>
      <c r="F48" s="58"/>
      <c r="G48" s="58"/>
      <c r="I48" s="58"/>
      <c r="J48" s="58"/>
      <c r="K48" s="58"/>
      <c r="M48" s="58"/>
      <c r="N48" s="58"/>
      <c r="O48" s="58"/>
    </row>
    <row r="49" spans="2:15" x14ac:dyDescent="0.25">
      <c r="B49" s="58"/>
      <c r="C49" s="58"/>
      <c r="E49" s="58"/>
      <c r="F49" s="58"/>
      <c r="G49" s="58"/>
      <c r="I49" s="18" t="s">
        <v>802</v>
      </c>
      <c r="J49" s="54" t="s">
        <v>25</v>
      </c>
      <c r="K49" s="18" t="s">
        <v>64</v>
      </c>
      <c r="M49" s="58"/>
      <c r="N49" s="58"/>
      <c r="O49" s="58"/>
    </row>
    <row r="50" spans="2:15" x14ac:dyDescent="0.25">
      <c r="B50" s="58"/>
      <c r="C50" s="58"/>
      <c r="E50" s="58"/>
      <c r="F50" s="58"/>
      <c r="G50" s="58"/>
      <c r="I50" s="18" t="s">
        <v>803</v>
      </c>
      <c r="J50" s="54" t="s">
        <v>33</v>
      </c>
      <c r="K50" s="18" t="s">
        <v>93</v>
      </c>
      <c r="M50" s="58"/>
      <c r="N50" s="58"/>
      <c r="O50" s="58"/>
    </row>
    <row r="53" spans="2:15" x14ac:dyDescent="0.25">
      <c r="B53" s="54" t="s">
        <v>433</v>
      </c>
      <c r="C53" s="58"/>
      <c r="F53" s="54" t="s">
        <v>433</v>
      </c>
      <c r="G53" s="58"/>
      <c r="J53" s="54" t="s">
        <v>433</v>
      </c>
      <c r="K53" s="58"/>
      <c r="N53" s="54" t="s">
        <v>433</v>
      </c>
      <c r="O53" s="58"/>
    </row>
    <row r="54" spans="2:15" x14ac:dyDescent="0.25">
      <c r="B54" s="54" t="s">
        <v>229</v>
      </c>
      <c r="C54" s="18" t="s">
        <v>64</v>
      </c>
      <c r="F54" s="54" t="s">
        <v>229</v>
      </c>
      <c r="G54" s="18" t="s">
        <v>64</v>
      </c>
      <c r="J54" s="58"/>
      <c r="K54" s="58"/>
      <c r="N54" s="58"/>
      <c r="O54" s="58"/>
    </row>
    <row r="55" spans="2:15" x14ac:dyDescent="0.25">
      <c r="B55" s="54" t="s">
        <v>292</v>
      </c>
      <c r="C55" s="18" t="s">
        <v>93</v>
      </c>
      <c r="F55" s="54" t="s">
        <v>292</v>
      </c>
      <c r="G55" s="18" t="s">
        <v>93</v>
      </c>
      <c r="J55" s="58"/>
      <c r="K55" s="58"/>
      <c r="N55" s="58"/>
      <c r="O55" s="58"/>
    </row>
    <row r="56" spans="2:15" x14ac:dyDescent="0.25">
      <c r="B56" s="54" t="s">
        <v>89</v>
      </c>
      <c r="C56" s="18" t="s">
        <v>64</v>
      </c>
      <c r="F56" s="58"/>
      <c r="G56" s="58"/>
      <c r="J56" s="54" t="s">
        <v>89</v>
      </c>
      <c r="K56" s="18" t="s">
        <v>64</v>
      </c>
      <c r="N56" s="58"/>
      <c r="O56" s="58"/>
    </row>
    <row r="57" spans="2:15" x14ac:dyDescent="0.25">
      <c r="B57" s="54" t="s">
        <v>92</v>
      </c>
      <c r="C57" s="18" t="s">
        <v>93</v>
      </c>
      <c r="F57" s="58"/>
      <c r="G57" s="58"/>
      <c r="J57" s="54" t="s">
        <v>92</v>
      </c>
      <c r="K57" s="18" t="s">
        <v>93</v>
      </c>
      <c r="N57" s="58"/>
      <c r="O57" s="58"/>
    </row>
    <row r="58" spans="2:15" x14ac:dyDescent="0.25">
      <c r="B58" s="58"/>
      <c r="C58" s="58"/>
      <c r="F58" s="58"/>
      <c r="G58" s="58"/>
      <c r="J58" s="58"/>
      <c r="K58" s="58"/>
      <c r="N58" s="87" t="s">
        <v>825</v>
      </c>
      <c r="O58" s="126" t="s">
        <v>64</v>
      </c>
    </row>
    <row r="59" spans="2:15" x14ac:dyDescent="0.25">
      <c r="B59" s="58"/>
      <c r="C59" s="58"/>
      <c r="F59" s="58"/>
      <c r="G59" s="58"/>
      <c r="J59" s="58"/>
      <c r="K59" s="58"/>
      <c r="N59" s="87" t="s">
        <v>826</v>
      </c>
      <c r="O59" s="126" t="s">
        <v>93</v>
      </c>
    </row>
  </sheetData>
  <mergeCells count="4">
    <mergeCell ref="A1:C1"/>
    <mergeCell ref="E1:G1"/>
    <mergeCell ref="I1:K1"/>
    <mergeCell ref="M1:O1"/>
  </mergeCells>
  <printOptions horizontalCentered="1"/>
  <pageMargins left="0.15748031496062992" right="0.19685039370078741" top="0.19685039370078741" bottom="0.15748031496062992" header="0.15748031496062992" footer="0.15748031496062992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41" workbookViewId="0">
      <selection activeCell="A42" sqref="A42:C65"/>
    </sheetView>
  </sheetViews>
  <sheetFormatPr defaultRowHeight="15" x14ac:dyDescent="0.25"/>
  <cols>
    <col min="1" max="1" width="16.5703125" customWidth="1"/>
    <col min="2" max="2" width="49.42578125" customWidth="1"/>
  </cols>
  <sheetData>
    <row r="1" spans="1:8" ht="21.75" customHeight="1" x14ac:dyDescent="0.25">
      <c r="A1" s="35" t="s">
        <v>0</v>
      </c>
      <c r="B1" s="2" t="s">
        <v>1</v>
      </c>
      <c r="C1" s="20">
        <v>8</v>
      </c>
      <c r="D1" s="20">
        <f>SUM(D2:D7)</f>
        <v>8</v>
      </c>
      <c r="E1" s="20">
        <f t="shared" ref="E1:H1" si="0">SUM(E2:E7)</f>
        <v>180</v>
      </c>
      <c r="F1" s="20">
        <f t="shared" si="0"/>
        <v>56</v>
      </c>
      <c r="G1" s="20">
        <f t="shared" si="0"/>
        <v>112</v>
      </c>
      <c r="H1" s="20">
        <f t="shared" si="0"/>
        <v>12</v>
      </c>
    </row>
    <row r="2" spans="1:8" ht="21.75" customHeight="1" x14ac:dyDescent="0.25">
      <c r="A2" s="4" t="s">
        <v>356</v>
      </c>
      <c r="B2" s="19" t="s">
        <v>2</v>
      </c>
      <c r="C2" s="4" t="s">
        <v>74</v>
      </c>
      <c r="D2" s="4">
        <v>3</v>
      </c>
      <c r="E2" s="4">
        <f>F2+G2+H2</f>
        <v>45</v>
      </c>
      <c r="F2" s="4">
        <v>43</v>
      </c>
      <c r="G2" s="4"/>
      <c r="H2" s="4">
        <v>2</v>
      </c>
    </row>
    <row r="3" spans="1:8" ht="21.75" customHeight="1" x14ac:dyDescent="0.25">
      <c r="A3" s="4" t="s">
        <v>357</v>
      </c>
      <c r="B3" s="19" t="s">
        <v>3</v>
      </c>
      <c r="C3" s="4" t="s">
        <v>65</v>
      </c>
      <c r="D3" s="4">
        <v>1</v>
      </c>
      <c r="E3" s="4">
        <f t="shared" ref="E3:E7" si="1">F3+G3+H3</f>
        <v>15</v>
      </c>
      <c r="F3" s="4">
        <v>13</v>
      </c>
      <c r="G3" s="4"/>
      <c r="H3" s="4">
        <v>2</v>
      </c>
    </row>
    <row r="4" spans="1:8" ht="21.75" customHeight="1" x14ac:dyDescent="0.25">
      <c r="A4" s="4" t="s">
        <v>358</v>
      </c>
      <c r="B4" s="19" t="s">
        <v>4</v>
      </c>
      <c r="C4" s="4" t="s">
        <v>66</v>
      </c>
      <c r="D4" s="4">
        <v>1</v>
      </c>
      <c r="E4" s="4">
        <f t="shared" si="1"/>
        <v>30</v>
      </c>
      <c r="F4" s="4"/>
      <c r="G4" s="4">
        <v>28</v>
      </c>
      <c r="H4" s="4">
        <v>2</v>
      </c>
    </row>
    <row r="5" spans="1:8" ht="21.75" customHeight="1" x14ac:dyDescent="0.25">
      <c r="A5" s="4" t="s">
        <v>359</v>
      </c>
      <c r="B5" s="19" t="s">
        <v>5</v>
      </c>
      <c r="C5" s="4" t="s">
        <v>66</v>
      </c>
      <c r="D5" s="4">
        <v>1</v>
      </c>
      <c r="E5" s="4">
        <f t="shared" si="1"/>
        <v>30</v>
      </c>
      <c r="F5" s="4"/>
      <c r="G5" s="4">
        <v>28</v>
      </c>
      <c r="H5" s="4">
        <v>2</v>
      </c>
    </row>
    <row r="6" spans="1:8" ht="21.75" customHeight="1" x14ac:dyDescent="0.25">
      <c r="A6" s="4" t="s">
        <v>360</v>
      </c>
      <c r="B6" s="19" t="s">
        <v>6</v>
      </c>
      <c r="C6" s="4" t="s">
        <v>66</v>
      </c>
      <c r="D6" s="4">
        <v>1</v>
      </c>
      <c r="E6" s="4">
        <f t="shared" si="1"/>
        <v>30</v>
      </c>
      <c r="F6" s="4"/>
      <c r="G6" s="4">
        <v>28</v>
      </c>
      <c r="H6" s="4">
        <v>2</v>
      </c>
    </row>
    <row r="7" spans="1:8" ht="21.75" customHeight="1" x14ac:dyDescent="0.25">
      <c r="A7" s="4" t="s">
        <v>361</v>
      </c>
      <c r="B7" s="19" t="s">
        <v>362</v>
      </c>
      <c r="C7" s="4" t="s">
        <v>66</v>
      </c>
      <c r="D7" s="4">
        <v>1</v>
      </c>
      <c r="E7" s="4">
        <f t="shared" si="1"/>
        <v>30</v>
      </c>
      <c r="F7" s="4"/>
      <c r="G7" s="4">
        <v>28</v>
      </c>
      <c r="H7" s="4">
        <v>2</v>
      </c>
    </row>
    <row r="8" spans="1:8" ht="21.75" customHeight="1" x14ac:dyDescent="0.25">
      <c r="A8" s="35" t="s">
        <v>7</v>
      </c>
      <c r="B8" s="2" t="s">
        <v>8</v>
      </c>
      <c r="C8" s="3">
        <v>39</v>
      </c>
      <c r="D8" s="3">
        <f>D9+D13+D24</f>
        <v>39</v>
      </c>
      <c r="E8" s="3">
        <f t="shared" ref="E8:H8" si="2">E9+E13+E24</f>
        <v>915</v>
      </c>
      <c r="F8" s="3">
        <f t="shared" si="2"/>
        <v>256</v>
      </c>
      <c r="G8" s="3">
        <f t="shared" si="2"/>
        <v>627</v>
      </c>
      <c r="H8" s="3">
        <f t="shared" si="2"/>
        <v>32</v>
      </c>
    </row>
    <row r="9" spans="1:8" ht="21.75" customHeight="1" x14ac:dyDescent="0.25">
      <c r="A9" s="7" t="s">
        <v>9</v>
      </c>
      <c r="B9" s="8" t="s">
        <v>10</v>
      </c>
      <c r="C9" s="16">
        <v>7</v>
      </c>
      <c r="D9" s="16">
        <f>SUM(D10:D12)</f>
        <v>7</v>
      </c>
      <c r="E9" s="16">
        <f t="shared" ref="E9:H9" si="3">SUM(E10:E12)</f>
        <v>135</v>
      </c>
      <c r="F9" s="16">
        <f t="shared" si="3"/>
        <v>71</v>
      </c>
      <c r="G9" s="16">
        <f t="shared" si="3"/>
        <v>58</v>
      </c>
      <c r="H9" s="16">
        <f t="shared" si="3"/>
        <v>6</v>
      </c>
    </row>
    <row r="10" spans="1:8" ht="21.75" customHeight="1" x14ac:dyDescent="0.25">
      <c r="A10" s="4" t="s">
        <v>645</v>
      </c>
      <c r="B10" s="19" t="s">
        <v>19</v>
      </c>
      <c r="C10" s="4" t="s">
        <v>93</v>
      </c>
      <c r="D10" s="4">
        <v>2</v>
      </c>
      <c r="E10" s="4">
        <f t="shared" ref="E10:E23" si="4">F10+G10+H10</f>
        <v>60</v>
      </c>
      <c r="F10" s="11"/>
      <c r="G10" s="11">
        <v>58</v>
      </c>
      <c r="H10" s="11">
        <v>2</v>
      </c>
    </row>
    <row r="11" spans="1:8" ht="21.75" customHeight="1" x14ac:dyDescent="0.25">
      <c r="A11" s="4" t="s">
        <v>646</v>
      </c>
      <c r="B11" s="19" t="s">
        <v>73</v>
      </c>
      <c r="C11" s="4" t="s">
        <v>74</v>
      </c>
      <c r="D11" s="4">
        <v>3</v>
      </c>
      <c r="E11" s="4">
        <f t="shared" si="4"/>
        <v>45</v>
      </c>
      <c r="F11" s="11">
        <v>43</v>
      </c>
      <c r="G11" s="11"/>
      <c r="H11" s="11">
        <v>2</v>
      </c>
    </row>
    <row r="12" spans="1:8" ht="21.75" customHeight="1" x14ac:dyDescent="0.25">
      <c r="A12" s="4" t="s">
        <v>647</v>
      </c>
      <c r="B12" s="19" t="s">
        <v>75</v>
      </c>
      <c r="C12" s="4" t="s">
        <v>64</v>
      </c>
      <c r="D12" s="4">
        <v>2</v>
      </c>
      <c r="E12" s="4">
        <f t="shared" si="4"/>
        <v>30</v>
      </c>
      <c r="F12" s="11">
        <v>28</v>
      </c>
      <c r="G12" s="11"/>
      <c r="H12" s="11">
        <v>2</v>
      </c>
    </row>
    <row r="13" spans="1:8" ht="21.75" customHeight="1" x14ac:dyDescent="0.25">
      <c r="A13" s="7" t="s">
        <v>20</v>
      </c>
      <c r="B13" s="8" t="s">
        <v>21</v>
      </c>
      <c r="C13" s="16">
        <v>28</v>
      </c>
      <c r="D13" s="16">
        <f>SUM(D14:D23)</f>
        <v>28</v>
      </c>
      <c r="E13" s="16">
        <f t="shared" ref="E13:H13" si="5">SUM(E14:E23)</f>
        <v>690</v>
      </c>
      <c r="F13" s="16">
        <f t="shared" si="5"/>
        <v>157</v>
      </c>
      <c r="G13" s="16">
        <f t="shared" si="5"/>
        <v>511</v>
      </c>
      <c r="H13" s="16">
        <f t="shared" si="5"/>
        <v>22</v>
      </c>
    </row>
    <row r="14" spans="1:8" ht="21.75" customHeight="1" x14ac:dyDescent="0.25">
      <c r="A14" s="23" t="s">
        <v>368</v>
      </c>
      <c r="B14" s="13" t="s">
        <v>28</v>
      </c>
      <c r="C14" s="14" t="s">
        <v>93</v>
      </c>
      <c r="D14" s="14">
        <v>2</v>
      </c>
      <c r="E14" s="4">
        <f t="shared" si="4"/>
        <v>60</v>
      </c>
      <c r="F14" s="6"/>
      <c r="G14" s="6">
        <v>58</v>
      </c>
      <c r="H14" s="6">
        <v>2</v>
      </c>
    </row>
    <row r="15" spans="1:8" ht="21.75" customHeight="1" x14ac:dyDescent="0.25">
      <c r="A15" s="4" t="s">
        <v>587</v>
      </c>
      <c r="B15" s="19" t="s">
        <v>127</v>
      </c>
      <c r="C15" s="4" t="s">
        <v>64</v>
      </c>
      <c r="D15" s="4">
        <v>2</v>
      </c>
      <c r="E15" s="4">
        <f t="shared" si="4"/>
        <v>30</v>
      </c>
      <c r="F15" s="11">
        <v>28</v>
      </c>
      <c r="G15" s="11"/>
      <c r="H15" s="11">
        <v>2</v>
      </c>
    </row>
    <row r="16" spans="1:8" ht="21.75" customHeight="1" x14ac:dyDescent="0.25">
      <c r="A16" s="4" t="s">
        <v>648</v>
      </c>
      <c r="B16" s="5" t="s">
        <v>649</v>
      </c>
      <c r="C16" s="4" t="s">
        <v>67</v>
      </c>
      <c r="D16" s="4">
        <v>3</v>
      </c>
      <c r="E16" s="4">
        <f t="shared" si="4"/>
        <v>90</v>
      </c>
      <c r="F16" s="11"/>
      <c r="G16" s="11">
        <v>88</v>
      </c>
      <c r="H16" s="11">
        <v>2</v>
      </c>
    </row>
    <row r="17" spans="1:8" ht="21.75" customHeight="1" x14ac:dyDescent="0.25">
      <c r="A17" s="4" t="s">
        <v>650</v>
      </c>
      <c r="B17" s="19" t="s">
        <v>129</v>
      </c>
      <c r="C17" s="4" t="s">
        <v>93</v>
      </c>
      <c r="D17" s="4">
        <v>2</v>
      </c>
      <c r="E17" s="4">
        <f t="shared" si="4"/>
        <v>60</v>
      </c>
      <c r="F17" s="11"/>
      <c r="G17" s="11">
        <v>58</v>
      </c>
      <c r="H17" s="11">
        <v>2</v>
      </c>
    </row>
    <row r="18" spans="1:8" ht="21.75" customHeight="1" x14ac:dyDescent="0.25">
      <c r="A18" s="4" t="s">
        <v>651</v>
      </c>
      <c r="B18" s="19" t="s">
        <v>76</v>
      </c>
      <c r="C18" s="4" t="s">
        <v>67</v>
      </c>
      <c r="D18" s="4">
        <v>3</v>
      </c>
      <c r="E18" s="4">
        <f t="shared" si="4"/>
        <v>90</v>
      </c>
      <c r="F18" s="14"/>
      <c r="G18" s="14">
        <v>88</v>
      </c>
      <c r="H18" s="14">
        <v>2</v>
      </c>
    </row>
    <row r="19" spans="1:8" ht="21.75" customHeight="1" x14ac:dyDescent="0.25">
      <c r="A19" s="6" t="s">
        <v>652</v>
      </c>
      <c r="B19" s="19" t="s">
        <v>653</v>
      </c>
      <c r="C19" s="4" t="s">
        <v>67</v>
      </c>
      <c r="D19" s="4">
        <v>3</v>
      </c>
      <c r="E19" s="4">
        <f t="shared" si="4"/>
        <v>60</v>
      </c>
      <c r="F19" s="11"/>
      <c r="G19" s="11">
        <v>58</v>
      </c>
      <c r="H19" s="11">
        <v>2</v>
      </c>
    </row>
    <row r="20" spans="1:8" ht="21.75" customHeight="1" x14ac:dyDescent="0.25">
      <c r="A20" s="4" t="s">
        <v>654</v>
      </c>
      <c r="B20" s="19" t="s">
        <v>133</v>
      </c>
      <c r="C20" s="4" t="s">
        <v>64</v>
      </c>
      <c r="D20" s="4">
        <v>2</v>
      </c>
      <c r="E20" s="4">
        <f t="shared" si="4"/>
        <v>45</v>
      </c>
      <c r="F20" s="11">
        <v>43</v>
      </c>
      <c r="G20" s="11"/>
      <c r="H20" s="11">
        <v>2</v>
      </c>
    </row>
    <row r="21" spans="1:8" ht="21.75" customHeight="1" x14ac:dyDescent="0.25">
      <c r="A21" s="23" t="s">
        <v>655</v>
      </c>
      <c r="B21" s="19" t="s">
        <v>222</v>
      </c>
      <c r="C21" s="4" t="s">
        <v>67</v>
      </c>
      <c r="D21" s="4">
        <v>3</v>
      </c>
      <c r="E21" s="4">
        <f t="shared" si="4"/>
        <v>90</v>
      </c>
      <c r="F21" s="11"/>
      <c r="G21" s="11">
        <v>88</v>
      </c>
      <c r="H21" s="11">
        <v>2</v>
      </c>
    </row>
    <row r="22" spans="1:8" ht="21.75" customHeight="1" x14ac:dyDescent="0.25">
      <c r="A22" s="23" t="s">
        <v>656</v>
      </c>
      <c r="B22" s="19" t="s">
        <v>225</v>
      </c>
      <c r="C22" s="4" t="s">
        <v>83</v>
      </c>
      <c r="D22" s="4">
        <v>1</v>
      </c>
      <c r="E22" s="4">
        <f t="shared" si="4"/>
        <v>45</v>
      </c>
      <c r="F22" s="11"/>
      <c r="G22" s="11">
        <v>43</v>
      </c>
      <c r="H22" s="11">
        <v>2</v>
      </c>
    </row>
    <row r="23" spans="1:8" ht="21.75" customHeight="1" x14ac:dyDescent="0.25">
      <c r="A23" s="23" t="s">
        <v>657</v>
      </c>
      <c r="B23" s="19" t="s">
        <v>194</v>
      </c>
      <c r="C23" s="4" t="s">
        <v>309</v>
      </c>
      <c r="D23" s="4">
        <v>7</v>
      </c>
      <c r="E23" s="4">
        <f t="shared" si="4"/>
        <v>120</v>
      </c>
      <c r="F23" s="11">
        <v>86</v>
      </c>
      <c r="G23" s="11">
        <v>30</v>
      </c>
      <c r="H23" s="11">
        <v>4</v>
      </c>
    </row>
    <row r="24" spans="1:8" ht="21.75" customHeight="1" x14ac:dyDescent="0.25">
      <c r="A24" s="7" t="s">
        <v>46</v>
      </c>
      <c r="B24" s="8" t="s">
        <v>47</v>
      </c>
      <c r="C24" s="7">
        <v>4</v>
      </c>
      <c r="D24" s="7">
        <f>D25+D28</f>
        <v>4</v>
      </c>
      <c r="E24" s="7">
        <f t="shared" ref="E24:H24" si="6">E25+E28</f>
        <v>90</v>
      </c>
      <c r="F24" s="7">
        <f t="shared" si="6"/>
        <v>28</v>
      </c>
      <c r="G24" s="7">
        <f t="shared" si="6"/>
        <v>58</v>
      </c>
      <c r="H24" s="7">
        <f t="shared" si="6"/>
        <v>4</v>
      </c>
    </row>
    <row r="25" spans="1:8" ht="21.75" customHeight="1" x14ac:dyDescent="0.25">
      <c r="A25" s="165" t="s">
        <v>592</v>
      </c>
      <c r="B25" s="165"/>
      <c r="C25" s="4">
        <v>2</v>
      </c>
      <c r="D25" s="4">
        <f>D26</f>
        <v>2</v>
      </c>
      <c r="E25" s="4">
        <f t="shared" ref="E25:H25" si="7">E26</f>
        <v>30</v>
      </c>
      <c r="F25" s="4">
        <f t="shared" si="7"/>
        <v>28</v>
      </c>
      <c r="G25" s="4">
        <f t="shared" si="7"/>
        <v>0</v>
      </c>
      <c r="H25" s="4">
        <f t="shared" si="7"/>
        <v>2</v>
      </c>
    </row>
    <row r="26" spans="1:8" ht="21.75" customHeight="1" x14ac:dyDescent="0.25">
      <c r="A26" s="4" t="s">
        <v>658</v>
      </c>
      <c r="B26" s="19" t="s">
        <v>137</v>
      </c>
      <c r="C26" s="4" t="s">
        <v>64</v>
      </c>
      <c r="D26" s="4">
        <v>2</v>
      </c>
      <c r="E26" s="4">
        <f t="shared" ref="E26:E27" si="8">F26+G26+H26</f>
        <v>30</v>
      </c>
      <c r="F26" s="6">
        <v>28</v>
      </c>
      <c r="G26" s="6"/>
      <c r="H26" s="6">
        <v>2</v>
      </c>
    </row>
    <row r="27" spans="1:8" ht="21.75" customHeight="1" x14ac:dyDescent="0.25">
      <c r="A27" s="4" t="s">
        <v>593</v>
      </c>
      <c r="B27" s="19" t="s">
        <v>139</v>
      </c>
      <c r="C27" s="4" t="s">
        <v>64</v>
      </c>
      <c r="D27" s="4">
        <v>2</v>
      </c>
      <c r="E27" s="4">
        <f t="shared" si="8"/>
        <v>30</v>
      </c>
      <c r="F27" s="6">
        <v>28</v>
      </c>
      <c r="G27" s="6"/>
      <c r="H27" s="6">
        <v>2</v>
      </c>
    </row>
    <row r="28" spans="1:8" ht="21.75" customHeight="1" x14ac:dyDescent="0.25">
      <c r="A28" s="165" t="s">
        <v>592</v>
      </c>
      <c r="B28" s="165"/>
      <c r="C28" s="4">
        <v>2</v>
      </c>
      <c r="D28" s="4">
        <f>D29</f>
        <v>2</v>
      </c>
      <c r="E28" s="4">
        <f t="shared" ref="E28:H28" si="9">E29</f>
        <v>60</v>
      </c>
      <c r="F28" s="4">
        <f t="shared" si="9"/>
        <v>0</v>
      </c>
      <c r="G28" s="4">
        <f t="shared" si="9"/>
        <v>58</v>
      </c>
      <c r="H28" s="4">
        <f t="shared" si="9"/>
        <v>2</v>
      </c>
    </row>
    <row r="29" spans="1:8" ht="21.75" customHeight="1" x14ac:dyDescent="0.25">
      <c r="A29" s="4" t="s">
        <v>659</v>
      </c>
      <c r="B29" s="19" t="s">
        <v>138</v>
      </c>
      <c r="C29" s="4" t="s">
        <v>93</v>
      </c>
      <c r="D29" s="4">
        <v>2</v>
      </c>
      <c r="E29" s="4">
        <f t="shared" ref="E29:E30" si="10">F29+G29+H29</f>
        <v>60</v>
      </c>
      <c r="F29" s="6"/>
      <c r="G29" s="6">
        <v>58</v>
      </c>
      <c r="H29" s="6">
        <v>2</v>
      </c>
    </row>
    <row r="30" spans="1:8" ht="21.75" customHeight="1" x14ac:dyDescent="0.25">
      <c r="A30" s="4" t="s">
        <v>595</v>
      </c>
      <c r="B30" s="12" t="s">
        <v>140</v>
      </c>
      <c r="C30" s="11" t="s">
        <v>93</v>
      </c>
      <c r="D30" s="11">
        <v>2</v>
      </c>
      <c r="E30" s="4">
        <f t="shared" si="10"/>
        <v>60</v>
      </c>
      <c r="F30" s="6"/>
      <c r="G30" s="6">
        <v>58</v>
      </c>
      <c r="H30" s="6">
        <v>2</v>
      </c>
    </row>
    <row r="31" spans="1:8" ht="21.75" customHeight="1" x14ac:dyDescent="0.25">
      <c r="A31" s="35"/>
      <c r="B31" s="2" t="s">
        <v>63</v>
      </c>
      <c r="C31" s="3">
        <v>47</v>
      </c>
      <c r="D31" s="3">
        <v>47</v>
      </c>
      <c r="E31" s="3">
        <v>1095</v>
      </c>
      <c r="F31" s="3">
        <v>312</v>
      </c>
      <c r="G31" s="3">
        <v>739</v>
      </c>
      <c r="H31" s="3">
        <v>44</v>
      </c>
    </row>
    <row r="33" spans="1:8" ht="16.5" x14ac:dyDescent="0.25">
      <c r="D33" s="3">
        <f>D1+D8</f>
        <v>47</v>
      </c>
      <c r="E33" s="3">
        <f t="shared" ref="E33:H33" si="11">E1+E8</f>
        <v>1095</v>
      </c>
      <c r="F33" s="3">
        <f t="shared" si="11"/>
        <v>312</v>
      </c>
      <c r="G33" s="3">
        <f t="shared" si="11"/>
        <v>739</v>
      </c>
      <c r="H33" s="3">
        <f t="shared" si="11"/>
        <v>44</v>
      </c>
    </row>
    <row r="35" spans="1:8" ht="28.5" customHeight="1" x14ac:dyDescent="0.25">
      <c r="A35" s="35" t="s">
        <v>0</v>
      </c>
      <c r="B35" s="2" t="s">
        <v>1</v>
      </c>
      <c r="C35" s="20">
        <v>8</v>
      </c>
      <c r="D35" s="20">
        <f>SUM(D36:D41)</f>
        <v>8</v>
      </c>
      <c r="E35" s="20">
        <f t="shared" ref="E35" si="12">SUM(E36:E41)</f>
        <v>180</v>
      </c>
      <c r="F35" s="20">
        <f t="shared" ref="F35" si="13">SUM(F36:F41)</f>
        <v>56</v>
      </c>
      <c r="G35" s="20">
        <f t="shared" ref="G35" si="14">SUM(G36:G41)</f>
        <v>120</v>
      </c>
      <c r="H35" s="20">
        <f t="shared" ref="H35" si="15">SUM(H36:H41)</f>
        <v>4</v>
      </c>
    </row>
    <row r="36" spans="1:8" ht="33" x14ac:dyDescent="0.25">
      <c r="A36" s="4" t="s">
        <v>356</v>
      </c>
      <c r="B36" s="19" t="s">
        <v>2</v>
      </c>
      <c r="C36" s="4" t="s">
        <v>74</v>
      </c>
      <c r="D36" s="4">
        <v>3</v>
      </c>
      <c r="E36" s="4">
        <f>F36+G36+H36</f>
        <v>45</v>
      </c>
      <c r="F36" s="4">
        <v>43</v>
      </c>
      <c r="G36" s="4"/>
      <c r="H36" s="4">
        <v>2</v>
      </c>
    </row>
    <row r="37" spans="1:8" ht="33" x14ac:dyDescent="0.25">
      <c r="A37" s="4" t="s">
        <v>357</v>
      </c>
      <c r="B37" s="19" t="s">
        <v>3</v>
      </c>
      <c r="C37" s="4" t="s">
        <v>65</v>
      </c>
      <c r="D37" s="4">
        <v>1</v>
      </c>
      <c r="E37" s="4">
        <f t="shared" ref="E37:E41" si="16">F37+G37+H37</f>
        <v>15</v>
      </c>
      <c r="F37" s="4">
        <v>13</v>
      </c>
      <c r="G37" s="4"/>
      <c r="H37" s="4">
        <v>2</v>
      </c>
    </row>
    <row r="38" spans="1:8" ht="33" x14ac:dyDescent="0.25">
      <c r="A38" s="4" t="s">
        <v>358</v>
      </c>
      <c r="B38" s="19" t="s">
        <v>4</v>
      </c>
      <c r="C38" s="4" t="s">
        <v>66</v>
      </c>
      <c r="D38" s="4">
        <v>1</v>
      </c>
      <c r="E38" s="4">
        <f t="shared" si="16"/>
        <v>30</v>
      </c>
      <c r="F38" s="4"/>
      <c r="G38" s="4">
        <v>30</v>
      </c>
      <c r="H38" s="4"/>
    </row>
    <row r="39" spans="1:8" ht="33" x14ac:dyDescent="0.25">
      <c r="A39" s="4" t="s">
        <v>359</v>
      </c>
      <c r="B39" s="19" t="s">
        <v>5</v>
      </c>
      <c r="C39" s="4" t="s">
        <v>66</v>
      </c>
      <c r="D39" s="4">
        <v>1</v>
      </c>
      <c r="E39" s="4">
        <f t="shared" si="16"/>
        <v>30</v>
      </c>
      <c r="F39" s="4"/>
      <c r="G39" s="4">
        <v>30</v>
      </c>
      <c r="H39" s="4"/>
    </row>
    <row r="40" spans="1:8" ht="33" x14ac:dyDescent="0.25">
      <c r="A40" s="4" t="s">
        <v>360</v>
      </c>
      <c r="B40" s="19" t="s">
        <v>6</v>
      </c>
      <c r="C40" s="4" t="s">
        <v>66</v>
      </c>
      <c r="D40" s="4">
        <v>1</v>
      </c>
      <c r="E40" s="4">
        <f t="shared" si="16"/>
        <v>30</v>
      </c>
      <c r="F40" s="4"/>
      <c r="G40" s="4">
        <v>30</v>
      </c>
      <c r="H40" s="4"/>
    </row>
    <row r="41" spans="1:8" ht="33" x14ac:dyDescent="0.25">
      <c r="A41" s="4" t="s">
        <v>361</v>
      </c>
      <c r="B41" s="19" t="s">
        <v>362</v>
      </c>
      <c r="C41" s="4" t="s">
        <v>66</v>
      </c>
      <c r="D41" s="4">
        <v>1</v>
      </c>
      <c r="E41" s="4">
        <f t="shared" si="16"/>
        <v>30</v>
      </c>
      <c r="F41" s="4"/>
      <c r="G41" s="4">
        <v>30</v>
      </c>
      <c r="H41" s="4"/>
    </row>
    <row r="42" spans="1:8" ht="21" customHeight="1" x14ac:dyDescent="0.25">
      <c r="A42" s="35" t="s">
        <v>7</v>
      </c>
      <c r="B42" s="2" t="s">
        <v>8</v>
      </c>
      <c r="C42" s="3">
        <v>39</v>
      </c>
      <c r="D42" s="3">
        <f>D43+D47+D58</f>
        <v>39</v>
      </c>
      <c r="E42" s="3">
        <f t="shared" ref="E42" si="17">E43+E47+E58</f>
        <v>915</v>
      </c>
      <c r="F42" s="3">
        <f t="shared" ref="F42" si="18">F43+F47+F58</f>
        <v>256</v>
      </c>
      <c r="G42" s="3">
        <f t="shared" ref="G42" si="19">G43+G47+G58</f>
        <v>645</v>
      </c>
      <c r="H42" s="3">
        <f t="shared" ref="H42" si="20">H43+H47+H58</f>
        <v>14</v>
      </c>
    </row>
    <row r="43" spans="1:8" ht="21" customHeight="1" x14ac:dyDescent="0.25">
      <c r="A43" s="7" t="s">
        <v>9</v>
      </c>
      <c r="B43" s="8" t="s">
        <v>10</v>
      </c>
      <c r="C43" s="16">
        <v>7</v>
      </c>
      <c r="D43" s="16">
        <f>SUM(D44:D46)</f>
        <v>7</v>
      </c>
      <c r="E43" s="16">
        <f t="shared" ref="E43" si="21">SUM(E44:E46)</f>
        <v>135</v>
      </c>
      <c r="F43" s="16">
        <f t="shared" ref="F43" si="22">SUM(F44:F46)</f>
        <v>71</v>
      </c>
      <c r="G43" s="16">
        <f t="shared" ref="G43" si="23">SUM(G44:G46)</f>
        <v>60</v>
      </c>
      <c r="H43" s="16">
        <f t="shared" ref="H43" si="24">SUM(H44:H46)</f>
        <v>4</v>
      </c>
    </row>
    <row r="44" spans="1:8" ht="33" x14ac:dyDescent="0.25">
      <c r="A44" s="4" t="s">
        <v>645</v>
      </c>
      <c r="B44" s="19" t="s">
        <v>19</v>
      </c>
      <c r="C44" s="4" t="s">
        <v>93</v>
      </c>
      <c r="D44" s="4">
        <v>2</v>
      </c>
      <c r="E44" s="4">
        <f t="shared" ref="E44:E46" si="25">F44+G44+H44</f>
        <v>60</v>
      </c>
      <c r="F44" s="11"/>
      <c r="G44" s="11">
        <v>60</v>
      </c>
      <c r="H44" s="11"/>
    </row>
    <row r="45" spans="1:8" ht="33" x14ac:dyDescent="0.25">
      <c r="A45" s="4" t="s">
        <v>646</v>
      </c>
      <c r="B45" s="19" t="s">
        <v>73</v>
      </c>
      <c r="C45" s="4" t="s">
        <v>74</v>
      </c>
      <c r="D45" s="4">
        <v>3</v>
      </c>
      <c r="E45" s="4">
        <f t="shared" si="25"/>
        <v>45</v>
      </c>
      <c r="F45" s="11">
        <v>43</v>
      </c>
      <c r="G45" s="11"/>
      <c r="H45" s="11">
        <v>2</v>
      </c>
    </row>
    <row r="46" spans="1:8" ht="33" x14ac:dyDescent="0.25">
      <c r="A46" s="4" t="s">
        <v>647</v>
      </c>
      <c r="B46" s="19" t="s">
        <v>75</v>
      </c>
      <c r="C46" s="4" t="s">
        <v>64</v>
      </c>
      <c r="D46" s="4">
        <v>2</v>
      </c>
      <c r="E46" s="4">
        <f t="shared" si="25"/>
        <v>30</v>
      </c>
      <c r="F46" s="11">
        <v>28</v>
      </c>
      <c r="G46" s="11"/>
      <c r="H46" s="11">
        <v>2</v>
      </c>
    </row>
    <row r="47" spans="1:8" ht="25.5" customHeight="1" x14ac:dyDescent="0.25">
      <c r="A47" s="7" t="s">
        <v>20</v>
      </c>
      <c r="B47" s="8" t="s">
        <v>21</v>
      </c>
      <c r="C47" s="16">
        <v>28</v>
      </c>
      <c r="D47" s="16">
        <f>SUM(D48:D57)</f>
        <v>28</v>
      </c>
      <c r="E47" s="16">
        <f t="shared" ref="E47" si="26">SUM(E48:E57)</f>
        <v>690</v>
      </c>
      <c r="F47" s="16">
        <f t="shared" ref="F47" si="27">SUM(F48:F57)</f>
        <v>157</v>
      </c>
      <c r="G47" s="16">
        <f t="shared" ref="G47" si="28">SUM(G48:G57)</f>
        <v>525</v>
      </c>
      <c r="H47" s="16">
        <f t="shared" ref="H47" si="29">SUM(H48:H57)</f>
        <v>8</v>
      </c>
    </row>
    <row r="48" spans="1:8" ht="33" x14ac:dyDescent="0.25">
      <c r="A48" s="23" t="s">
        <v>368</v>
      </c>
      <c r="B48" s="13" t="s">
        <v>28</v>
      </c>
      <c r="C48" s="14" t="s">
        <v>93</v>
      </c>
      <c r="D48" s="14">
        <v>2</v>
      </c>
      <c r="E48" s="4">
        <f t="shared" ref="E48:E57" si="30">F48+G48+H48</f>
        <v>60</v>
      </c>
      <c r="F48" s="6"/>
      <c r="G48" s="6">
        <v>60</v>
      </c>
      <c r="H48" s="6"/>
    </row>
    <row r="49" spans="1:8" ht="33" x14ac:dyDescent="0.25">
      <c r="A49" s="4" t="s">
        <v>587</v>
      </c>
      <c r="B49" s="19" t="s">
        <v>127</v>
      </c>
      <c r="C49" s="4" t="s">
        <v>64</v>
      </c>
      <c r="D49" s="4">
        <v>2</v>
      </c>
      <c r="E49" s="4">
        <f t="shared" si="30"/>
        <v>30</v>
      </c>
      <c r="F49" s="11">
        <v>28</v>
      </c>
      <c r="G49" s="11"/>
      <c r="H49" s="11">
        <v>2</v>
      </c>
    </row>
    <row r="50" spans="1:8" ht="33" x14ac:dyDescent="0.25">
      <c r="A50" s="4" t="s">
        <v>648</v>
      </c>
      <c r="B50" s="5" t="s">
        <v>649</v>
      </c>
      <c r="C50" s="4" t="s">
        <v>67</v>
      </c>
      <c r="D50" s="4">
        <v>3</v>
      </c>
      <c r="E50" s="4">
        <f t="shared" si="30"/>
        <v>90</v>
      </c>
      <c r="F50" s="11"/>
      <c r="G50" s="11">
        <v>90</v>
      </c>
      <c r="H50" s="11"/>
    </row>
    <row r="51" spans="1:8" ht="33" x14ac:dyDescent="0.25">
      <c r="A51" s="4" t="s">
        <v>650</v>
      </c>
      <c r="B51" s="19" t="s">
        <v>129</v>
      </c>
      <c r="C51" s="4" t="s">
        <v>93</v>
      </c>
      <c r="D51" s="4">
        <v>2</v>
      </c>
      <c r="E51" s="4">
        <f t="shared" si="30"/>
        <v>60</v>
      </c>
      <c r="F51" s="11"/>
      <c r="G51" s="6">
        <v>60</v>
      </c>
      <c r="H51" s="6"/>
    </row>
    <row r="52" spans="1:8" ht="33" x14ac:dyDescent="0.25">
      <c r="A52" s="4" t="s">
        <v>651</v>
      </c>
      <c r="B52" s="19" t="s">
        <v>76</v>
      </c>
      <c r="C52" s="4" t="s">
        <v>67</v>
      </c>
      <c r="D52" s="4">
        <v>3</v>
      </c>
      <c r="E52" s="4">
        <f t="shared" si="30"/>
        <v>90</v>
      </c>
      <c r="F52" s="14"/>
      <c r="G52" s="11">
        <v>90</v>
      </c>
      <c r="H52" s="11"/>
    </row>
    <row r="53" spans="1:8" ht="33" x14ac:dyDescent="0.25">
      <c r="A53" s="6" t="s">
        <v>652</v>
      </c>
      <c r="B53" s="19" t="s">
        <v>653</v>
      </c>
      <c r="C53" s="4" t="s">
        <v>67</v>
      </c>
      <c r="D53" s="4">
        <v>3</v>
      </c>
      <c r="E53" s="4">
        <f t="shared" si="30"/>
        <v>60</v>
      </c>
      <c r="F53" s="11"/>
      <c r="G53" s="6">
        <v>60</v>
      </c>
      <c r="H53" s="6"/>
    </row>
    <row r="54" spans="1:8" ht="33" x14ac:dyDescent="0.25">
      <c r="A54" s="4" t="s">
        <v>654</v>
      </c>
      <c r="B54" s="19" t="s">
        <v>133</v>
      </c>
      <c r="C54" s="4" t="s">
        <v>64</v>
      </c>
      <c r="D54" s="4">
        <v>2</v>
      </c>
      <c r="E54" s="4">
        <f t="shared" si="30"/>
        <v>45</v>
      </c>
      <c r="F54" s="11">
        <v>43</v>
      </c>
      <c r="G54" s="11"/>
      <c r="H54" s="11">
        <v>2</v>
      </c>
    </row>
    <row r="55" spans="1:8" ht="33" x14ac:dyDescent="0.25">
      <c r="A55" s="23" t="s">
        <v>655</v>
      </c>
      <c r="B55" s="19" t="s">
        <v>222</v>
      </c>
      <c r="C55" s="4" t="s">
        <v>67</v>
      </c>
      <c r="D55" s="4">
        <v>3</v>
      </c>
      <c r="E55" s="4">
        <f t="shared" si="30"/>
        <v>90</v>
      </c>
      <c r="F55" s="11"/>
      <c r="G55" s="11">
        <v>90</v>
      </c>
      <c r="H55" s="11"/>
    </row>
    <row r="56" spans="1:8" ht="33" x14ac:dyDescent="0.25">
      <c r="A56" s="23" t="s">
        <v>656</v>
      </c>
      <c r="B56" s="19" t="s">
        <v>225</v>
      </c>
      <c r="C56" s="4" t="s">
        <v>83</v>
      </c>
      <c r="D56" s="4">
        <v>1</v>
      </c>
      <c r="E56" s="4">
        <f t="shared" si="30"/>
        <v>45</v>
      </c>
      <c r="F56" s="11"/>
      <c r="G56" s="11">
        <v>45</v>
      </c>
      <c r="H56" s="11"/>
    </row>
    <row r="57" spans="1:8" ht="33" x14ac:dyDescent="0.25">
      <c r="A57" s="23" t="s">
        <v>657</v>
      </c>
      <c r="B57" s="19" t="s">
        <v>194</v>
      </c>
      <c r="C57" s="4" t="s">
        <v>309</v>
      </c>
      <c r="D57" s="4">
        <v>7</v>
      </c>
      <c r="E57" s="4">
        <f t="shared" si="30"/>
        <v>120</v>
      </c>
      <c r="F57" s="11">
        <v>86</v>
      </c>
      <c r="G57" s="11">
        <v>30</v>
      </c>
      <c r="H57" s="11">
        <v>4</v>
      </c>
    </row>
    <row r="58" spans="1:8" ht="17.25" x14ac:dyDescent="0.25">
      <c r="A58" s="7" t="s">
        <v>46</v>
      </c>
      <c r="B58" s="8" t="s">
        <v>47</v>
      </c>
      <c r="C58" s="7">
        <v>4</v>
      </c>
      <c r="D58" s="7">
        <f>D59+D62</f>
        <v>4</v>
      </c>
      <c r="E58" s="7">
        <f t="shared" ref="E58" si="31">E59+E62</f>
        <v>90</v>
      </c>
      <c r="F58" s="7">
        <f t="shared" ref="F58" si="32">F59+F62</f>
        <v>28</v>
      </c>
      <c r="G58" s="7">
        <f t="shared" ref="G58" si="33">G59+G62</f>
        <v>60</v>
      </c>
      <c r="H58" s="7">
        <f t="shared" ref="H58" si="34">H59+H62</f>
        <v>2</v>
      </c>
    </row>
    <row r="59" spans="1:8" ht="16.5" x14ac:dyDescent="0.25">
      <c r="A59" s="165" t="s">
        <v>592</v>
      </c>
      <c r="B59" s="165"/>
      <c r="C59" s="4">
        <v>2</v>
      </c>
      <c r="D59" s="4">
        <f>D60</f>
        <v>2</v>
      </c>
      <c r="E59" s="4">
        <f t="shared" ref="E59" si="35">E60</f>
        <v>30</v>
      </c>
      <c r="F59" s="4">
        <f t="shared" ref="F59" si="36">F60</f>
        <v>28</v>
      </c>
      <c r="G59" s="4">
        <f t="shared" ref="G59" si="37">G60</f>
        <v>0</v>
      </c>
      <c r="H59" s="4">
        <f t="shared" ref="H59" si="38">H60</f>
        <v>2</v>
      </c>
    </row>
    <row r="60" spans="1:8" ht="33" x14ac:dyDescent="0.25">
      <c r="A60" s="4" t="s">
        <v>658</v>
      </c>
      <c r="B60" s="19" t="s">
        <v>137</v>
      </c>
      <c r="C60" s="4" t="s">
        <v>64</v>
      </c>
      <c r="D60" s="4">
        <v>2</v>
      </c>
      <c r="E60" s="4">
        <f t="shared" ref="E60:E61" si="39">F60+G60+H60</f>
        <v>30</v>
      </c>
      <c r="F60" s="6">
        <v>28</v>
      </c>
      <c r="G60" s="6"/>
      <c r="H60" s="6">
        <v>2</v>
      </c>
    </row>
    <row r="61" spans="1:8" ht="33" x14ac:dyDescent="0.25">
      <c r="A61" s="4" t="s">
        <v>593</v>
      </c>
      <c r="B61" s="19" t="s">
        <v>139</v>
      </c>
      <c r="C61" s="4" t="s">
        <v>64</v>
      </c>
      <c r="D61" s="4">
        <v>2</v>
      </c>
      <c r="E61" s="4">
        <f t="shared" si="39"/>
        <v>30</v>
      </c>
      <c r="F61" s="6">
        <v>28</v>
      </c>
      <c r="G61" s="6"/>
      <c r="H61" s="6">
        <v>2</v>
      </c>
    </row>
    <row r="62" spans="1:8" ht="16.5" x14ac:dyDescent="0.25">
      <c r="A62" s="165" t="s">
        <v>592</v>
      </c>
      <c r="B62" s="165"/>
      <c r="C62" s="4">
        <v>2</v>
      </c>
      <c r="D62" s="4">
        <f>D63</f>
        <v>2</v>
      </c>
      <c r="E62" s="4">
        <f t="shared" ref="E62" si="40">E63</f>
        <v>60</v>
      </c>
      <c r="F62" s="4">
        <f t="shared" ref="F62" si="41">F63</f>
        <v>0</v>
      </c>
      <c r="G62" s="4">
        <f t="shared" ref="G62" si="42">G63</f>
        <v>60</v>
      </c>
      <c r="H62" s="4">
        <f t="shared" ref="H62" si="43">H63</f>
        <v>0</v>
      </c>
    </row>
    <row r="63" spans="1:8" ht="33" x14ac:dyDescent="0.25">
      <c r="A63" s="4" t="s">
        <v>659</v>
      </c>
      <c r="B63" s="19" t="s">
        <v>138</v>
      </c>
      <c r="C63" s="4" t="s">
        <v>93</v>
      </c>
      <c r="D63" s="4">
        <v>2</v>
      </c>
      <c r="E63" s="4">
        <f t="shared" ref="E63:E64" si="44">F63+G63+H63</f>
        <v>60</v>
      </c>
      <c r="F63" s="6"/>
      <c r="G63" s="6">
        <v>60</v>
      </c>
      <c r="H63" s="6"/>
    </row>
    <row r="64" spans="1:8" ht="33" x14ac:dyDescent="0.25">
      <c r="A64" s="4" t="s">
        <v>595</v>
      </c>
      <c r="B64" s="12" t="s">
        <v>140</v>
      </c>
      <c r="C64" s="11" t="s">
        <v>93</v>
      </c>
      <c r="D64" s="11">
        <v>2</v>
      </c>
      <c r="E64" s="4">
        <f t="shared" si="44"/>
        <v>60</v>
      </c>
      <c r="F64" s="6"/>
      <c r="G64" s="6">
        <v>60</v>
      </c>
      <c r="H64" s="6"/>
    </row>
    <row r="65" spans="1:8" ht="16.5" x14ac:dyDescent="0.25">
      <c r="A65" s="35"/>
      <c r="B65" s="2" t="s">
        <v>63</v>
      </c>
      <c r="C65" s="3">
        <v>47</v>
      </c>
      <c r="D65" s="3">
        <v>47</v>
      </c>
      <c r="E65" s="3">
        <v>1095</v>
      </c>
      <c r="F65" s="3">
        <v>312</v>
      </c>
      <c r="G65" s="3">
        <v>739</v>
      </c>
      <c r="H65" s="3">
        <v>44</v>
      </c>
    </row>
    <row r="67" spans="1:8" ht="16.5" x14ac:dyDescent="0.25">
      <c r="D67" s="3">
        <f>D35+D42</f>
        <v>47</v>
      </c>
      <c r="E67" s="3">
        <f t="shared" ref="E67:H67" si="45">E35+E42</f>
        <v>1095</v>
      </c>
      <c r="F67" s="3">
        <f t="shared" si="45"/>
        <v>312</v>
      </c>
      <c r="G67" s="3">
        <f t="shared" si="45"/>
        <v>765</v>
      </c>
      <c r="H67" s="3">
        <f t="shared" si="45"/>
        <v>18</v>
      </c>
    </row>
    <row r="69" spans="1:8" x14ac:dyDescent="0.25">
      <c r="G69">
        <f>G67/E67</f>
        <v>0.69863013698630139</v>
      </c>
      <c r="H69">
        <f>H67+F67</f>
        <v>330</v>
      </c>
    </row>
    <row r="70" spans="1:8" x14ac:dyDescent="0.25">
      <c r="G70">
        <f>E67*20%</f>
        <v>219</v>
      </c>
    </row>
  </sheetData>
  <mergeCells count="4">
    <mergeCell ref="A25:B25"/>
    <mergeCell ref="A28:B28"/>
    <mergeCell ref="A59:B59"/>
    <mergeCell ref="A62:B6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Normal="100" workbookViewId="0">
      <pane ySplit="1" topLeftCell="A26" activePane="bottomLeft" state="frozen"/>
      <selection activeCell="B1" sqref="B1"/>
      <selection pane="bottomLeft" activeCell="F44" sqref="F44:G44"/>
    </sheetView>
  </sheetViews>
  <sheetFormatPr defaultRowHeight="15" x14ac:dyDescent="0.25"/>
  <cols>
    <col min="1" max="1" width="9.140625" style="86" hidden="1" customWidth="1"/>
    <col min="2" max="2" width="33.7109375" style="52" customWidth="1"/>
    <col min="3" max="3" width="6.28515625" style="43" customWidth="1"/>
    <col min="4" max="4" width="2.140625" customWidth="1"/>
    <col min="5" max="5" width="8.5703125" style="86" hidden="1" customWidth="1"/>
    <col min="6" max="6" width="33.7109375" style="52" customWidth="1"/>
    <col min="7" max="7" width="6.7109375" style="43" customWidth="1"/>
    <col min="8" max="8" width="2.140625" customWidth="1"/>
    <col min="9" max="9" width="9.140625" style="86" hidden="1" customWidth="1"/>
    <col min="10" max="10" width="33.7109375" style="52" customWidth="1"/>
    <col min="11" max="11" width="6.28515625" style="43" customWidth="1"/>
    <col min="12" max="12" width="1.5703125" customWidth="1"/>
    <col min="13" max="13" width="6.42578125" style="86" hidden="1" customWidth="1"/>
    <col min="14" max="14" width="33.7109375" style="52" customWidth="1"/>
    <col min="15" max="15" width="6.7109375" style="43" customWidth="1"/>
  </cols>
  <sheetData>
    <row r="1" spans="1:15" ht="13.5" customHeight="1" x14ac:dyDescent="0.25">
      <c r="A1" s="159" t="s">
        <v>430</v>
      </c>
      <c r="B1" s="159"/>
      <c r="C1" s="159"/>
      <c r="D1" s="43"/>
      <c r="E1" s="159" t="s">
        <v>432</v>
      </c>
      <c r="F1" s="159"/>
      <c r="G1" s="159"/>
      <c r="H1" s="43"/>
      <c r="I1" s="159" t="s">
        <v>431</v>
      </c>
      <c r="J1" s="159"/>
      <c r="K1" s="159"/>
      <c r="L1" s="37"/>
      <c r="M1" s="162" t="s">
        <v>462</v>
      </c>
      <c r="N1" s="162"/>
      <c r="O1" s="162"/>
    </row>
    <row r="2" spans="1:15" ht="19.5" customHeight="1" x14ac:dyDescent="0.25">
      <c r="A2" s="82" t="s">
        <v>7</v>
      </c>
      <c r="B2" s="51" t="s">
        <v>8</v>
      </c>
      <c r="C2" s="42">
        <v>68</v>
      </c>
      <c r="E2" s="137" t="s">
        <v>7</v>
      </c>
      <c r="F2" s="51" t="s">
        <v>8</v>
      </c>
      <c r="G2" s="42">
        <v>53</v>
      </c>
      <c r="I2" s="137" t="s">
        <v>7</v>
      </c>
      <c r="J2" s="51" t="s">
        <v>8</v>
      </c>
      <c r="K2" s="42">
        <v>39</v>
      </c>
      <c r="M2" s="145" t="s">
        <v>94</v>
      </c>
      <c r="N2" s="95" t="s">
        <v>8</v>
      </c>
      <c r="O2" s="100">
        <v>50</v>
      </c>
    </row>
    <row r="3" spans="1:15" ht="19.5" customHeight="1" x14ac:dyDescent="0.25">
      <c r="A3" s="83" t="s">
        <v>9</v>
      </c>
      <c r="B3" s="53" t="s">
        <v>10</v>
      </c>
      <c r="C3" s="46">
        <v>19</v>
      </c>
      <c r="E3" s="138" t="s">
        <v>9</v>
      </c>
      <c r="F3" s="53" t="s">
        <v>10</v>
      </c>
      <c r="G3" s="46">
        <v>20</v>
      </c>
      <c r="I3" s="138" t="s">
        <v>9</v>
      </c>
      <c r="J3" s="53" t="s">
        <v>10</v>
      </c>
      <c r="K3" s="46">
        <v>7</v>
      </c>
      <c r="M3" s="146" t="s">
        <v>434</v>
      </c>
      <c r="N3" s="96" t="s">
        <v>435</v>
      </c>
      <c r="O3" s="101">
        <v>21</v>
      </c>
    </row>
    <row r="4" spans="1:15" ht="19.5" customHeight="1" x14ac:dyDescent="0.25">
      <c r="A4" s="84" t="s">
        <v>11</v>
      </c>
      <c r="B4" s="54" t="s">
        <v>12</v>
      </c>
      <c r="C4" s="45" t="s">
        <v>68</v>
      </c>
      <c r="E4" s="139" t="s">
        <v>95</v>
      </c>
      <c r="F4" s="54" t="s">
        <v>12</v>
      </c>
      <c r="G4" s="45" t="s">
        <v>68</v>
      </c>
      <c r="J4" s="58"/>
      <c r="K4" s="57"/>
      <c r="M4" s="147" t="s">
        <v>436</v>
      </c>
      <c r="N4" s="97" t="s">
        <v>12</v>
      </c>
      <c r="O4" s="102" t="s">
        <v>68</v>
      </c>
    </row>
    <row r="5" spans="1:15" ht="19.5" customHeight="1" x14ac:dyDescent="0.25">
      <c r="A5" s="84" t="s">
        <v>319</v>
      </c>
      <c r="B5" s="54" t="s">
        <v>14</v>
      </c>
      <c r="C5" s="45" t="s">
        <v>74</v>
      </c>
      <c r="E5" s="139" t="s">
        <v>171</v>
      </c>
      <c r="F5" s="87" t="s">
        <v>14</v>
      </c>
      <c r="G5" s="47" t="s">
        <v>74</v>
      </c>
      <c r="J5" s="58"/>
      <c r="K5" s="57"/>
      <c r="M5" s="147" t="s">
        <v>683</v>
      </c>
      <c r="N5" s="97" t="s">
        <v>14</v>
      </c>
      <c r="O5" s="103" t="s">
        <v>74</v>
      </c>
    </row>
    <row r="6" spans="1:15" ht="19.5" customHeight="1" x14ac:dyDescent="0.25">
      <c r="A6" s="84" t="s">
        <v>320</v>
      </c>
      <c r="B6" s="54" t="s">
        <v>19</v>
      </c>
      <c r="C6" s="45" t="s">
        <v>93</v>
      </c>
      <c r="F6" s="58"/>
      <c r="G6" s="57"/>
      <c r="I6" s="141" t="s">
        <v>645</v>
      </c>
      <c r="J6" s="87" t="s">
        <v>19</v>
      </c>
      <c r="K6" s="47" t="s">
        <v>93</v>
      </c>
      <c r="N6" s="58"/>
      <c r="O6" s="57"/>
    </row>
    <row r="7" spans="1:15" ht="19.5" customHeight="1" x14ac:dyDescent="0.25">
      <c r="A7" s="84" t="s">
        <v>321</v>
      </c>
      <c r="B7" s="54" t="s">
        <v>13</v>
      </c>
      <c r="C7" s="45" t="s">
        <v>64</v>
      </c>
      <c r="E7" s="139" t="s">
        <v>173</v>
      </c>
      <c r="F7" s="87" t="s">
        <v>13</v>
      </c>
      <c r="G7" s="47" t="s">
        <v>74</v>
      </c>
      <c r="J7" s="58"/>
      <c r="K7" s="57"/>
      <c r="M7" s="147" t="s">
        <v>438</v>
      </c>
      <c r="N7" s="97" t="s">
        <v>13</v>
      </c>
      <c r="O7" s="103" t="s">
        <v>74</v>
      </c>
    </row>
    <row r="8" spans="1:15" ht="19.5" customHeight="1" x14ac:dyDescent="0.25">
      <c r="A8" s="84" t="s">
        <v>231</v>
      </c>
      <c r="B8" s="54" t="s">
        <v>69</v>
      </c>
      <c r="C8" s="45" t="s">
        <v>64</v>
      </c>
      <c r="E8" s="139" t="s">
        <v>96</v>
      </c>
      <c r="F8" s="87" t="s">
        <v>69</v>
      </c>
      <c r="G8" s="47" t="s">
        <v>64</v>
      </c>
      <c r="J8" s="58"/>
      <c r="K8" s="57"/>
      <c r="M8" s="148" t="s">
        <v>610</v>
      </c>
      <c r="N8" s="98" t="s">
        <v>69</v>
      </c>
      <c r="O8" s="103" t="s">
        <v>64</v>
      </c>
    </row>
    <row r="9" spans="1:15" ht="19.5" customHeight="1" x14ac:dyDescent="0.25">
      <c r="A9" s="84" t="s">
        <v>322</v>
      </c>
      <c r="B9" s="54" t="s">
        <v>17</v>
      </c>
      <c r="C9" s="45" t="s">
        <v>93</v>
      </c>
      <c r="E9" s="139" t="s">
        <v>178</v>
      </c>
      <c r="F9" s="87" t="s">
        <v>17</v>
      </c>
      <c r="G9" s="47" t="s">
        <v>67</v>
      </c>
      <c r="J9" s="58"/>
      <c r="K9" s="57"/>
      <c r="M9" s="147" t="s">
        <v>441</v>
      </c>
      <c r="N9" s="97" t="s">
        <v>17</v>
      </c>
      <c r="O9" s="103" t="s">
        <v>67</v>
      </c>
    </row>
    <row r="10" spans="1:15" ht="19.5" customHeight="1" x14ac:dyDescent="0.25">
      <c r="A10" s="84" t="s">
        <v>126</v>
      </c>
      <c r="B10" s="54" t="s">
        <v>73</v>
      </c>
      <c r="C10" s="45" t="s">
        <v>64</v>
      </c>
      <c r="E10" s="139" t="s">
        <v>344</v>
      </c>
      <c r="F10" s="54" t="s">
        <v>73</v>
      </c>
      <c r="G10" s="45" t="s">
        <v>74</v>
      </c>
      <c r="I10" s="141" t="s">
        <v>646</v>
      </c>
      <c r="J10" s="87" t="s">
        <v>73</v>
      </c>
      <c r="K10" s="47" t="s">
        <v>74</v>
      </c>
      <c r="N10" s="58"/>
      <c r="O10" s="57"/>
    </row>
    <row r="11" spans="1:15" ht="19.5" customHeight="1" x14ac:dyDescent="0.25">
      <c r="A11" s="84" t="s">
        <v>236</v>
      </c>
      <c r="B11" s="54" t="s">
        <v>75</v>
      </c>
      <c r="C11" s="45" t="s">
        <v>64</v>
      </c>
      <c r="E11" s="139" t="s">
        <v>345</v>
      </c>
      <c r="F11" s="87" t="s">
        <v>75</v>
      </c>
      <c r="G11" s="47" t="s">
        <v>64</v>
      </c>
      <c r="I11" s="141" t="s">
        <v>647</v>
      </c>
      <c r="J11" s="87" t="s">
        <v>75</v>
      </c>
      <c r="K11" s="47" t="s">
        <v>64</v>
      </c>
      <c r="N11" s="58"/>
      <c r="O11" s="57"/>
    </row>
    <row r="12" spans="1:15" ht="19.5" customHeight="1" x14ac:dyDescent="0.25">
      <c r="A12" s="84"/>
      <c r="B12" s="54"/>
      <c r="C12" s="45"/>
      <c r="E12" s="139"/>
      <c r="F12" s="87"/>
      <c r="G12" s="47"/>
      <c r="I12" s="141"/>
      <c r="J12" s="87"/>
      <c r="K12" s="47"/>
      <c r="M12" s="147" t="s">
        <v>672</v>
      </c>
      <c r="N12" s="97" t="s">
        <v>151</v>
      </c>
      <c r="O12" s="103" t="s">
        <v>64</v>
      </c>
    </row>
    <row r="13" spans="1:15" ht="19.5" customHeight="1" x14ac:dyDescent="0.25">
      <c r="A13" s="84"/>
      <c r="B13" s="54"/>
      <c r="C13" s="45"/>
      <c r="E13" s="139"/>
      <c r="F13" s="87"/>
      <c r="G13" s="47"/>
      <c r="I13" s="141"/>
      <c r="J13" s="87"/>
      <c r="K13" s="47"/>
      <c r="M13" s="147" t="s">
        <v>673</v>
      </c>
      <c r="N13" s="97" t="s">
        <v>152</v>
      </c>
      <c r="O13" s="103" t="s">
        <v>93</v>
      </c>
    </row>
    <row r="14" spans="1:15" ht="19.5" customHeight="1" x14ac:dyDescent="0.25">
      <c r="A14" s="83" t="s">
        <v>20</v>
      </c>
      <c r="B14" s="53" t="s">
        <v>21</v>
      </c>
      <c r="C14" s="46">
        <v>41</v>
      </c>
      <c r="E14" s="138" t="s">
        <v>20</v>
      </c>
      <c r="F14" s="53" t="s">
        <v>21</v>
      </c>
      <c r="G14" s="46">
        <v>29</v>
      </c>
      <c r="I14" s="138" t="s">
        <v>20</v>
      </c>
      <c r="J14" s="53" t="s">
        <v>21</v>
      </c>
      <c r="K14" s="46">
        <v>28</v>
      </c>
      <c r="M14" s="146" t="s">
        <v>20</v>
      </c>
      <c r="N14" s="96" t="s">
        <v>21</v>
      </c>
      <c r="O14" s="101">
        <v>25</v>
      </c>
    </row>
    <row r="15" spans="1:15" ht="19.5" customHeight="1" x14ac:dyDescent="0.25">
      <c r="A15" s="84" t="s">
        <v>660</v>
      </c>
      <c r="B15" s="54" t="s">
        <v>28</v>
      </c>
      <c r="C15" s="45" t="s">
        <v>64</v>
      </c>
      <c r="F15" s="58"/>
      <c r="G15" s="57"/>
      <c r="I15" s="142" t="s">
        <v>368</v>
      </c>
      <c r="J15" s="54" t="s">
        <v>28</v>
      </c>
      <c r="K15" s="45" t="s">
        <v>93</v>
      </c>
      <c r="N15" s="58"/>
      <c r="O15" s="57"/>
    </row>
    <row r="16" spans="1:15" ht="19.5" customHeight="1" x14ac:dyDescent="0.25">
      <c r="A16" s="84" t="s">
        <v>233</v>
      </c>
      <c r="B16" s="54" t="s">
        <v>77</v>
      </c>
      <c r="C16" s="45" t="s">
        <v>93</v>
      </c>
      <c r="E16" s="139" t="s">
        <v>99</v>
      </c>
      <c r="F16" s="87" t="s">
        <v>77</v>
      </c>
      <c r="G16" s="47" t="s">
        <v>67</v>
      </c>
      <c r="J16" s="58"/>
      <c r="K16" s="57"/>
      <c r="M16" s="148" t="s">
        <v>622</v>
      </c>
      <c r="N16" s="98" t="s">
        <v>77</v>
      </c>
      <c r="O16" s="103" t="s">
        <v>67</v>
      </c>
    </row>
    <row r="17" spans="1:15" ht="19.5" customHeight="1" x14ac:dyDescent="0.25">
      <c r="A17" s="84" t="s">
        <v>661</v>
      </c>
      <c r="B17" s="54" t="s">
        <v>127</v>
      </c>
      <c r="C17" s="45" t="s">
        <v>64</v>
      </c>
      <c r="E17" s="139" t="s">
        <v>348</v>
      </c>
      <c r="F17" s="54" t="s">
        <v>127</v>
      </c>
      <c r="G17" s="45" t="s">
        <v>64</v>
      </c>
      <c r="I17" s="141" t="s">
        <v>587</v>
      </c>
      <c r="J17" s="87" t="s">
        <v>127</v>
      </c>
      <c r="K17" s="47" t="s">
        <v>64</v>
      </c>
      <c r="N17" s="58"/>
      <c r="O17" s="57"/>
    </row>
    <row r="18" spans="1:15" ht="24" customHeight="1" x14ac:dyDescent="0.25">
      <c r="A18" s="84" t="s">
        <v>662</v>
      </c>
      <c r="B18" s="54" t="s">
        <v>128</v>
      </c>
      <c r="C18" s="45" t="s">
        <v>93</v>
      </c>
      <c r="F18" s="58"/>
      <c r="G18" s="57"/>
      <c r="I18" s="141" t="s">
        <v>648</v>
      </c>
      <c r="J18" s="54" t="s">
        <v>128</v>
      </c>
      <c r="K18" s="47" t="s">
        <v>67</v>
      </c>
      <c r="N18" s="58"/>
      <c r="O18" s="57"/>
    </row>
    <row r="19" spans="1:15" ht="24" customHeight="1" x14ac:dyDescent="0.25">
      <c r="A19" s="84" t="s">
        <v>663</v>
      </c>
      <c r="B19" s="54" t="s">
        <v>129</v>
      </c>
      <c r="C19" s="45" t="s">
        <v>93</v>
      </c>
      <c r="E19" s="139" t="s">
        <v>349</v>
      </c>
      <c r="F19" s="54" t="s">
        <v>129</v>
      </c>
      <c r="G19" s="45" t="s">
        <v>93</v>
      </c>
      <c r="I19" s="141" t="s">
        <v>650</v>
      </c>
      <c r="J19" s="87" t="s">
        <v>129</v>
      </c>
      <c r="K19" s="47" t="s">
        <v>93</v>
      </c>
      <c r="N19" s="58"/>
      <c r="O19" s="57"/>
    </row>
    <row r="20" spans="1:15" ht="19.5" customHeight="1" x14ac:dyDescent="0.25">
      <c r="A20" s="84" t="s">
        <v>130</v>
      </c>
      <c r="B20" s="54" t="s">
        <v>79</v>
      </c>
      <c r="C20" s="45" t="s">
        <v>93</v>
      </c>
      <c r="F20" s="58"/>
      <c r="G20" s="57"/>
      <c r="J20" s="58"/>
      <c r="K20" s="57"/>
      <c r="M20" s="148" t="s">
        <v>625</v>
      </c>
      <c r="N20" s="98" t="s">
        <v>626</v>
      </c>
      <c r="O20" s="103" t="s">
        <v>67</v>
      </c>
    </row>
    <row r="21" spans="1:15" ht="19.5" customHeight="1" x14ac:dyDescent="0.25">
      <c r="A21" s="84" t="s">
        <v>234</v>
      </c>
      <c r="B21" s="54" t="s">
        <v>76</v>
      </c>
      <c r="C21" s="45" t="s">
        <v>93</v>
      </c>
      <c r="E21" s="139" t="s">
        <v>346</v>
      </c>
      <c r="F21" s="54" t="s">
        <v>76</v>
      </c>
      <c r="G21" s="45" t="s">
        <v>67</v>
      </c>
      <c r="I21" s="141" t="s">
        <v>651</v>
      </c>
      <c r="J21" s="87" t="s">
        <v>76</v>
      </c>
      <c r="K21" s="47" t="s">
        <v>67</v>
      </c>
      <c r="N21" s="58"/>
      <c r="O21" s="57"/>
    </row>
    <row r="22" spans="1:15" ht="19.5" customHeight="1" x14ac:dyDescent="0.25">
      <c r="A22" s="84" t="s">
        <v>237</v>
      </c>
      <c r="B22" s="54" t="s">
        <v>131</v>
      </c>
      <c r="C22" s="45" t="s">
        <v>93</v>
      </c>
      <c r="E22" s="139" t="s">
        <v>146</v>
      </c>
      <c r="F22" s="54" t="s">
        <v>131</v>
      </c>
      <c r="G22" s="45" t="s">
        <v>67</v>
      </c>
      <c r="J22" s="58"/>
      <c r="K22" s="57"/>
      <c r="M22" s="147" t="s">
        <v>677</v>
      </c>
      <c r="N22" s="97" t="s">
        <v>153</v>
      </c>
      <c r="O22" s="102" t="s">
        <v>93</v>
      </c>
    </row>
    <row r="23" spans="1:15" ht="22.5" customHeight="1" x14ac:dyDescent="0.25">
      <c r="A23" s="84" t="s">
        <v>664</v>
      </c>
      <c r="B23" s="54" t="s">
        <v>132</v>
      </c>
      <c r="C23" s="45" t="s">
        <v>93</v>
      </c>
      <c r="F23" s="58"/>
      <c r="G23" s="57"/>
      <c r="I23" s="139" t="s">
        <v>652</v>
      </c>
      <c r="J23" s="87" t="s">
        <v>653</v>
      </c>
      <c r="K23" s="47" t="s">
        <v>67</v>
      </c>
      <c r="N23" s="58"/>
      <c r="O23" s="57"/>
    </row>
    <row r="24" spans="1:15" ht="19.5" customHeight="1" x14ac:dyDescent="0.25">
      <c r="A24" s="84" t="s">
        <v>665</v>
      </c>
      <c r="B24" s="54" t="s">
        <v>133</v>
      </c>
      <c r="C24" s="45" t="s">
        <v>64</v>
      </c>
      <c r="F24" s="58"/>
      <c r="G24" s="57"/>
      <c r="I24" s="141" t="s">
        <v>654</v>
      </c>
      <c r="J24" s="87" t="s">
        <v>133</v>
      </c>
      <c r="K24" s="47" t="s">
        <v>64</v>
      </c>
      <c r="N24" s="58"/>
      <c r="O24" s="57"/>
    </row>
    <row r="25" spans="1:15" ht="19.5" customHeight="1" x14ac:dyDescent="0.25">
      <c r="A25" s="84" t="s">
        <v>666</v>
      </c>
      <c r="B25" s="54" t="s">
        <v>134</v>
      </c>
      <c r="C25" s="45" t="s">
        <v>64</v>
      </c>
      <c r="E25" s="139" t="s">
        <v>347</v>
      </c>
      <c r="F25" s="87" t="s">
        <v>134</v>
      </c>
      <c r="G25" s="47" t="s">
        <v>64</v>
      </c>
      <c r="J25" s="58"/>
      <c r="K25" s="57"/>
      <c r="M25" s="148" t="s">
        <v>678</v>
      </c>
      <c r="N25" s="98" t="s">
        <v>679</v>
      </c>
      <c r="O25" s="103" t="s">
        <v>64</v>
      </c>
    </row>
    <row r="26" spans="1:15" ht="19.5" customHeight="1" x14ac:dyDescent="0.25">
      <c r="A26" s="84" t="s">
        <v>244</v>
      </c>
      <c r="B26" s="54" t="s">
        <v>135</v>
      </c>
      <c r="C26" s="45" t="s">
        <v>64</v>
      </c>
      <c r="F26" s="58"/>
      <c r="G26" s="57"/>
      <c r="J26" s="58"/>
      <c r="K26" s="57"/>
      <c r="M26" s="148" t="s">
        <v>674</v>
      </c>
      <c r="N26" s="98" t="s">
        <v>135</v>
      </c>
      <c r="O26" s="103" t="s">
        <v>64</v>
      </c>
    </row>
    <row r="27" spans="1:15" ht="19.5" customHeight="1" x14ac:dyDescent="0.25">
      <c r="A27" s="84" t="s">
        <v>667</v>
      </c>
      <c r="B27" s="54" t="s">
        <v>355</v>
      </c>
      <c r="C27" s="45" t="s">
        <v>93</v>
      </c>
      <c r="E27" s="139" t="s">
        <v>145</v>
      </c>
      <c r="F27" s="54" t="s">
        <v>136</v>
      </c>
      <c r="G27" s="45" t="s">
        <v>67</v>
      </c>
      <c r="J27" s="58"/>
      <c r="K27" s="57"/>
      <c r="M27" s="148" t="s">
        <v>613</v>
      </c>
      <c r="N27" s="98" t="s">
        <v>614</v>
      </c>
      <c r="O27" s="103" t="s">
        <v>93</v>
      </c>
    </row>
    <row r="28" spans="1:15" ht="19.5" customHeight="1" x14ac:dyDescent="0.25">
      <c r="A28" s="84" t="s">
        <v>668</v>
      </c>
      <c r="B28" s="54" t="s">
        <v>39</v>
      </c>
      <c r="C28" s="45" t="s">
        <v>83</v>
      </c>
      <c r="E28" s="139" t="s">
        <v>350</v>
      </c>
      <c r="F28" s="87" t="s">
        <v>39</v>
      </c>
      <c r="G28" s="47" t="s">
        <v>83</v>
      </c>
      <c r="J28" s="58"/>
      <c r="K28" s="57"/>
      <c r="M28" s="148" t="s">
        <v>680</v>
      </c>
      <c r="N28" s="98" t="s">
        <v>452</v>
      </c>
      <c r="O28" s="103" t="s">
        <v>83</v>
      </c>
    </row>
    <row r="29" spans="1:15" ht="19.5" customHeight="1" x14ac:dyDescent="0.25">
      <c r="A29" s="84" t="s">
        <v>669</v>
      </c>
      <c r="B29" s="54" t="s">
        <v>40</v>
      </c>
      <c r="C29" s="45" t="s">
        <v>83</v>
      </c>
      <c r="F29" s="58"/>
      <c r="G29" s="57"/>
      <c r="I29" s="142" t="s">
        <v>656</v>
      </c>
      <c r="J29" s="87" t="s">
        <v>225</v>
      </c>
      <c r="K29" s="47" t="s">
        <v>83</v>
      </c>
      <c r="N29" s="58"/>
      <c r="O29" s="57"/>
    </row>
    <row r="30" spans="1:15" ht="19.5" customHeight="1" x14ac:dyDescent="0.25">
      <c r="A30" s="84" t="s">
        <v>670</v>
      </c>
      <c r="B30" s="87" t="s">
        <v>85</v>
      </c>
      <c r="C30" s="47" t="s">
        <v>309</v>
      </c>
      <c r="E30" s="139" t="s">
        <v>147</v>
      </c>
      <c r="F30" s="87" t="s">
        <v>194</v>
      </c>
      <c r="G30" s="47" t="s">
        <v>310</v>
      </c>
      <c r="I30" s="142" t="s">
        <v>657</v>
      </c>
      <c r="J30" s="87" t="s">
        <v>194</v>
      </c>
      <c r="K30" s="47" t="s">
        <v>309</v>
      </c>
      <c r="M30" s="148" t="s">
        <v>682</v>
      </c>
      <c r="N30" s="98" t="s">
        <v>522</v>
      </c>
      <c r="O30" s="103" t="s">
        <v>87</v>
      </c>
    </row>
    <row r="31" spans="1:15" ht="19.5" customHeight="1" x14ac:dyDescent="0.25">
      <c r="A31" s="84" t="s">
        <v>671</v>
      </c>
      <c r="B31" s="87" t="s">
        <v>45</v>
      </c>
      <c r="C31" s="47" t="s">
        <v>87</v>
      </c>
      <c r="E31" s="139" t="s">
        <v>351</v>
      </c>
      <c r="F31" s="87" t="s">
        <v>45</v>
      </c>
      <c r="G31" s="47" t="s">
        <v>87</v>
      </c>
      <c r="J31" s="58"/>
      <c r="K31" s="57"/>
      <c r="M31" s="148" t="s">
        <v>681</v>
      </c>
      <c r="N31" s="98" t="s">
        <v>45</v>
      </c>
      <c r="O31" s="103" t="s">
        <v>87</v>
      </c>
    </row>
    <row r="32" spans="1:15" ht="19.5" customHeight="1" x14ac:dyDescent="0.25">
      <c r="A32" s="84"/>
      <c r="B32" s="87"/>
      <c r="C32" s="47"/>
      <c r="E32" s="139"/>
      <c r="F32" s="87"/>
      <c r="G32" s="47"/>
      <c r="I32" s="142" t="s">
        <v>655</v>
      </c>
      <c r="J32" s="87" t="s">
        <v>222</v>
      </c>
      <c r="K32" s="47" t="s">
        <v>67</v>
      </c>
      <c r="M32" s="147" t="s">
        <v>675</v>
      </c>
      <c r="N32" s="97" t="s">
        <v>156</v>
      </c>
      <c r="O32" s="103" t="s">
        <v>74</v>
      </c>
    </row>
    <row r="33" spans="1:15" ht="19.5" customHeight="1" x14ac:dyDescent="0.25">
      <c r="A33" s="84"/>
      <c r="B33" s="87"/>
      <c r="C33" s="47"/>
      <c r="E33" s="139"/>
      <c r="F33" s="87"/>
      <c r="G33" s="47"/>
      <c r="I33" s="142"/>
      <c r="J33" s="87"/>
      <c r="K33" s="47"/>
      <c r="M33" s="147" t="s">
        <v>676</v>
      </c>
      <c r="N33" s="97" t="s">
        <v>183</v>
      </c>
      <c r="O33" s="103" t="s">
        <v>67</v>
      </c>
    </row>
    <row r="34" spans="1:15" ht="19.5" customHeight="1" x14ac:dyDescent="0.25">
      <c r="A34" s="83" t="s">
        <v>46</v>
      </c>
      <c r="B34" s="53" t="s">
        <v>47</v>
      </c>
      <c r="C34" s="44">
        <v>8</v>
      </c>
      <c r="E34" s="138" t="s">
        <v>46</v>
      </c>
      <c r="F34" s="53" t="s">
        <v>47</v>
      </c>
      <c r="G34" s="44">
        <v>4</v>
      </c>
      <c r="I34" s="138" t="s">
        <v>46</v>
      </c>
      <c r="J34" s="53" t="s">
        <v>47</v>
      </c>
      <c r="K34" s="44">
        <v>4</v>
      </c>
      <c r="M34" s="149" t="s">
        <v>456</v>
      </c>
      <c r="N34" s="99" t="s">
        <v>684</v>
      </c>
      <c r="O34" s="101">
        <v>4</v>
      </c>
    </row>
    <row r="35" spans="1:15" ht="19.5" customHeight="1" x14ac:dyDescent="0.25">
      <c r="A35" s="84" t="s">
        <v>245</v>
      </c>
      <c r="B35" s="87" t="s">
        <v>137</v>
      </c>
      <c r="C35" s="47" t="s">
        <v>64</v>
      </c>
      <c r="F35" s="58"/>
      <c r="G35" s="57"/>
      <c r="I35" s="141" t="s">
        <v>658</v>
      </c>
      <c r="J35" s="87" t="s">
        <v>137</v>
      </c>
      <c r="K35" s="47" t="s">
        <v>64</v>
      </c>
      <c r="N35" s="58"/>
      <c r="O35" s="57"/>
    </row>
    <row r="36" spans="1:15" ht="19.5" customHeight="1" x14ac:dyDescent="0.25">
      <c r="A36" s="84" t="s">
        <v>246</v>
      </c>
      <c r="B36" s="87" t="s">
        <v>138</v>
      </c>
      <c r="C36" s="47" t="s">
        <v>93</v>
      </c>
      <c r="F36" s="58"/>
      <c r="G36" s="57"/>
      <c r="I36" s="141" t="s">
        <v>659</v>
      </c>
      <c r="J36" s="87" t="s">
        <v>138</v>
      </c>
      <c r="K36" s="47" t="s">
        <v>93</v>
      </c>
      <c r="N36" s="58"/>
      <c r="O36" s="57"/>
    </row>
    <row r="37" spans="1:15" ht="19.5" customHeight="1" x14ac:dyDescent="0.25">
      <c r="A37" s="84" t="s">
        <v>329</v>
      </c>
      <c r="B37" s="87" t="s">
        <v>139</v>
      </c>
      <c r="C37" s="47" t="s">
        <v>64</v>
      </c>
      <c r="F37" s="58"/>
      <c r="G37" s="57"/>
      <c r="I37" s="141" t="s">
        <v>593</v>
      </c>
      <c r="J37" s="87" t="s">
        <v>139</v>
      </c>
      <c r="K37" s="47" t="s">
        <v>64</v>
      </c>
      <c r="N37" s="58"/>
      <c r="O37" s="57"/>
    </row>
    <row r="38" spans="1:15" ht="19.5" customHeight="1" x14ac:dyDescent="0.25">
      <c r="A38" s="84" t="s">
        <v>602</v>
      </c>
      <c r="B38" s="87" t="s">
        <v>140</v>
      </c>
      <c r="C38" s="47" t="s">
        <v>93</v>
      </c>
      <c r="F38" s="58"/>
      <c r="G38" s="57"/>
      <c r="I38" s="141" t="s">
        <v>595</v>
      </c>
      <c r="J38" s="87" t="s">
        <v>140</v>
      </c>
      <c r="K38" s="47" t="s">
        <v>93</v>
      </c>
      <c r="N38" s="58"/>
      <c r="O38" s="57"/>
    </row>
    <row r="39" spans="1:15" ht="19.5" customHeight="1" x14ac:dyDescent="0.25">
      <c r="A39" s="84" t="s">
        <v>604</v>
      </c>
      <c r="B39" s="87" t="s">
        <v>89</v>
      </c>
      <c r="C39" s="47" t="s">
        <v>64</v>
      </c>
      <c r="E39" s="140" t="s">
        <v>352</v>
      </c>
      <c r="F39" s="54" t="s">
        <v>89</v>
      </c>
      <c r="G39" s="45" t="s">
        <v>64</v>
      </c>
      <c r="I39" s="141"/>
      <c r="J39" s="87"/>
      <c r="K39" s="47"/>
      <c r="M39" s="148" t="s">
        <v>638</v>
      </c>
      <c r="N39" s="98" t="s">
        <v>89</v>
      </c>
      <c r="O39" s="103" t="s">
        <v>64</v>
      </c>
    </row>
    <row r="40" spans="1:15" ht="19.5" customHeight="1" x14ac:dyDescent="0.25">
      <c r="A40" s="84" t="s">
        <v>605</v>
      </c>
      <c r="B40" s="54" t="s">
        <v>92</v>
      </c>
      <c r="C40" s="45" t="s">
        <v>93</v>
      </c>
      <c r="E40" s="140" t="s">
        <v>353</v>
      </c>
      <c r="F40" s="54" t="s">
        <v>92</v>
      </c>
      <c r="G40" s="45" t="s">
        <v>93</v>
      </c>
      <c r="I40" s="143"/>
      <c r="J40" s="56"/>
      <c r="K40" s="47"/>
      <c r="M40" s="148" t="s">
        <v>637</v>
      </c>
      <c r="N40" s="98" t="s">
        <v>92</v>
      </c>
      <c r="O40" s="103" t="s">
        <v>93</v>
      </c>
    </row>
    <row r="41" spans="1:15" ht="19.5" customHeight="1" x14ac:dyDescent="0.25">
      <c r="A41" s="84" t="s">
        <v>141</v>
      </c>
      <c r="B41" s="54" t="s">
        <v>91</v>
      </c>
      <c r="C41" s="45" t="s">
        <v>64</v>
      </c>
      <c r="E41" s="140" t="s">
        <v>90</v>
      </c>
      <c r="F41" s="54" t="s">
        <v>91</v>
      </c>
      <c r="G41" s="45" t="s">
        <v>64</v>
      </c>
      <c r="I41" s="144"/>
      <c r="J41" s="58"/>
      <c r="K41" s="57"/>
      <c r="M41" s="148" t="s">
        <v>635</v>
      </c>
      <c r="N41" s="98" t="s">
        <v>636</v>
      </c>
      <c r="O41" s="103" t="s">
        <v>64</v>
      </c>
    </row>
    <row r="42" spans="1:15" ht="19.5" customHeight="1" x14ac:dyDescent="0.25">
      <c r="A42" s="84" t="s">
        <v>142</v>
      </c>
      <c r="B42" s="54" t="s">
        <v>143</v>
      </c>
      <c r="C42" s="45" t="s">
        <v>93</v>
      </c>
      <c r="E42" s="140" t="s">
        <v>354</v>
      </c>
      <c r="F42" s="54" t="s">
        <v>148</v>
      </c>
      <c r="G42" s="45" t="s">
        <v>93</v>
      </c>
      <c r="I42" s="144"/>
      <c r="J42" s="58"/>
      <c r="K42" s="57"/>
      <c r="M42" s="148" t="s">
        <v>638</v>
      </c>
      <c r="N42" s="98" t="s">
        <v>639</v>
      </c>
      <c r="O42" s="103" t="s">
        <v>93</v>
      </c>
    </row>
    <row r="44" spans="1:15" ht="19.5" customHeight="1" x14ac:dyDescent="0.25">
      <c r="A44" s="84"/>
      <c r="B44" s="54" t="s">
        <v>433</v>
      </c>
      <c r="C44" s="45"/>
      <c r="E44" s="140"/>
      <c r="F44" s="54" t="s">
        <v>433</v>
      </c>
      <c r="G44" s="45"/>
      <c r="I44" s="144"/>
      <c r="J44" s="58" t="s">
        <v>433</v>
      </c>
      <c r="K44" s="57"/>
      <c r="M44" s="148"/>
      <c r="N44" s="98" t="s">
        <v>433</v>
      </c>
      <c r="O44" s="103"/>
    </row>
    <row r="45" spans="1:15" ht="19.5" customHeight="1" x14ac:dyDescent="0.25">
      <c r="A45" s="84"/>
      <c r="B45" s="54" t="s">
        <v>137</v>
      </c>
      <c r="C45" s="45" t="s">
        <v>64</v>
      </c>
      <c r="E45" s="140"/>
      <c r="F45" s="54"/>
      <c r="G45" s="45"/>
      <c r="I45" s="144"/>
      <c r="J45" s="58" t="s">
        <v>137</v>
      </c>
      <c r="K45" s="57" t="s">
        <v>64</v>
      </c>
      <c r="M45" s="148"/>
      <c r="N45" s="98"/>
      <c r="O45" s="103"/>
    </row>
    <row r="46" spans="1:15" ht="19.5" customHeight="1" x14ac:dyDescent="0.25">
      <c r="A46" s="84"/>
      <c r="B46" s="54" t="s">
        <v>138</v>
      </c>
      <c r="C46" s="45" t="s">
        <v>93</v>
      </c>
      <c r="E46" s="140"/>
      <c r="F46" s="54"/>
      <c r="G46" s="45"/>
      <c r="I46" s="144"/>
      <c r="J46" s="58" t="s">
        <v>138</v>
      </c>
      <c r="K46" s="57" t="s">
        <v>93</v>
      </c>
      <c r="M46" s="148"/>
      <c r="N46" s="98"/>
      <c r="O46" s="103"/>
    </row>
    <row r="47" spans="1:15" ht="19.5" customHeight="1" x14ac:dyDescent="0.25">
      <c r="A47" s="84"/>
      <c r="B47" s="54" t="s">
        <v>89</v>
      </c>
      <c r="C47" s="45" t="s">
        <v>64</v>
      </c>
      <c r="E47" s="140"/>
      <c r="F47" s="54" t="s">
        <v>89</v>
      </c>
      <c r="G47" s="45" t="s">
        <v>64</v>
      </c>
      <c r="I47" s="144"/>
      <c r="J47" s="58"/>
      <c r="K47" s="57"/>
      <c r="M47" s="148"/>
      <c r="N47" s="98" t="s">
        <v>89</v>
      </c>
      <c r="O47" s="103" t="s">
        <v>64</v>
      </c>
    </row>
    <row r="48" spans="1:15" ht="19.5" customHeight="1" x14ac:dyDescent="0.25">
      <c r="A48" s="84"/>
      <c r="B48" s="54" t="s">
        <v>92</v>
      </c>
      <c r="C48" s="45" t="s">
        <v>93</v>
      </c>
      <c r="E48" s="140"/>
      <c r="F48" s="54" t="s">
        <v>92</v>
      </c>
      <c r="G48" s="45" t="s">
        <v>93</v>
      </c>
      <c r="I48" s="144"/>
      <c r="J48" s="58"/>
      <c r="K48" s="57"/>
      <c r="M48" s="148"/>
      <c r="N48" s="98" t="s">
        <v>92</v>
      </c>
      <c r="O48" s="103" t="s">
        <v>93</v>
      </c>
    </row>
  </sheetData>
  <mergeCells count="4">
    <mergeCell ref="A1:C1"/>
    <mergeCell ref="E1:G1"/>
    <mergeCell ref="I1:K1"/>
    <mergeCell ref="M1:O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53" workbookViewId="0">
      <selection sqref="A1:C29"/>
    </sheetView>
  </sheetViews>
  <sheetFormatPr defaultRowHeight="15" x14ac:dyDescent="0.25"/>
  <cols>
    <col min="1" max="1" width="16.140625" customWidth="1"/>
    <col min="2" max="2" width="37" customWidth="1"/>
    <col min="9" max="9" width="14.85546875" bestFit="1" customWidth="1"/>
  </cols>
  <sheetData>
    <row r="1" spans="1:8" ht="18.75" x14ac:dyDescent="0.25">
      <c r="A1" s="35" t="s">
        <v>0</v>
      </c>
      <c r="B1" s="2" t="s">
        <v>1</v>
      </c>
      <c r="C1" s="20">
        <v>8</v>
      </c>
      <c r="D1" s="20">
        <f>SUM(D2:D7)</f>
        <v>8</v>
      </c>
      <c r="E1" s="20">
        <f t="shared" ref="E1:H1" si="0">SUM(E2:E7)</f>
        <v>180</v>
      </c>
      <c r="F1" s="20">
        <f t="shared" si="0"/>
        <v>56</v>
      </c>
      <c r="G1" s="20">
        <f t="shared" si="0"/>
        <v>112</v>
      </c>
      <c r="H1" s="20">
        <f t="shared" si="0"/>
        <v>12</v>
      </c>
    </row>
    <row r="2" spans="1:8" ht="33" x14ac:dyDescent="0.25">
      <c r="A2" s="4" t="s">
        <v>356</v>
      </c>
      <c r="B2" s="19" t="s">
        <v>2</v>
      </c>
      <c r="C2" s="4" t="s">
        <v>74</v>
      </c>
      <c r="D2" s="4">
        <v>3</v>
      </c>
      <c r="E2" s="4">
        <f>F2+G2+H2</f>
        <v>45</v>
      </c>
      <c r="F2" s="4">
        <v>43</v>
      </c>
      <c r="G2" s="4"/>
      <c r="H2" s="4">
        <v>2</v>
      </c>
    </row>
    <row r="3" spans="1:8" ht="33" x14ac:dyDescent="0.25">
      <c r="A3" s="4" t="s">
        <v>357</v>
      </c>
      <c r="B3" s="19" t="s">
        <v>3</v>
      </c>
      <c r="C3" s="4" t="s">
        <v>65</v>
      </c>
      <c r="D3" s="4">
        <v>1</v>
      </c>
      <c r="E3" s="4">
        <f t="shared" ref="E3:E7" si="1">F3+G3+H3</f>
        <v>15</v>
      </c>
      <c r="F3" s="4">
        <v>13</v>
      </c>
      <c r="G3" s="4"/>
      <c r="H3" s="4">
        <v>2</v>
      </c>
    </row>
    <row r="4" spans="1:8" ht="33" x14ac:dyDescent="0.25">
      <c r="A4" s="4" t="s">
        <v>358</v>
      </c>
      <c r="B4" s="19" t="s">
        <v>4</v>
      </c>
      <c r="C4" s="4" t="s">
        <v>66</v>
      </c>
      <c r="D4" s="4">
        <v>1</v>
      </c>
      <c r="E4" s="4">
        <f t="shared" si="1"/>
        <v>30</v>
      </c>
      <c r="F4" s="4"/>
      <c r="G4" s="4">
        <v>28</v>
      </c>
      <c r="H4" s="4">
        <v>2</v>
      </c>
    </row>
    <row r="5" spans="1:8" ht="33" x14ac:dyDescent="0.25">
      <c r="A5" s="4" t="s">
        <v>359</v>
      </c>
      <c r="B5" s="19" t="s">
        <v>5</v>
      </c>
      <c r="C5" s="4" t="s">
        <v>66</v>
      </c>
      <c r="D5" s="4">
        <v>1</v>
      </c>
      <c r="E5" s="4">
        <f t="shared" si="1"/>
        <v>30</v>
      </c>
      <c r="F5" s="4"/>
      <c r="G5" s="4">
        <v>28</v>
      </c>
      <c r="H5" s="4">
        <v>2</v>
      </c>
    </row>
    <row r="6" spans="1:8" ht="33" x14ac:dyDescent="0.25">
      <c r="A6" s="4" t="s">
        <v>360</v>
      </c>
      <c r="B6" s="19" t="s">
        <v>6</v>
      </c>
      <c r="C6" s="4" t="s">
        <v>66</v>
      </c>
      <c r="D6" s="4">
        <v>1</v>
      </c>
      <c r="E6" s="4">
        <f t="shared" si="1"/>
        <v>30</v>
      </c>
      <c r="F6" s="4"/>
      <c r="G6" s="4">
        <v>28</v>
      </c>
      <c r="H6" s="4">
        <v>2</v>
      </c>
    </row>
    <row r="7" spans="1:8" ht="33" x14ac:dyDescent="0.25">
      <c r="A7" s="4" t="s">
        <v>361</v>
      </c>
      <c r="B7" s="19" t="s">
        <v>362</v>
      </c>
      <c r="C7" s="4" t="s">
        <v>66</v>
      </c>
      <c r="D7" s="4">
        <v>1</v>
      </c>
      <c r="E7" s="4">
        <f t="shared" si="1"/>
        <v>30</v>
      </c>
      <c r="F7" s="4"/>
      <c r="G7" s="4">
        <v>28</v>
      </c>
      <c r="H7" s="4">
        <v>2</v>
      </c>
    </row>
    <row r="8" spans="1:8" ht="33" x14ac:dyDescent="0.25">
      <c r="A8" s="35" t="s">
        <v>7</v>
      </c>
      <c r="B8" s="2" t="s">
        <v>8</v>
      </c>
      <c r="C8" s="3">
        <v>38</v>
      </c>
      <c r="D8" s="3">
        <f>D9+D12+D23</f>
        <v>37</v>
      </c>
      <c r="E8" s="3">
        <f t="shared" ref="E8:H8" si="2">E9+E12+E23</f>
        <v>870</v>
      </c>
      <c r="F8" s="3">
        <f t="shared" si="2"/>
        <v>241</v>
      </c>
      <c r="G8" s="3">
        <f t="shared" si="2"/>
        <v>599</v>
      </c>
      <c r="H8" s="3">
        <f t="shared" si="2"/>
        <v>30</v>
      </c>
    </row>
    <row r="9" spans="1:8" ht="17.25" x14ac:dyDescent="0.25">
      <c r="A9" s="7" t="s">
        <v>9</v>
      </c>
      <c r="B9" s="8" t="s">
        <v>10</v>
      </c>
      <c r="C9" s="16">
        <v>6</v>
      </c>
      <c r="D9" s="16">
        <f>SUM(D10:D11)</f>
        <v>6</v>
      </c>
      <c r="E9" s="16">
        <f t="shared" ref="E9:H9" si="3">SUM(E10:E11)</f>
        <v>135</v>
      </c>
      <c r="F9" s="16">
        <f t="shared" si="3"/>
        <v>43</v>
      </c>
      <c r="G9" s="16">
        <f t="shared" si="3"/>
        <v>88</v>
      </c>
      <c r="H9" s="16">
        <f t="shared" si="3"/>
        <v>4</v>
      </c>
    </row>
    <row r="10" spans="1:8" ht="33" x14ac:dyDescent="0.25">
      <c r="A10" s="4" t="s">
        <v>579</v>
      </c>
      <c r="B10" s="13" t="s">
        <v>580</v>
      </c>
      <c r="C10" s="14" t="s">
        <v>74</v>
      </c>
      <c r="D10" s="14">
        <v>3</v>
      </c>
      <c r="E10" s="4">
        <f t="shared" ref="E10:E11" si="4">F10+G10+H10</f>
        <v>45</v>
      </c>
      <c r="F10" s="6">
        <v>43</v>
      </c>
      <c r="G10" s="6"/>
      <c r="H10" s="6">
        <v>2</v>
      </c>
    </row>
    <row r="11" spans="1:8" ht="33" x14ac:dyDescent="0.25">
      <c r="A11" s="4" t="s">
        <v>581</v>
      </c>
      <c r="B11" s="13" t="s">
        <v>131</v>
      </c>
      <c r="C11" s="14" t="s">
        <v>67</v>
      </c>
      <c r="D11" s="14">
        <v>3</v>
      </c>
      <c r="E11" s="4">
        <f t="shared" si="4"/>
        <v>90</v>
      </c>
      <c r="F11" s="6"/>
      <c r="G11" s="6">
        <v>88</v>
      </c>
      <c r="H11" s="6">
        <v>2</v>
      </c>
    </row>
    <row r="12" spans="1:8" ht="17.25" x14ac:dyDescent="0.25">
      <c r="A12" s="7" t="s">
        <v>20</v>
      </c>
      <c r="B12" s="8" t="s">
        <v>21</v>
      </c>
      <c r="C12" s="7">
        <v>28</v>
      </c>
      <c r="D12" s="7">
        <f>SUM(D13:D22)</f>
        <v>27</v>
      </c>
      <c r="E12" s="7">
        <f t="shared" ref="E12:H12" si="5">SUM(E13:E22)</f>
        <v>645</v>
      </c>
      <c r="F12" s="7">
        <f t="shared" si="5"/>
        <v>170</v>
      </c>
      <c r="G12" s="7">
        <f t="shared" si="5"/>
        <v>453</v>
      </c>
      <c r="H12" s="7">
        <f t="shared" si="5"/>
        <v>22</v>
      </c>
    </row>
    <row r="13" spans="1:8" ht="33" x14ac:dyDescent="0.25">
      <c r="A13" s="23" t="s">
        <v>368</v>
      </c>
      <c r="B13" s="13" t="s">
        <v>28</v>
      </c>
      <c r="C13" s="14" t="s">
        <v>93</v>
      </c>
      <c r="D13" s="14">
        <v>2</v>
      </c>
      <c r="E13" s="4">
        <f t="shared" ref="E13:E22" si="6">F13+G13+H13</f>
        <v>60</v>
      </c>
      <c r="F13" s="6"/>
      <c r="G13" s="6">
        <v>58</v>
      </c>
      <c r="H13" s="6">
        <v>2</v>
      </c>
    </row>
    <row r="14" spans="1:8" ht="33" x14ac:dyDescent="0.25">
      <c r="A14" s="4" t="s">
        <v>582</v>
      </c>
      <c r="B14" s="13" t="s">
        <v>221</v>
      </c>
      <c r="C14" s="14" t="s">
        <v>67</v>
      </c>
      <c r="D14" s="14">
        <v>3</v>
      </c>
      <c r="E14" s="4">
        <f t="shared" si="6"/>
        <v>90</v>
      </c>
      <c r="F14" s="6"/>
      <c r="G14" s="6">
        <v>88</v>
      </c>
      <c r="H14" s="6">
        <v>2</v>
      </c>
    </row>
    <row r="15" spans="1:8" ht="33" x14ac:dyDescent="0.25">
      <c r="A15" s="4" t="s">
        <v>583</v>
      </c>
      <c r="B15" s="13" t="s">
        <v>135</v>
      </c>
      <c r="C15" s="14" t="s">
        <v>74</v>
      </c>
      <c r="D15" s="14">
        <v>3</v>
      </c>
      <c r="E15" s="4">
        <f t="shared" si="6"/>
        <v>45</v>
      </c>
      <c r="F15" s="6">
        <v>43</v>
      </c>
      <c r="G15" s="6"/>
      <c r="H15" s="6">
        <v>2</v>
      </c>
    </row>
    <row r="16" spans="1:8" ht="33" x14ac:dyDescent="0.25">
      <c r="A16" s="4" t="s">
        <v>584</v>
      </c>
      <c r="B16" s="13" t="s">
        <v>137</v>
      </c>
      <c r="C16" s="14" t="s">
        <v>74</v>
      </c>
      <c r="D16" s="14">
        <v>3</v>
      </c>
      <c r="E16" s="4">
        <f t="shared" si="6"/>
        <v>45</v>
      </c>
      <c r="F16" s="6">
        <v>43</v>
      </c>
      <c r="G16" s="6"/>
      <c r="H16" s="6">
        <v>2</v>
      </c>
    </row>
    <row r="17" spans="1:9" ht="33" x14ac:dyDescent="0.25">
      <c r="A17" s="4" t="s">
        <v>585</v>
      </c>
      <c r="B17" s="13" t="s">
        <v>138</v>
      </c>
      <c r="C17" s="14" t="s">
        <v>67</v>
      </c>
      <c r="D17" s="14">
        <v>3</v>
      </c>
      <c r="E17" s="4">
        <f t="shared" si="6"/>
        <v>90</v>
      </c>
      <c r="F17" s="6"/>
      <c r="G17" s="6">
        <v>88</v>
      </c>
      <c r="H17" s="6">
        <v>2</v>
      </c>
    </row>
    <row r="18" spans="1:9" ht="33" x14ac:dyDescent="0.25">
      <c r="A18" s="6" t="s">
        <v>586</v>
      </c>
      <c r="B18" s="13" t="s">
        <v>80</v>
      </c>
      <c r="C18" s="14" t="s">
        <v>93</v>
      </c>
      <c r="D18" s="14">
        <v>2</v>
      </c>
      <c r="E18" s="4">
        <f t="shared" si="6"/>
        <v>60</v>
      </c>
      <c r="F18" s="6"/>
      <c r="G18" s="6">
        <v>58</v>
      </c>
      <c r="H18" s="6">
        <v>2</v>
      </c>
    </row>
    <row r="19" spans="1:9" ht="33" x14ac:dyDescent="0.25">
      <c r="A19" s="4" t="s">
        <v>587</v>
      </c>
      <c r="B19" s="13" t="s">
        <v>127</v>
      </c>
      <c r="C19" s="14" t="s">
        <v>64</v>
      </c>
      <c r="D19" s="14">
        <v>2</v>
      </c>
      <c r="E19" s="4">
        <f t="shared" si="6"/>
        <v>30</v>
      </c>
      <c r="F19" s="6">
        <v>28</v>
      </c>
      <c r="G19" s="6"/>
      <c r="H19" s="6">
        <v>2</v>
      </c>
    </row>
    <row r="20" spans="1:9" ht="33" x14ac:dyDescent="0.25">
      <c r="A20" s="4" t="s">
        <v>588</v>
      </c>
      <c r="B20" s="13" t="s">
        <v>589</v>
      </c>
      <c r="C20" s="14" t="s">
        <v>67</v>
      </c>
      <c r="D20" s="14">
        <v>3</v>
      </c>
      <c r="E20" s="4">
        <f t="shared" si="6"/>
        <v>90</v>
      </c>
      <c r="F20" s="6"/>
      <c r="G20" s="6">
        <v>88</v>
      </c>
      <c r="H20" s="6">
        <v>2</v>
      </c>
    </row>
    <row r="21" spans="1:9" ht="33" x14ac:dyDescent="0.25">
      <c r="A21" s="4" t="s">
        <v>590</v>
      </c>
      <c r="B21" s="13" t="s">
        <v>225</v>
      </c>
      <c r="C21" s="14" t="s">
        <v>83</v>
      </c>
      <c r="D21" s="14">
        <v>1</v>
      </c>
      <c r="E21" s="4">
        <f t="shared" si="6"/>
        <v>45</v>
      </c>
      <c r="F21" s="6"/>
      <c r="G21" s="6">
        <v>43</v>
      </c>
      <c r="H21" s="6">
        <v>2</v>
      </c>
    </row>
    <row r="22" spans="1:9" ht="33" x14ac:dyDescent="0.25">
      <c r="A22" s="23" t="s">
        <v>591</v>
      </c>
      <c r="B22" s="13" t="s">
        <v>85</v>
      </c>
      <c r="C22" s="14" t="s">
        <v>598</v>
      </c>
      <c r="D22" s="14">
        <v>5</v>
      </c>
      <c r="E22" s="4">
        <f t="shared" si="6"/>
        <v>90</v>
      </c>
      <c r="F22" s="6">
        <f>15*4-4</f>
        <v>56</v>
      </c>
      <c r="G22" s="6">
        <v>30</v>
      </c>
      <c r="H22" s="15">
        <v>4</v>
      </c>
    </row>
    <row r="23" spans="1:9" ht="17.25" x14ac:dyDescent="0.25">
      <c r="A23" s="7" t="s">
        <v>46</v>
      </c>
      <c r="B23" s="8" t="s">
        <v>47</v>
      </c>
      <c r="C23" s="7">
        <v>4</v>
      </c>
      <c r="D23" s="7">
        <f>D24+D27</f>
        <v>4</v>
      </c>
      <c r="E23" s="7">
        <f t="shared" ref="E23:H23" si="7">E24+E27</f>
        <v>90</v>
      </c>
      <c r="F23" s="7">
        <f t="shared" si="7"/>
        <v>28</v>
      </c>
      <c r="G23" s="7">
        <f t="shared" si="7"/>
        <v>58</v>
      </c>
      <c r="H23" s="7">
        <f t="shared" si="7"/>
        <v>4</v>
      </c>
    </row>
    <row r="24" spans="1:9" ht="21.75" customHeight="1" x14ac:dyDescent="0.25">
      <c r="A24" s="165" t="s">
        <v>592</v>
      </c>
      <c r="B24" s="165"/>
      <c r="C24" s="4">
        <v>2</v>
      </c>
      <c r="D24" s="4">
        <f>D25</f>
        <v>2</v>
      </c>
      <c r="E24" s="4">
        <f t="shared" ref="E24:H24" si="8">E25</f>
        <v>30</v>
      </c>
      <c r="F24" s="4">
        <f t="shared" si="8"/>
        <v>28</v>
      </c>
      <c r="G24" s="4">
        <f t="shared" si="8"/>
        <v>0</v>
      </c>
      <c r="H24" s="4">
        <f t="shared" si="8"/>
        <v>2</v>
      </c>
    </row>
    <row r="25" spans="1:9" ht="33" x14ac:dyDescent="0.25">
      <c r="A25" s="4" t="s">
        <v>593</v>
      </c>
      <c r="B25" s="12" t="s">
        <v>139</v>
      </c>
      <c r="C25" s="11" t="s">
        <v>64</v>
      </c>
      <c r="D25" s="11">
        <v>2</v>
      </c>
      <c r="E25" s="4">
        <f t="shared" ref="E25:E26" si="9">F25+G25+H25</f>
        <v>30</v>
      </c>
      <c r="F25" s="6">
        <v>28</v>
      </c>
      <c r="G25" s="6"/>
      <c r="H25" s="6">
        <v>2</v>
      </c>
    </row>
    <row r="26" spans="1:9" ht="33" x14ac:dyDescent="0.25">
      <c r="A26" s="4" t="s">
        <v>594</v>
      </c>
      <c r="B26" s="12" t="s">
        <v>229</v>
      </c>
      <c r="C26" s="11" t="s">
        <v>64</v>
      </c>
      <c r="D26" s="11">
        <v>2</v>
      </c>
      <c r="E26" s="4">
        <f t="shared" si="9"/>
        <v>30</v>
      </c>
      <c r="F26" s="6">
        <v>28</v>
      </c>
      <c r="G26" s="6"/>
      <c r="H26" s="6">
        <v>2</v>
      </c>
    </row>
    <row r="27" spans="1:9" ht="17.25" customHeight="1" x14ac:dyDescent="0.25">
      <c r="A27" s="165" t="s">
        <v>592</v>
      </c>
      <c r="B27" s="165"/>
      <c r="C27" s="4">
        <v>2</v>
      </c>
      <c r="D27" s="4">
        <f>D28</f>
        <v>2</v>
      </c>
      <c r="E27" s="4">
        <f t="shared" ref="E27:H27" si="10">E28</f>
        <v>60</v>
      </c>
      <c r="F27" s="4">
        <f t="shared" si="10"/>
        <v>0</v>
      </c>
      <c r="G27" s="4">
        <f t="shared" si="10"/>
        <v>58</v>
      </c>
      <c r="H27" s="4">
        <f t="shared" si="10"/>
        <v>2</v>
      </c>
    </row>
    <row r="28" spans="1:9" ht="33" x14ac:dyDescent="0.25">
      <c r="A28" s="4" t="s">
        <v>595</v>
      </c>
      <c r="B28" s="12" t="s">
        <v>140</v>
      </c>
      <c r="C28" s="11" t="s">
        <v>93</v>
      </c>
      <c r="D28" s="11">
        <v>2</v>
      </c>
      <c r="E28" s="4">
        <f t="shared" ref="E28:E29" si="11">F28+G28+H28</f>
        <v>60</v>
      </c>
      <c r="F28" s="6"/>
      <c r="G28" s="6">
        <v>58</v>
      </c>
      <c r="H28" s="6">
        <v>2</v>
      </c>
    </row>
    <row r="29" spans="1:9" ht="33" x14ac:dyDescent="0.25">
      <c r="A29" s="4" t="s">
        <v>596</v>
      </c>
      <c r="B29" s="12" t="s">
        <v>597</v>
      </c>
      <c r="C29" s="11" t="s">
        <v>93</v>
      </c>
      <c r="D29" s="11">
        <v>2</v>
      </c>
      <c r="E29" s="4">
        <f t="shared" si="11"/>
        <v>60</v>
      </c>
      <c r="F29" s="6"/>
      <c r="G29" s="6">
        <v>58</v>
      </c>
      <c r="H29" s="6">
        <v>2</v>
      </c>
    </row>
    <row r="30" spans="1:9" ht="16.5" x14ac:dyDescent="0.25">
      <c r="A30" s="35"/>
      <c r="B30" s="2" t="s">
        <v>63</v>
      </c>
      <c r="C30" s="35">
        <v>46</v>
      </c>
      <c r="D30" s="35">
        <v>46</v>
      </c>
      <c r="E30" s="35">
        <v>1065</v>
      </c>
      <c r="F30" s="35">
        <v>312</v>
      </c>
      <c r="G30" s="35">
        <v>711</v>
      </c>
      <c r="H30" s="35">
        <v>42</v>
      </c>
    </row>
    <row r="32" spans="1:9" ht="16.5" x14ac:dyDescent="0.25">
      <c r="D32" s="35">
        <f>D1+D8</f>
        <v>45</v>
      </c>
      <c r="E32" s="35">
        <f t="shared" ref="E32:H32" si="12">E1+E8</f>
        <v>1050</v>
      </c>
      <c r="F32" s="35">
        <f t="shared" si="12"/>
        <v>297</v>
      </c>
      <c r="G32" s="35">
        <f t="shared" si="12"/>
        <v>711</v>
      </c>
      <c r="H32" s="35">
        <f t="shared" si="12"/>
        <v>42</v>
      </c>
      <c r="I32" s="81">
        <f>G32/E32</f>
        <v>0.67714285714285716</v>
      </c>
    </row>
    <row r="34" spans="1:8" ht="18.75" x14ac:dyDescent="0.25">
      <c r="A34" s="35" t="s">
        <v>0</v>
      </c>
      <c r="B34" s="2" t="s">
        <v>1</v>
      </c>
      <c r="C34" s="20">
        <v>8</v>
      </c>
      <c r="D34" s="20">
        <f>SUM(D35:D40)</f>
        <v>8</v>
      </c>
      <c r="E34" s="20">
        <f t="shared" ref="E34" si="13">SUM(E35:E40)</f>
        <v>180</v>
      </c>
      <c r="F34" s="20">
        <f t="shared" ref="F34" si="14">SUM(F35:F40)</f>
        <v>56</v>
      </c>
      <c r="G34" s="20">
        <f t="shared" ref="G34" si="15">SUM(G35:G40)</f>
        <v>120</v>
      </c>
      <c r="H34" s="20">
        <f t="shared" ref="H34" si="16">SUM(H35:H40)</f>
        <v>4</v>
      </c>
    </row>
    <row r="35" spans="1:8" ht="33" x14ac:dyDescent="0.25">
      <c r="A35" s="4" t="s">
        <v>356</v>
      </c>
      <c r="B35" s="19" t="s">
        <v>2</v>
      </c>
      <c r="C35" s="4" t="s">
        <v>74</v>
      </c>
      <c r="D35" s="4">
        <v>3</v>
      </c>
      <c r="E35" s="4">
        <f>F35+G35+H35</f>
        <v>45</v>
      </c>
      <c r="F35" s="4">
        <v>43</v>
      </c>
      <c r="G35" s="4"/>
      <c r="H35" s="4">
        <v>2</v>
      </c>
    </row>
    <row r="36" spans="1:8" ht="33" x14ac:dyDescent="0.25">
      <c r="A36" s="4" t="s">
        <v>357</v>
      </c>
      <c r="B36" s="19" t="s">
        <v>3</v>
      </c>
      <c r="C36" s="4" t="s">
        <v>65</v>
      </c>
      <c r="D36" s="4">
        <v>1</v>
      </c>
      <c r="E36" s="4">
        <f t="shared" ref="E36:E40" si="17">F36+G36+H36</f>
        <v>15</v>
      </c>
      <c r="F36" s="4">
        <v>13</v>
      </c>
      <c r="G36" s="4"/>
      <c r="H36" s="4">
        <v>2</v>
      </c>
    </row>
    <row r="37" spans="1:8" ht="33" x14ac:dyDescent="0.25">
      <c r="A37" s="4" t="s">
        <v>358</v>
      </c>
      <c r="B37" s="19" t="s">
        <v>4</v>
      </c>
      <c r="C37" s="4" t="s">
        <v>66</v>
      </c>
      <c r="D37" s="4">
        <v>1</v>
      </c>
      <c r="E37" s="4">
        <f t="shared" si="17"/>
        <v>30</v>
      </c>
      <c r="F37" s="4"/>
      <c r="G37" s="4">
        <v>30</v>
      </c>
      <c r="H37" s="4"/>
    </row>
    <row r="38" spans="1:8" ht="33" x14ac:dyDescent="0.25">
      <c r="A38" s="4" t="s">
        <v>359</v>
      </c>
      <c r="B38" s="19" t="s">
        <v>5</v>
      </c>
      <c r="C38" s="4" t="s">
        <v>66</v>
      </c>
      <c r="D38" s="4">
        <v>1</v>
      </c>
      <c r="E38" s="4">
        <f t="shared" si="17"/>
        <v>30</v>
      </c>
      <c r="F38" s="4"/>
      <c r="G38" s="4">
        <v>30</v>
      </c>
      <c r="H38" s="4"/>
    </row>
    <row r="39" spans="1:8" ht="33" x14ac:dyDescent="0.25">
      <c r="A39" s="4" t="s">
        <v>360</v>
      </c>
      <c r="B39" s="19" t="s">
        <v>6</v>
      </c>
      <c r="C39" s="4" t="s">
        <v>66</v>
      </c>
      <c r="D39" s="4">
        <v>1</v>
      </c>
      <c r="E39" s="4">
        <f t="shared" si="17"/>
        <v>30</v>
      </c>
      <c r="F39" s="4"/>
      <c r="G39" s="4">
        <v>30</v>
      </c>
      <c r="H39" s="4"/>
    </row>
    <row r="40" spans="1:8" ht="33" x14ac:dyDescent="0.25">
      <c r="A40" s="4" t="s">
        <v>361</v>
      </c>
      <c r="B40" s="19" t="s">
        <v>362</v>
      </c>
      <c r="C40" s="4" t="s">
        <v>66</v>
      </c>
      <c r="D40" s="4">
        <v>1</v>
      </c>
      <c r="E40" s="4">
        <f t="shared" si="17"/>
        <v>30</v>
      </c>
      <c r="F40" s="4"/>
      <c r="G40" s="4">
        <v>30</v>
      </c>
      <c r="H40" s="4"/>
    </row>
    <row r="41" spans="1:8" ht="33" x14ac:dyDescent="0.25">
      <c r="A41" s="35" t="s">
        <v>7</v>
      </c>
      <c r="B41" s="2" t="s">
        <v>8</v>
      </c>
      <c r="C41" s="3">
        <v>38</v>
      </c>
      <c r="D41" s="3">
        <f>D42+D45+D56</f>
        <v>37</v>
      </c>
      <c r="E41" s="3">
        <f t="shared" ref="E41" si="18">E42+E45+E56</f>
        <v>840</v>
      </c>
      <c r="F41" s="3">
        <f t="shared" ref="F41" si="19">F42+F45+F56</f>
        <v>241</v>
      </c>
      <c r="G41" s="3">
        <f t="shared" ref="G41" si="20">G42+G45+G56</f>
        <v>583</v>
      </c>
      <c r="H41" s="3">
        <f t="shared" ref="H41" si="21">H42+H45+H56</f>
        <v>16</v>
      </c>
    </row>
    <row r="42" spans="1:8" ht="17.25" x14ac:dyDescent="0.25">
      <c r="A42" s="7" t="s">
        <v>9</v>
      </c>
      <c r="B42" s="8" t="s">
        <v>10</v>
      </c>
      <c r="C42" s="16">
        <v>6</v>
      </c>
      <c r="D42" s="16">
        <f>SUM(D43:D44)</f>
        <v>6</v>
      </c>
      <c r="E42" s="16">
        <f t="shared" ref="E42" si="22">SUM(E43:E44)</f>
        <v>135</v>
      </c>
      <c r="F42" s="16">
        <f t="shared" ref="F42" si="23">SUM(F43:F44)</f>
        <v>43</v>
      </c>
      <c r="G42" s="16">
        <f t="shared" ref="G42" si="24">SUM(G43:G44)</f>
        <v>90</v>
      </c>
      <c r="H42" s="16">
        <f t="shared" ref="H42" si="25">SUM(H43:H44)</f>
        <v>2</v>
      </c>
    </row>
    <row r="43" spans="1:8" ht="33" x14ac:dyDescent="0.25">
      <c r="A43" s="4" t="s">
        <v>579</v>
      </c>
      <c r="B43" s="13" t="s">
        <v>580</v>
      </c>
      <c r="C43" s="14" t="s">
        <v>74</v>
      </c>
      <c r="D43" s="14">
        <v>3</v>
      </c>
      <c r="E43" s="4">
        <f t="shared" ref="E43:E44" si="26">F43+G43+H43</f>
        <v>45</v>
      </c>
      <c r="F43" s="6">
        <v>43</v>
      </c>
      <c r="G43" s="6"/>
      <c r="H43" s="6">
        <v>2</v>
      </c>
    </row>
    <row r="44" spans="1:8" ht="33" x14ac:dyDescent="0.25">
      <c r="A44" s="4" t="s">
        <v>581</v>
      </c>
      <c r="B44" s="13" t="s">
        <v>131</v>
      </c>
      <c r="C44" s="14" t="s">
        <v>67</v>
      </c>
      <c r="D44" s="14">
        <v>3</v>
      </c>
      <c r="E44" s="4">
        <f t="shared" si="26"/>
        <v>90</v>
      </c>
      <c r="F44" s="6"/>
      <c r="G44" s="6">
        <v>90</v>
      </c>
      <c r="H44" s="6"/>
    </row>
    <row r="45" spans="1:8" ht="17.25" x14ac:dyDescent="0.25">
      <c r="A45" s="7" t="s">
        <v>20</v>
      </c>
      <c r="B45" s="8" t="s">
        <v>21</v>
      </c>
      <c r="C45" s="7">
        <v>28</v>
      </c>
      <c r="D45" s="7">
        <f>SUM(D46:D55)</f>
        <v>27</v>
      </c>
      <c r="E45" s="7">
        <f t="shared" ref="E45" si="27">SUM(E46:E55)</f>
        <v>615</v>
      </c>
      <c r="F45" s="7">
        <f t="shared" ref="F45" si="28">SUM(F46:F55)</f>
        <v>170</v>
      </c>
      <c r="G45" s="7">
        <f t="shared" ref="G45" si="29">SUM(G46:G55)</f>
        <v>433</v>
      </c>
      <c r="H45" s="7">
        <f t="shared" ref="H45" si="30">SUM(H46:H55)</f>
        <v>12</v>
      </c>
    </row>
    <row r="46" spans="1:8" ht="33" x14ac:dyDescent="0.25">
      <c r="A46" s="23" t="s">
        <v>368</v>
      </c>
      <c r="B46" s="13" t="s">
        <v>28</v>
      </c>
      <c r="C46" s="14" t="s">
        <v>93</v>
      </c>
      <c r="D46" s="14">
        <v>2</v>
      </c>
      <c r="E46" s="4">
        <f t="shared" ref="E46:E55" si="31">F46+G46+H46</f>
        <v>60</v>
      </c>
      <c r="F46" s="6"/>
      <c r="G46" s="6">
        <v>58</v>
      </c>
      <c r="H46" s="6">
        <v>2</v>
      </c>
    </row>
    <row r="47" spans="1:8" ht="33" x14ac:dyDescent="0.25">
      <c r="A47" s="4" t="s">
        <v>582</v>
      </c>
      <c r="B47" s="13" t="s">
        <v>221</v>
      </c>
      <c r="C47" s="14" t="s">
        <v>67</v>
      </c>
      <c r="D47" s="14">
        <v>3</v>
      </c>
      <c r="E47" s="4">
        <f t="shared" si="31"/>
        <v>90</v>
      </c>
      <c r="F47" s="6"/>
      <c r="G47" s="6">
        <v>90</v>
      </c>
      <c r="H47" s="6"/>
    </row>
    <row r="48" spans="1:8" ht="33" x14ac:dyDescent="0.25">
      <c r="A48" s="4" t="s">
        <v>583</v>
      </c>
      <c r="B48" s="13" t="s">
        <v>135</v>
      </c>
      <c r="C48" s="14" t="s">
        <v>74</v>
      </c>
      <c r="D48" s="14">
        <v>3</v>
      </c>
      <c r="E48" s="4">
        <f t="shared" si="31"/>
        <v>45</v>
      </c>
      <c r="F48" s="6">
        <v>43</v>
      </c>
      <c r="G48" s="6"/>
      <c r="H48" s="6">
        <v>2</v>
      </c>
    </row>
    <row r="49" spans="1:8" ht="33" x14ac:dyDescent="0.25">
      <c r="A49" s="4" t="s">
        <v>584</v>
      </c>
      <c r="B49" s="13" t="s">
        <v>137</v>
      </c>
      <c r="C49" s="14" t="s">
        <v>74</v>
      </c>
      <c r="D49" s="14">
        <v>3</v>
      </c>
      <c r="E49" s="4">
        <f t="shared" si="31"/>
        <v>45</v>
      </c>
      <c r="F49" s="6">
        <v>43</v>
      </c>
      <c r="G49" s="6"/>
      <c r="H49" s="6">
        <v>2</v>
      </c>
    </row>
    <row r="50" spans="1:8" ht="33" x14ac:dyDescent="0.25">
      <c r="A50" s="4" t="s">
        <v>585</v>
      </c>
      <c r="B50" s="13" t="s">
        <v>599</v>
      </c>
      <c r="C50" s="14" t="s">
        <v>67</v>
      </c>
      <c r="D50" s="14">
        <v>3</v>
      </c>
      <c r="E50" s="4">
        <f t="shared" si="31"/>
        <v>90</v>
      </c>
      <c r="F50" s="6"/>
      <c r="G50" s="6">
        <v>90</v>
      </c>
      <c r="H50" s="6"/>
    </row>
    <row r="51" spans="1:8" ht="33" x14ac:dyDescent="0.25">
      <c r="A51" s="6" t="s">
        <v>586</v>
      </c>
      <c r="B51" s="13" t="s">
        <v>80</v>
      </c>
      <c r="C51" s="14" t="s">
        <v>93</v>
      </c>
      <c r="D51" s="14">
        <v>2</v>
      </c>
      <c r="E51" s="4">
        <f t="shared" si="31"/>
        <v>60</v>
      </c>
      <c r="F51" s="6"/>
      <c r="G51" s="6">
        <v>60</v>
      </c>
      <c r="H51" s="6"/>
    </row>
    <row r="52" spans="1:8" ht="33" x14ac:dyDescent="0.25">
      <c r="A52" s="4" t="s">
        <v>587</v>
      </c>
      <c r="B52" s="13" t="s">
        <v>127</v>
      </c>
      <c r="C52" s="14" t="s">
        <v>64</v>
      </c>
      <c r="D52" s="14">
        <v>2</v>
      </c>
      <c r="E52" s="4">
        <f t="shared" si="31"/>
        <v>30</v>
      </c>
      <c r="F52" s="6">
        <v>28</v>
      </c>
      <c r="G52" s="6"/>
      <c r="H52" s="6">
        <v>2</v>
      </c>
    </row>
    <row r="53" spans="1:8" ht="33" x14ac:dyDescent="0.25">
      <c r="A53" s="4" t="s">
        <v>588</v>
      </c>
      <c r="B53" s="13" t="s">
        <v>589</v>
      </c>
      <c r="C53" s="14" t="s">
        <v>67</v>
      </c>
      <c r="D53" s="14">
        <v>3</v>
      </c>
      <c r="E53" s="4">
        <f t="shared" si="31"/>
        <v>60</v>
      </c>
      <c r="F53" s="6"/>
      <c r="G53" s="6">
        <v>60</v>
      </c>
      <c r="H53" s="6"/>
    </row>
    <row r="54" spans="1:8" ht="33" x14ac:dyDescent="0.25">
      <c r="A54" s="4" t="s">
        <v>590</v>
      </c>
      <c r="B54" s="13" t="s">
        <v>225</v>
      </c>
      <c r="C54" s="14" t="s">
        <v>83</v>
      </c>
      <c r="D54" s="14">
        <v>1</v>
      </c>
      <c r="E54" s="4">
        <f t="shared" si="31"/>
        <v>45</v>
      </c>
      <c r="F54" s="6"/>
      <c r="G54" s="6">
        <v>45</v>
      </c>
      <c r="H54" s="6"/>
    </row>
    <row r="55" spans="1:8" ht="33" x14ac:dyDescent="0.25">
      <c r="A55" s="23" t="s">
        <v>591</v>
      </c>
      <c r="B55" s="13" t="s">
        <v>85</v>
      </c>
      <c r="C55" s="14" t="s">
        <v>598</v>
      </c>
      <c r="D55" s="14">
        <v>5</v>
      </c>
      <c r="E55" s="4">
        <f t="shared" si="31"/>
        <v>90</v>
      </c>
      <c r="F55" s="6">
        <f>15*4-4</f>
        <v>56</v>
      </c>
      <c r="G55" s="6">
        <v>30</v>
      </c>
      <c r="H55" s="15">
        <v>4</v>
      </c>
    </row>
    <row r="56" spans="1:8" ht="17.25" x14ac:dyDescent="0.25">
      <c r="A56" s="7" t="s">
        <v>46</v>
      </c>
      <c r="B56" s="8" t="s">
        <v>47</v>
      </c>
      <c r="C56" s="7">
        <v>4</v>
      </c>
      <c r="D56" s="7">
        <f>D57+D60</f>
        <v>4</v>
      </c>
      <c r="E56" s="7">
        <f t="shared" ref="E56" si="32">E57+E60</f>
        <v>90</v>
      </c>
      <c r="F56" s="7">
        <f t="shared" ref="F56" si="33">F57+F60</f>
        <v>28</v>
      </c>
      <c r="G56" s="7">
        <f t="shared" ref="G56" si="34">G57+G60</f>
        <v>60</v>
      </c>
      <c r="H56" s="7">
        <f t="shared" ref="H56" si="35">H57+H60</f>
        <v>2</v>
      </c>
    </row>
    <row r="57" spans="1:8" ht="16.5" x14ac:dyDescent="0.25">
      <c r="A57" s="165" t="s">
        <v>592</v>
      </c>
      <c r="B57" s="165"/>
      <c r="C57" s="4">
        <v>2</v>
      </c>
      <c r="D57" s="4">
        <f>D58</f>
        <v>2</v>
      </c>
      <c r="E57" s="4">
        <f t="shared" ref="E57" si="36">E58</f>
        <v>30</v>
      </c>
      <c r="F57" s="4">
        <f t="shared" ref="F57" si="37">F58</f>
        <v>28</v>
      </c>
      <c r="G57" s="4">
        <f t="shared" ref="G57" si="38">G58</f>
        <v>0</v>
      </c>
      <c r="H57" s="4">
        <f t="shared" ref="H57" si="39">H58</f>
        <v>2</v>
      </c>
    </row>
    <row r="58" spans="1:8" ht="33" x14ac:dyDescent="0.25">
      <c r="A58" s="4" t="s">
        <v>593</v>
      </c>
      <c r="B58" s="12" t="s">
        <v>139</v>
      </c>
      <c r="C58" s="11" t="s">
        <v>64</v>
      </c>
      <c r="D58" s="11">
        <v>2</v>
      </c>
      <c r="E58" s="4">
        <f t="shared" ref="E58:E59" si="40">F58+G58+H58</f>
        <v>30</v>
      </c>
      <c r="F58" s="6">
        <v>28</v>
      </c>
      <c r="G58" s="6"/>
      <c r="H58" s="6">
        <v>2</v>
      </c>
    </row>
    <row r="59" spans="1:8" ht="33" x14ac:dyDescent="0.25">
      <c r="A59" s="4" t="s">
        <v>594</v>
      </c>
      <c r="B59" s="12" t="s">
        <v>229</v>
      </c>
      <c r="C59" s="11" t="s">
        <v>64</v>
      </c>
      <c r="D59" s="11">
        <v>2</v>
      </c>
      <c r="E59" s="4">
        <f t="shared" si="40"/>
        <v>30</v>
      </c>
      <c r="F59" s="6">
        <v>28</v>
      </c>
      <c r="G59" s="6"/>
      <c r="H59" s="6">
        <v>2</v>
      </c>
    </row>
    <row r="60" spans="1:8" ht="16.5" x14ac:dyDescent="0.25">
      <c r="A60" s="165" t="s">
        <v>592</v>
      </c>
      <c r="B60" s="165"/>
      <c r="C60" s="4">
        <v>2</v>
      </c>
      <c r="D60" s="4">
        <f>D61</f>
        <v>2</v>
      </c>
      <c r="E60" s="4">
        <f t="shared" ref="E60" si="41">E61</f>
        <v>60</v>
      </c>
      <c r="F60" s="4">
        <f t="shared" ref="F60" si="42">F61</f>
        <v>0</v>
      </c>
      <c r="G60" s="4">
        <f t="shared" ref="G60" si="43">G61</f>
        <v>60</v>
      </c>
      <c r="H60" s="4">
        <f t="shared" ref="H60" si="44">H61</f>
        <v>0</v>
      </c>
    </row>
    <row r="61" spans="1:8" ht="33" x14ac:dyDescent="0.25">
      <c r="A61" s="4" t="s">
        <v>595</v>
      </c>
      <c r="B61" s="12" t="s">
        <v>140</v>
      </c>
      <c r="C61" s="11" t="s">
        <v>93</v>
      </c>
      <c r="D61" s="11">
        <v>2</v>
      </c>
      <c r="E61" s="4">
        <f t="shared" ref="E61:E62" si="45">F61+G61+H61</f>
        <v>60</v>
      </c>
      <c r="F61" s="6"/>
      <c r="G61" s="6">
        <v>60</v>
      </c>
      <c r="H61" s="6"/>
    </row>
    <row r="62" spans="1:8" ht="33" x14ac:dyDescent="0.25">
      <c r="A62" s="4" t="s">
        <v>596</v>
      </c>
      <c r="B62" s="12" t="s">
        <v>597</v>
      </c>
      <c r="C62" s="11" t="s">
        <v>93</v>
      </c>
      <c r="D62" s="11">
        <v>2</v>
      </c>
      <c r="E62" s="4">
        <f t="shared" si="45"/>
        <v>60</v>
      </c>
      <c r="F62" s="6"/>
      <c r="G62" s="6">
        <v>60</v>
      </c>
      <c r="H62" s="6"/>
    </row>
    <row r="63" spans="1:8" ht="16.5" x14ac:dyDescent="0.25">
      <c r="A63" s="35"/>
      <c r="B63" s="2" t="s">
        <v>63</v>
      </c>
      <c r="C63" s="35">
        <v>46</v>
      </c>
      <c r="D63" s="35">
        <v>46</v>
      </c>
      <c r="E63" s="35">
        <v>1065</v>
      </c>
      <c r="F63" s="35">
        <v>312</v>
      </c>
      <c r="G63" s="35">
        <v>711</v>
      </c>
      <c r="H63" s="35">
        <v>42</v>
      </c>
    </row>
    <row r="65" spans="4:8" ht="16.5" x14ac:dyDescent="0.25">
      <c r="D65" s="35">
        <f>D34+D41</f>
        <v>45</v>
      </c>
      <c r="E65" s="35">
        <f t="shared" ref="E65:H65" si="46">E34+E41</f>
        <v>1020</v>
      </c>
      <c r="F65" s="35">
        <f t="shared" si="46"/>
        <v>297</v>
      </c>
      <c r="G65" s="35">
        <f t="shared" si="46"/>
        <v>703</v>
      </c>
      <c r="H65" s="35">
        <f t="shared" si="46"/>
        <v>20</v>
      </c>
    </row>
    <row r="67" spans="4:8" x14ac:dyDescent="0.25">
      <c r="G67">
        <f>G65/E65</f>
        <v>0.6892156862745098</v>
      </c>
      <c r="H67">
        <f>F65+H65</f>
        <v>317</v>
      </c>
    </row>
    <row r="68" spans="4:8" x14ac:dyDescent="0.25">
      <c r="G68">
        <f>G65*20%</f>
        <v>140.6</v>
      </c>
    </row>
  </sheetData>
  <mergeCells count="4">
    <mergeCell ref="A24:B24"/>
    <mergeCell ref="A27:B27"/>
    <mergeCell ref="A57:B57"/>
    <mergeCell ref="A60:B6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zoomScale="90" zoomScaleNormal="90" workbookViewId="0">
      <pane ySplit="1" topLeftCell="A23" activePane="bottomLeft" state="frozen"/>
      <selection pane="bottomLeft" activeCell="N40" sqref="N40"/>
    </sheetView>
  </sheetViews>
  <sheetFormatPr defaultRowHeight="15" x14ac:dyDescent="0.25"/>
  <cols>
    <col min="1" max="1" width="8.140625" style="93" hidden="1" customWidth="1"/>
    <col min="2" max="2" width="34.7109375" style="52" customWidth="1"/>
    <col min="3" max="3" width="6.140625" style="43" customWidth="1"/>
    <col min="4" max="4" width="2.85546875" customWidth="1"/>
    <col min="5" max="5" width="9" style="86" hidden="1" customWidth="1"/>
    <col min="6" max="6" width="34.7109375" style="52" customWidth="1"/>
    <col min="7" max="7" width="6.85546875" style="43" customWidth="1"/>
    <col min="8" max="8" width="1.85546875" customWidth="1"/>
    <col min="9" max="9" width="9.5703125" style="86" hidden="1" customWidth="1"/>
    <col min="10" max="10" width="33.28515625" style="52" customWidth="1"/>
    <col min="11" max="11" width="6.5703125" style="43" customWidth="1"/>
    <col min="12" max="12" width="1.42578125" customWidth="1"/>
    <col min="13" max="13" width="7.28515625" style="86" hidden="1" customWidth="1"/>
    <col min="14" max="14" width="32.7109375" style="92" customWidth="1"/>
    <col min="15" max="15" width="6.7109375" style="43" customWidth="1"/>
  </cols>
  <sheetData>
    <row r="1" spans="1:15" ht="13.5" customHeight="1" x14ac:dyDescent="0.25">
      <c r="A1" s="159" t="s">
        <v>430</v>
      </c>
      <c r="B1" s="159"/>
      <c r="C1" s="159"/>
      <c r="D1" s="43"/>
      <c r="E1" s="159" t="s">
        <v>432</v>
      </c>
      <c r="F1" s="159"/>
      <c r="G1" s="159"/>
      <c r="H1" s="43"/>
      <c r="I1" s="159" t="s">
        <v>431</v>
      </c>
      <c r="J1" s="159"/>
      <c r="K1" s="159"/>
      <c r="L1" s="37"/>
      <c r="M1" s="162" t="s">
        <v>462</v>
      </c>
      <c r="N1" s="162"/>
      <c r="O1" s="162"/>
    </row>
    <row r="2" spans="1:15" ht="21" customHeight="1" x14ac:dyDescent="0.25">
      <c r="A2" s="82" t="s">
        <v>7</v>
      </c>
      <c r="B2" s="51" t="s">
        <v>8</v>
      </c>
      <c r="C2" s="42">
        <v>74</v>
      </c>
      <c r="E2" s="82" t="s">
        <v>7</v>
      </c>
      <c r="F2" s="51" t="s">
        <v>8</v>
      </c>
      <c r="G2" s="42">
        <v>55</v>
      </c>
      <c r="I2" s="82" t="s">
        <v>7</v>
      </c>
      <c r="J2" s="51" t="s">
        <v>8</v>
      </c>
      <c r="K2" s="42">
        <v>38</v>
      </c>
      <c r="M2" s="150" t="s">
        <v>94</v>
      </c>
      <c r="N2" s="90" t="s">
        <v>8</v>
      </c>
      <c r="O2" s="46">
        <v>50</v>
      </c>
    </row>
    <row r="3" spans="1:15" ht="21" customHeight="1" x14ac:dyDescent="0.25">
      <c r="A3" s="83" t="s">
        <v>9</v>
      </c>
      <c r="B3" s="53" t="s">
        <v>10</v>
      </c>
      <c r="C3" s="46">
        <v>19</v>
      </c>
      <c r="E3" s="83" t="s">
        <v>9</v>
      </c>
      <c r="F3" s="53" t="s">
        <v>10</v>
      </c>
      <c r="G3" s="44">
        <v>18</v>
      </c>
      <c r="I3" s="83" t="s">
        <v>9</v>
      </c>
      <c r="J3" s="53" t="s">
        <v>10</v>
      </c>
      <c r="K3" s="46">
        <v>6</v>
      </c>
      <c r="M3" s="151" t="s">
        <v>434</v>
      </c>
      <c r="N3" s="90" t="s">
        <v>435</v>
      </c>
      <c r="O3" s="46">
        <v>20</v>
      </c>
    </row>
    <row r="4" spans="1:15" ht="21" customHeight="1" x14ac:dyDescent="0.25">
      <c r="A4" s="84" t="s">
        <v>11</v>
      </c>
      <c r="B4" s="54" t="s">
        <v>12</v>
      </c>
      <c r="C4" s="47" t="s">
        <v>68</v>
      </c>
      <c r="E4" s="84" t="s">
        <v>95</v>
      </c>
      <c r="F4" s="54" t="s">
        <v>12</v>
      </c>
      <c r="G4" s="45" t="s">
        <v>68</v>
      </c>
      <c r="I4" s="94"/>
      <c r="J4" s="58"/>
      <c r="K4" s="57"/>
      <c r="M4" s="141" t="s">
        <v>436</v>
      </c>
      <c r="N4" s="91" t="s">
        <v>12</v>
      </c>
      <c r="O4" s="47" t="s">
        <v>68</v>
      </c>
    </row>
    <row r="5" spans="1:15" ht="21" customHeight="1" x14ac:dyDescent="0.25">
      <c r="A5" s="84" t="s">
        <v>231</v>
      </c>
      <c r="B5" s="87" t="s">
        <v>69</v>
      </c>
      <c r="C5" s="47" t="s">
        <v>64</v>
      </c>
      <c r="E5" s="84" t="s">
        <v>96</v>
      </c>
      <c r="F5" s="54" t="s">
        <v>69</v>
      </c>
      <c r="G5" s="47" t="s">
        <v>64</v>
      </c>
      <c r="I5" s="94"/>
      <c r="J5" s="58"/>
      <c r="K5" s="57"/>
      <c r="M5" s="142" t="s">
        <v>610</v>
      </c>
      <c r="N5" s="91" t="s">
        <v>69</v>
      </c>
      <c r="O5" s="47" t="s">
        <v>64</v>
      </c>
    </row>
    <row r="6" spans="1:15" ht="21" customHeight="1" x14ac:dyDescent="0.25">
      <c r="A6" s="84" t="s">
        <v>235</v>
      </c>
      <c r="B6" s="87" t="s">
        <v>70</v>
      </c>
      <c r="C6" s="47" t="s">
        <v>64</v>
      </c>
      <c r="E6" s="84" t="s">
        <v>175</v>
      </c>
      <c r="F6" s="54" t="s">
        <v>70</v>
      </c>
      <c r="G6" s="47" t="s">
        <v>64</v>
      </c>
      <c r="I6" s="94"/>
      <c r="J6" s="58"/>
      <c r="K6" s="57"/>
      <c r="M6" s="141" t="s">
        <v>611</v>
      </c>
      <c r="N6" s="91" t="s">
        <v>70</v>
      </c>
      <c r="O6" s="47" t="s">
        <v>64</v>
      </c>
    </row>
    <row r="7" spans="1:15" ht="21" customHeight="1" x14ac:dyDescent="0.25">
      <c r="A7" s="84" t="s">
        <v>232</v>
      </c>
      <c r="B7" s="87" t="s">
        <v>71</v>
      </c>
      <c r="C7" s="47" t="s">
        <v>64</v>
      </c>
      <c r="E7" s="84" t="s">
        <v>100</v>
      </c>
      <c r="F7" s="54" t="s">
        <v>71</v>
      </c>
      <c r="G7" s="47" t="s">
        <v>64</v>
      </c>
      <c r="I7" s="94"/>
      <c r="J7" s="58"/>
      <c r="K7" s="57"/>
      <c r="M7" s="141" t="s">
        <v>612</v>
      </c>
      <c r="N7" s="91" t="s">
        <v>71</v>
      </c>
      <c r="O7" s="47" t="s">
        <v>64</v>
      </c>
    </row>
    <row r="8" spans="1:15" ht="21" customHeight="1" x14ac:dyDescent="0.25">
      <c r="A8" s="84" t="s">
        <v>600</v>
      </c>
      <c r="B8" s="54" t="s">
        <v>72</v>
      </c>
      <c r="C8" s="45" t="s">
        <v>93</v>
      </c>
      <c r="E8" s="84" t="s">
        <v>97</v>
      </c>
      <c r="F8" s="54" t="s">
        <v>72</v>
      </c>
      <c r="G8" s="45" t="s">
        <v>67</v>
      </c>
      <c r="I8" s="94"/>
      <c r="J8" s="58"/>
      <c r="K8" s="57"/>
      <c r="M8" s="141" t="s">
        <v>613</v>
      </c>
      <c r="N8" s="91" t="s">
        <v>614</v>
      </c>
      <c r="O8" s="47" t="s">
        <v>93</v>
      </c>
    </row>
    <row r="9" spans="1:15" ht="21" customHeight="1" x14ac:dyDescent="0.25">
      <c r="A9" s="84" t="s">
        <v>233</v>
      </c>
      <c r="B9" s="54" t="s">
        <v>77</v>
      </c>
      <c r="C9" s="45" t="s">
        <v>93</v>
      </c>
      <c r="E9" s="84" t="s">
        <v>99</v>
      </c>
      <c r="F9" s="54" t="s">
        <v>77</v>
      </c>
      <c r="G9" s="45" t="s">
        <v>67</v>
      </c>
      <c r="I9" s="94"/>
      <c r="J9" s="58"/>
      <c r="K9" s="57"/>
      <c r="M9" s="141" t="s">
        <v>622</v>
      </c>
      <c r="N9" s="91" t="s">
        <v>77</v>
      </c>
      <c r="O9" s="47" t="s">
        <v>67</v>
      </c>
    </row>
    <row r="10" spans="1:15" ht="21" customHeight="1" x14ac:dyDescent="0.25">
      <c r="A10" s="84" t="s">
        <v>601</v>
      </c>
      <c r="B10" s="54" t="s">
        <v>73</v>
      </c>
      <c r="C10" s="45" t="s">
        <v>74</v>
      </c>
      <c r="E10" s="84" t="s">
        <v>344</v>
      </c>
      <c r="F10" s="54" t="s">
        <v>73</v>
      </c>
      <c r="G10" s="45" t="s">
        <v>74</v>
      </c>
      <c r="I10" s="85" t="s">
        <v>579</v>
      </c>
      <c r="J10" s="54" t="s">
        <v>580</v>
      </c>
      <c r="K10" s="45" t="s">
        <v>74</v>
      </c>
      <c r="M10" s="141" t="s">
        <v>615</v>
      </c>
      <c r="N10" s="91" t="s">
        <v>616</v>
      </c>
      <c r="O10" s="47" t="s">
        <v>64</v>
      </c>
    </row>
    <row r="11" spans="1:15" ht="21" customHeight="1" x14ac:dyDescent="0.25">
      <c r="A11" s="84" t="s">
        <v>236</v>
      </c>
      <c r="B11" s="87" t="s">
        <v>75</v>
      </c>
      <c r="C11" s="47" t="s">
        <v>64</v>
      </c>
      <c r="E11" s="84" t="s">
        <v>345</v>
      </c>
      <c r="F11" s="54" t="s">
        <v>75</v>
      </c>
      <c r="G11" s="47" t="s">
        <v>64</v>
      </c>
      <c r="I11" s="94"/>
      <c r="J11" s="58"/>
      <c r="K11" s="57"/>
      <c r="M11" s="141" t="s">
        <v>617</v>
      </c>
      <c r="N11" s="91" t="s">
        <v>75</v>
      </c>
      <c r="O11" s="47" t="s">
        <v>64</v>
      </c>
    </row>
    <row r="12" spans="1:15" ht="21" customHeight="1" x14ac:dyDescent="0.25">
      <c r="A12" s="83" t="s">
        <v>20</v>
      </c>
      <c r="B12" s="53" t="s">
        <v>21</v>
      </c>
      <c r="C12" s="46">
        <v>47</v>
      </c>
      <c r="E12" s="83" t="s">
        <v>20</v>
      </c>
      <c r="F12" s="53" t="s">
        <v>21</v>
      </c>
      <c r="G12" s="46">
        <v>33</v>
      </c>
      <c r="I12" s="83" t="s">
        <v>20</v>
      </c>
      <c r="J12" s="53" t="s">
        <v>21</v>
      </c>
      <c r="K12" s="44">
        <v>28</v>
      </c>
      <c r="M12" s="151" t="s">
        <v>443</v>
      </c>
      <c r="N12" s="90" t="s">
        <v>21</v>
      </c>
      <c r="O12" s="46">
        <v>26</v>
      </c>
    </row>
    <row r="13" spans="1:15" ht="21" customHeight="1" x14ac:dyDescent="0.25">
      <c r="A13" s="84" t="s">
        <v>640</v>
      </c>
      <c r="B13" s="54" t="s">
        <v>28</v>
      </c>
      <c r="C13" s="45" t="s">
        <v>93</v>
      </c>
      <c r="E13" s="94"/>
      <c r="F13" s="58"/>
      <c r="G13" s="57"/>
      <c r="I13" s="89" t="s">
        <v>368</v>
      </c>
      <c r="J13" s="54" t="s">
        <v>28</v>
      </c>
      <c r="K13" s="45" t="s">
        <v>93</v>
      </c>
      <c r="N13" s="152"/>
      <c r="O13" s="57"/>
    </row>
    <row r="14" spans="1:15" ht="21" customHeight="1" x14ac:dyDescent="0.25">
      <c r="A14" s="84" t="s">
        <v>241</v>
      </c>
      <c r="B14" s="54" t="s">
        <v>221</v>
      </c>
      <c r="C14" s="45" t="s">
        <v>93</v>
      </c>
      <c r="E14" s="94"/>
      <c r="F14" s="58"/>
      <c r="G14" s="57"/>
      <c r="I14" s="85" t="s">
        <v>582</v>
      </c>
      <c r="J14" s="54" t="s">
        <v>221</v>
      </c>
      <c r="K14" s="45" t="s">
        <v>67</v>
      </c>
      <c r="N14" s="152"/>
      <c r="O14" s="57"/>
    </row>
    <row r="15" spans="1:15" ht="21" customHeight="1" x14ac:dyDescent="0.25">
      <c r="A15" s="84" t="s">
        <v>238</v>
      </c>
      <c r="B15" s="54" t="s">
        <v>222</v>
      </c>
      <c r="C15" s="45" t="s">
        <v>93</v>
      </c>
      <c r="E15" s="94"/>
      <c r="F15" s="58"/>
      <c r="G15" s="57"/>
      <c r="I15" s="94"/>
      <c r="J15" s="58"/>
      <c r="K15" s="57"/>
      <c r="M15" s="141" t="s">
        <v>620</v>
      </c>
      <c r="N15" s="91" t="s">
        <v>621</v>
      </c>
      <c r="O15" s="47" t="s">
        <v>67</v>
      </c>
    </row>
    <row r="16" spans="1:15" ht="21" customHeight="1" x14ac:dyDescent="0.25">
      <c r="A16" s="84" t="s">
        <v>243</v>
      </c>
      <c r="B16" s="54" t="s">
        <v>78</v>
      </c>
      <c r="C16" s="45" t="s">
        <v>93</v>
      </c>
      <c r="E16" s="84" t="s">
        <v>101</v>
      </c>
      <c r="F16" s="54" t="s">
        <v>78</v>
      </c>
      <c r="G16" s="45" t="s">
        <v>67</v>
      </c>
      <c r="I16" s="94"/>
      <c r="J16" s="58"/>
      <c r="K16" s="57"/>
      <c r="M16" s="141" t="s">
        <v>623</v>
      </c>
      <c r="N16" s="91" t="s">
        <v>624</v>
      </c>
      <c r="O16" s="47" t="s">
        <v>67</v>
      </c>
    </row>
    <row r="17" spans="1:15" ht="21" customHeight="1" x14ac:dyDescent="0.25">
      <c r="A17" s="84" t="s">
        <v>130</v>
      </c>
      <c r="B17" s="54" t="s">
        <v>79</v>
      </c>
      <c r="C17" s="45" t="s">
        <v>93</v>
      </c>
      <c r="E17" s="84" t="s">
        <v>606</v>
      </c>
      <c r="F17" s="54" t="s">
        <v>79</v>
      </c>
      <c r="G17" s="45" t="s">
        <v>67</v>
      </c>
      <c r="I17" s="94"/>
      <c r="J17" s="58"/>
      <c r="K17" s="57"/>
      <c r="M17" s="141" t="s">
        <v>625</v>
      </c>
      <c r="N17" s="91" t="s">
        <v>626</v>
      </c>
      <c r="O17" s="47" t="s">
        <v>67</v>
      </c>
    </row>
    <row r="18" spans="1:15" ht="21" customHeight="1" x14ac:dyDescent="0.25">
      <c r="A18" s="84" t="s">
        <v>641</v>
      </c>
      <c r="B18" s="54" t="s">
        <v>80</v>
      </c>
      <c r="C18" s="45" t="s">
        <v>93</v>
      </c>
      <c r="E18" s="84" t="s">
        <v>98</v>
      </c>
      <c r="F18" s="54" t="s">
        <v>80</v>
      </c>
      <c r="G18" s="45" t="s">
        <v>67</v>
      </c>
      <c r="I18" s="84" t="s">
        <v>586</v>
      </c>
      <c r="J18" s="54" t="s">
        <v>80</v>
      </c>
      <c r="K18" s="45" t="s">
        <v>93</v>
      </c>
      <c r="M18" s="141" t="s">
        <v>627</v>
      </c>
      <c r="N18" s="91" t="s">
        <v>628</v>
      </c>
      <c r="O18" s="47" t="s">
        <v>93</v>
      </c>
    </row>
    <row r="19" spans="1:15" ht="21" customHeight="1" x14ac:dyDescent="0.25">
      <c r="A19" s="84" t="s">
        <v>234</v>
      </c>
      <c r="B19" s="87" t="s">
        <v>76</v>
      </c>
      <c r="C19" s="47" t="s">
        <v>93</v>
      </c>
      <c r="E19" s="84" t="s">
        <v>346</v>
      </c>
      <c r="F19" s="54" t="s">
        <v>76</v>
      </c>
      <c r="G19" s="45" t="s">
        <v>67</v>
      </c>
      <c r="I19" s="94"/>
      <c r="J19" s="58"/>
      <c r="K19" s="57"/>
      <c r="M19" s="141" t="s">
        <v>618</v>
      </c>
      <c r="N19" s="91" t="s">
        <v>76</v>
      </c>
      <c r="O19" s="47" t="s">
        <v>619</v>
      </c>
    </row>
    <row r="20" spans="1:15" ht="21" customHeight="1" x14ac:dyDescent="0.25">
      <c r="A20" s="84" t="s">
        <v>237</v>
      </c>
      <c r="B20" s="87" t="s">
        <v>131</v>
      </c>
      <c r="C20" s="47" t="s">
        <v>93</v>
      </c>
      <c r="E20" s="94"/>
      <c r="F20" s="58"/>
      <c r="G20" s="57"/>
      <c r="I20" s="85" t="s">
        <v>581</v>
      </c>
      <c r="J20" s="54" t="s">
        <v>131</v>
      </c>
      <c r="K20" s="45" t="s">
        <v>67</v>
      </c>
      <c r="N20" s="152"/>
      <c r="O20" s="57"/>
    </row>
    <row r="21" spans="1:15" ht="21" customHeight="1" x14ac:dyDescent="0.25">
      <c r="A21" s="84" t="s">
        <v>239</v>
      </c>
      <c r="B21" s="87" t="s">
        <v>223</v>
      </c>
      <c r="C21" s="47" t="s">
        <v>64</v>
      </c>
      <c r="E21" s="84" t="s">
        <v>102</v>
      </c>
      <c r="F21" s="54" t="s">
        <v>81</v>
      </c>
      <c r="G21" s="47" t="s">
        <v>64</v>
      </c>
      <c r="I21" s="94"/>
      <c r="J21" s="58"/>
      <c r="K21" s="57"/>
      <c r="M21" s="141" t="s">
        <v>629</v>
      </c>
      <c r="N21" s="91" t="s">
        <v>81</v>
      </c>
      <c r="O21" s="47" t="s">
        <v>64</v>
      </c>
    </row>
    <row r="22" spans="1:15" ht="21" customHeight="1" x14ac:dyDescent="0.25">
      <c r="A22" s="84" t="s">
        <v>244</v>
      </c>
      <c r="B22" s="87" t="s">
        <v>135</v>
      </c>
      <c r="C22" s="47" t="s">
        <v>64</v>
      </c>
      <c r="E22" s="94"/>
      <c r="F22" s="58"/>
      <c r="G22" s="57"/>
      <c r="I22" s="85" t="s">
        <v>583</v>
      </c>
      <c r="J22" s="54" t="s">
        <v>135</v>
      </c>
      <c r="K22" s="45" t="s">
        <v>74</v>
      </c>
      <c r="N22" s="152"/>
      <c r="O22" s="57"/>
    </row>
    <row r="23" spans="1:15" ht="27" customHeight="1" x14ac:dyDescent="0.25">
      <c r="A23" s="84" t="s">
        <v>240</v>
      </c>
      <c r="B23" s="87" t="s">
        <v>224</v>
      </c>
      <c r="C23" s="47" t="s">
        <v>93</v>
      </c>
      <c r="E23" s="84" t="s">
        <v>103</v>
      </c>
      <c r="F23" s="87" t="s">
        <v>224</v>
      </c>
      <c r="G23" s="47" t="s">
        <v>67</v>
      </c>
      <c r="I23" s="94"/>
      <c r="J23" s="58"/>
      <c r="K23" s="57"/>
      <c r="M23" s="141" t="s">
        <v>630</v>
      </c>
      <c r="N23" s="91" t="s">
        <v>82</v>
      </c>
      <c r="O23" s="47" t="s">
        <v>67</v>
      </c>
    </row>
    <row r="24" spans="1:15" ht="21" customHeight="1" x14ac:dyDescent="0.25">
      <c r="A24" s="84" t="s">
        <v>245</v>
      </c>
      <c r="B24" s="87" t="s">
        <v>137</v>
      </c>
      <c r="C24" s="47" t="s">
        <v>64</v>
      </c>
      <c r="E24" s="94"/>
      <c r="F24" s="58"/>
      <c r="G24" s="57"/>
      <c r="I24" s="85" t="s">
        <v>584</v>
      </c>
      <c r="J24" s="54" t="s">
        <v>137</v>
      </c>
      <c r="K24" s="45" t="s">
        <v>74</v>
      </c>
      <c r="N24" s="152"/>
      <c r="O24" s="57"/>
    </row>
    <row r="25" spans="1:15" ht="21" customHeight="1" x14ac:dyDescent="0.25">
      <c r="A25" s="84" t="s">
        <v>246</v>
      </c>
      <c r="B25" s="87" t="s">
        <v>138</v>
      </c>
      <c r="C25" s="47" t="s">
        <v>93</v>
      </c>
      <c r="E25" s="94"/>
      <c r="F25" s="58"/>
      <c r="G25" s="57"/>
      <c r="I25" s="85" t="s">
        <v>585</v>
      </c>
      <c r="J25" s="54" t="s">
        <v>138</v>
      </c>
      <c r="K25" s="45" t="s">
        <v>67</v>
      </c>
      <c r="N25" s="152"/>
      <c r="O25" s="57"/>
    </row>
    <row r="26" spans="1:15" ht="21" customHeight="1" x14ac:dyDescent="0.25">
      <c r="A26" s="84" t="s">
        <v>242</v>
      </c>
      <c r="B26" s="87" t="s">
        <v>39</v>
      </c>
      <c r="C26" s="45" t="s">
        <v>83</v>
      </c>
      <c r="E26" s="84" t="s">
        <v>607</v>
      </c>
      <c r="F26" s="54" t="s">
        <v>39</v>
      </c>
      <c r="G26" s="47" t="s">
        <v>83</v>
      </c>
      <c r="I26" s="94"/>
      <c r="J26" s="58"/>
      <c r="K26" s="57"/>
      <c r="M26" s="141" t="s">
        <v>631</v>
      </c>
      <c r="N26" s="91" t="s">
        <v>519</v>
      </c>
      <c r="O26" s="47" t="s">
        <v>83</v>
      </c>
    </row>
    <row r="27" spans="1:15" ht="21" customHeight="1" x14ac:dyDescent="0.25">
      <c r="A27" s="84" t="s">
        <v>247</v>
      </c>
      <c r="B27" s="87" t="s">
        <v>225</v>
      </c>
      <c r="C27" s="45" t="s">
        <v>83</v>
      </c>
      <c r="E27" s="94"/>
      <c r="F27" s="58"/>
      <c r="G27" s="57"/>
      <c r="I27" s="85" t="s">
        <v>590</v>
      </c>
      <c r="J27" s="54" t="s">
        <v>225</v>
      </c>
      <c r="K27" s="45" t="s">
        <v>83</v>
      </c>
      <c r="N27" s="152"/>
      <c r="O27" s="57"/>
    </row>
    <row r="28" spans="1:15" ht="21" customHeight="1" x14ac:dyDescent="0.25">
      <c r="A28" s="85" t="s">
        <v>642</v>
      </c>
      <c r="B28" s="54" t="s">
        <v>226</v>
      </c>
      <c r="C28" s="47" t="s">
        <v>309</v>
      </c>
      <c r="E28" s="84" t="s">
        <v>84</v>
      </c>
      <c r="F28" s="54" t="s">
        <v>85</v>
      </c>
      <c r="G28" s="47" t="s">
        <v>315</v>
      </c>
      <c r="I28" s="94"/>
      <c r="J28" s="58"/>
      <c r="K28" s="57"/>
      <c r="M28" s="141" t="s">
        <v>633</v>
      </c>
      <c r="N28" s="91" t="s">
        <v>522</v>
      </c>
      <c r="O28" s="47" t="s">
        <v>87</v>
      </c>
    </row>
    <row r="29" spans="1:15" ht="21" customHeight="1" x14ac:dyDescent="0.25">
      <c r="A29" s="85" t="s">
        <v>643</v>
      </c>
      <c r="B29" s="54" t="s">
        <v>227</v>
      </c>
      <c r="C29" s="47" t="s">
        <v>86</v>
      </c>
      <c r="E29" s="94"/>
      <c r="F29" s="58"/>
      <c r="G29" s="57"/>
      <c r="I29" s="89" t="s">
        <v>591</v>
      </c>
      <c r="J29" s="54" t="s">
        <v>85</v>
      </c>
      <c r="K29" s="45" t="s">
        <v>598</v>
      </c>
      <c r="N29" s="152"/>
      <c r="O29" s="57"/>
    </row>
    <row r="30" spans="1:15" ht="21" customHeight="1" x14ac:dyDescent="0.25">
      <c r="A30" s="84" t="s">
        <v>248</v>
      </c>
      <c r="B30" s="87" t="s">
        <v>45</v>
      </c>
      <c r="C30" s="45" t="s">
        <v>87</v>
      </c>
      <c r="E30" s="84" t="s">
        <v>608</v>
      </c>
      <c r="F30" s="54" t="s">
        <v>45</v>
      </c>
      <c r="G30" s="47" t="s">
        <v>87</v>
      </c>
      <c r="I30" s="94"/>
      <c r="J30" s="58"/>
      <c r="K30" s="57"/>
      <c r="M30" s="141" t="s">
        <v>632</v>
      </c>
      <c r="N30" s="91" t="s">
        <v>45</v>
      </c>
      <c r="O30" s="47" t="s">
        <v>87</v>
      </c>
    </row>
    <row r="31" spans="1:15" ht="26.25" customHeight="1" x14ac:dyDescent="0.25">
      <c r="A31" s="84"/>
      <c r="B31" s="87"/>
      <c r="C31" s="45"/>
      <c r="E31" s="84"/>
      <c r="F31" s="54"/>
      <c r="G31" s="47"/>
      <c r="I31" s="85" t="s">
        <v>588</v>
      </c>
      <c r="J31" s="54" t="s">
        <v>589</v>
      </c>
      <c r="K31" s="45" t="s">
        <v>67</v>
      </c>
      <c r="N31" s="152"/>
      <c r="O31" s="57"/>
    </row>
    <row r="32" spans="1:15" ht="26.25" customHeight="1" x14ac:dyDescent="0.25">
      <c r="A32" s="84"/>
      <c r="B32" s="87"/>
      <c r="C32" s="45"/>
      <c r="E32" s="84"/>
      <c r="F32" s="54"/>
      <c r="G32" s="47"/>
      <c r="I32" s="85" t="s">
        <v>587</v>
      </c>
      <c r="J32" s="54" t="s">
        <v>127</v>
      </c>
      <c r="K32" s="45" t="s">
        <v>64</v>
      </c>
      <c r="N32" s="152"/>
      <c r="O32" s="57"/>
    </row>
    <row r="33" spans="1:15" ht="21" customHeight="1" x14ac:dyDescent="0.25">
      <c r="A33" s="83" t="s">
        <v>46</v>
      </c>
      <c r="B33" s="53" t="s">
        <v>47</v>
      </c>
      <c r="C33" s="44">
        <v>8</v>
      </c>
      <c r="E33" s="83" t="s">
        <v>46</v>
      </c>
      <c r="F33" s="53" t="s">
        <v>47</v>
      </c>
      <c r="G33" s="44">
        <v>4</v>
      </c>
      <c r="I33" s="83" t="s">
        <v>46</v>
      </c>
      <c r="J33" s="53" t="s">
        <v>47</v>
      </c>
      <c r="K33" s="44">
        <v>4</v>
      </c>
      <c r="M33" s="151" t="s">
        <v>456</v>
      </c>
      <c r="N33" s="90" t="s">
        <v>47</v>
      </c>
      <c r="O33" s="46">
        <v>4</v>
      </c>
    </row>
    <row r="34" spans="1:15" ht="21" customHeight="1" x14ac:dyDescent="0.25">
      <c r="A34" s="84" t="s">
        <v>329</v>
      </c>
      <c r="B34" s="88" t="s">
        <v>139</v>
      </c>
      <c r="C34" s="45" t="s">
        <v>64</v>
      </c>
      <c r="E34" s="94"/>
      <c r="F34" s="58"/>
      <c r="G34" s="57"/>
      <c r="I34" s="85" t="s">
        <v>593</v>
      </c>
      <c r="J34" s="87" t="s">
        <v>139</v>
      </c>
      <c r="K34" s="47" t="s">
        <v>64</v>
      </c>
      <c r="N34" s="152"/>
      <c r="O34" s="57"/>
    </row>
    <row r="35" spans="1:15" ht="21" customHeight="1" x14ac:dyDescent="0.25">
      <c r="A35" s="84" t="s">
        <v>602</v>
      </c>
      <c r="B35" s="88" t="s">
        <v>140</v>
      </c>
      <c r="C35" s="45" t="s">
        <v>93</v>
      </c>
      <c r="E35" s="94"/>
      <c r="F35" s="58"/>
      <c r="G35" s="57"/>
      <c r="I35" s="85" t="s">
        <v>595</v>
      </c>
      <c r="J35" s="87" t="s">
        <v>140</v>
      </c>
      <c r="K35" s="47" t="s">
        <v>93</v>
      </c>
      <c r="N35" s="152"/>
      <c r="O35" s="57"/>
    </row>
    <row r="36" spans="1:15" ht="21" customHeight="1" x14ac:dyDescent="0.25">
      <c r="A36" s="84" t="s">
        <v>603</v>
      </c>
      <c r="B36" s="88" t="s">
        <v>229</v>
      </c>
      <c r="C36" s="45" t="s">
        <v>64</v>
      </c>
      <c r="E36" s="94"/>
      <c r="F36" s="58"/>
      <c r="G36" s="57"/>
      <c r="I36" s="85" t="s">
        <v>594</v>
      </c>
      <c r="J36" s="87" t="s">
        <v>229</v>
      </c>
      <c r="K36" s="47" t="s">
        <v>64</v>
      </c>
      <c r="N36" s="152"/>
      <c r="O36" s="57"/>
    </row>
    <row r="37" spans="1:15" ht="21" customHeight="1" x14ac:dyDescent="0.25">
      <c r="A37" s="84" t="s">
        <v>644</v>
      </c>
      <c r="B37" s="88" t="s">
        <v>230</v>
      </c>
      <c r="C37" s="45" t="s">
        <v>93</v>
      </c>
      <c r="E37" s="94"/>
      <c r="F37" s="58"/>
      <c r="G37" s="57"/>
      <c r="I37" s="85" t="s">
        <v>596</v>
      </c>
      <c r="J37" s="87" t="s">
        <v>597</v>
      </c>
      <c r="K37" s="47" t="s">
        <v>93</v>
      </c>
      <c r="N37" s="152"/>
      <c r="O37" s="57"/>
    </row>
    <row r="38" spans="1:15" ht="21" customHeight="1" x14ac:dyDescent="0.25">
      <c r="A38" s="84" t="s">
        <v>604</v>
      </c>
      <c r="B38" s="88" t="s">
        <v>89</v>
      </c>
      <c r="C38" s="45" t="s">
        <v>64</v>
      </c>
      <c r="E38" s="84" t="s">
        <v>352</v>
      </c>
      <c r="F38" s="54" t="s">
        <v>89</v>
      </c>
      <c r="G38" s="47" t="s">
        <v>64</v>
      </c>
      <c r="I38" s="94"/>
      <c r="J38" s="58"/>
      <c r="K38" s="57"/>
      <c r="M38" s="141" t="s">
        <v>634</v>
      </c>
      <c r="N38" s="91" t="s">
        <v>89</v>
      </c>
      <c r="O38" s="47" t="s">
        <v>64</v>
      </c>
    </row>
    <row r="39" spans="1:15" ht="21" customHeight="1" x14ac:dyDescent="0.25">
      <c r="A39" s="84" t="s">
        <v>605</v>
      </c>
      <c r="B39" s="88" t="s">
        <v>92</v>
      </c>
      <c r="C39" s="45" t="s">
        <v>93</v>
      </c>
      <c r="E39" s="84" t="s">
        <v>353</v>
      </c>
      <c r="F39" s="54" t="s">
        <v>92</v>
      </c>
      <c r="G39" s="47" t="s">
        <v>93</v>
      </c>
      <c r="I39" s="94"/>
      <c r="J39" s="58"/>
      <c r="K39" s="57"/>
      <c r="M39" s="141" t="s">
        <v>637</v>
      </c>
      <c r="N39" s="91" t="s">
        <v>92</v>
      </c>
      <c r="O39" s="47" t="s">
        <v>93</v>
      </c>
    </row>
    <row r="40" spans="1:15" ht="21" customHeight="1" x14ac:dyDescent="0.25">
      <c r="A40" s="84" t="s">
        <v>141</v>
      </c>
      <c r="B40" s="88" t="s">
        <v>91</v>
      </c>
      <c r="C40" s="45" t="s">
        <v>64</v>
      </c>
      <c r="E40" s="84" t="s">
        <v>90</v>
      </c>
      <c r="F40" s="54" t="s">
        <v>91</v>
      </c>
      <c r="G40" s="47" t="s">
        <v>64</v>
      </c>
      <c r="I40" s="94"/>
      <c r="J40" s="58"/>
      <c r="K40" s="57"/>
      <c r="M40" s="141" t="s">
        <v>635</v>
      </c>
      <c r="N40" s="91" t="s">
        <v>636</v>
      </c>
      <c r="O40" s="47" t="s">
        <v>64</v>
      </c>
    </row>
    <row r="41" spans="1:15" ht="21" customHeight="1" x14ac:dyDescent="0.25">
      <c r="A41" s="84" t="s">
        <v>142</v>
      </c>
      <c r="B41" s="88" t="s">
        <v>148</v>
      </c>
      <c r="C41" s="45" t="s">
        <v>93</v>
      </c>
      <c r="E41" s="84" t="s">
        <v>354</v>
      </c>
      <c r="F41" s="54" t="s">
        <v>609</v>
      </c>
      <c r="G41" s="47" t="s">
        <v>93</v>
      </c>
      <c r="I41" s="94"/>
      <c r="J41" s="58"/>
      <c r="K41" s="57"/>
      <c r="M41" s="141" t="s">
        <v>638</v>
      </c>
      <c r="N41" s="91" t="s">
        <v>639</v>
      </c>
      <c r="O41" s="47" t="s">
        <v>93</v>
      </c>
    </row>
    <row r="43" spans="1:15" ht="20.25" customHeight="1" x14ac:dyDescent="0.25">
      <c r="B43" s="54" t="s">
        <v>433</v>
      </c>
      <c r="C43" s="45"/>
      <c r="F43" s="55" t="s">
        <v>433</v>
      </c>
      <c r="G43" s="48"/>
      <c r="J43" s="55" t="s">
        <v>433</v>
      </c>
      <c r="K43" s="48"/>
      <c r="N43" s="55" t="s">
        <v>433</v>
      </c>
      <c r="O43" s="48"/>
    </row>
    <row r="44" spans="1:15" ht="20.25" customHeight="1" x14ac:dyDescent="0.25">
      <c r="B44" s="88" t="s">
        <v>139</v>
      </c>
      <c r="C44" s="45" t="s">
        <v>64</v>
      </c>
      <c r="F44" s="58"/>
      <c r="G44" s="57"/>
      <c r="H44" s="28"/>
      <c r="I44" s="94"/>
      <c r="J44" s="87" t="s">
        <v>139</v>
      </c>
      <c r="K44" s="47" t="s">
        <v>64</v>
      </c>
      <c r="L44" s="28"/>
      <c r="M44" s="94"/>
      <c r="N44" s="152"/>
      <c r="O44" s="57"/>
    </row>
    <row r="45" spans="1:15" ht="20.25" customHeight="1" x14ac:dyDescent="0.25">
      <c r="B45" s="88" t="s">
        <v>140</v>
      </c>
      <c r="C45" s="45" t="s">
        <v>93</v>
      </c>
      <c r="F45" s="58"/>
      <c r="G45" s="57"/>
      <c r="H45" s="28"/>
      <c r="I45" s="94"/>
      <c r="J45" s="87" t="s">
        <v>140</v>
      </c>
      <c r="K45" s="47" t="s">
        <v>93</v>
      </c>
      <c r="L45" s="28"/>
      <c r="M45" s="94"/>
      <c r="N45" s="152"/>
      <c r="O45" s="57"/>
    </row>
    <row r="46" spans="1:15" ht="20.25" customHeight="1" x14ac:dyDescent="0.25">
      <c r="B46" s="88" t="s">
        <v>89</v>
      </c>
      <c r="C46" s="45" t="s">
        <v>64</v>
      </c>
      <c r="F46" s="54" t="s">
        <v>89</v>
      </c>
      <c r="G46" s="47" t="s">
        <v>64</v>
      </c>
      <c r="H46" s="28"/>
      <c r="I46" s="94"/>
      <c r="J46" s="58"/>
      <c r="K46" s="57"/>
      <c r="L46" s="28"/>
      <c r="M46" s="94"/>
      <c r="N46" s="91" t="s">
        <v>89</v>
      </c>
      <c r="O46" s="47" t="s">
        <v>64</v>
      </c>
    </row>
    <row r="47" spans="1:15" ht="20.25" customHeight="1" x14ac:dyDescent="0.25">
      <c r="B47" s="88" t="s">
        <v>92</v>
      </c>
      <c r="C47" s="45" t="s">
        <v>93</v>
      </c>
      <c r="F47" s="54" t="s">
        <v>92</v>
      </c>
      <c r="G47" s="47" t="s">
        <v>93</v>
      </c>
      <c r="H47" s="28"/>
      <c r="I47" s="94"/>
      <c r="J47" s="58"/>
      <c r="K47" s="57"/>
      <c r="L47" s="28"/>
      <c r="M47" s="94"/>
      <c r="N47" s="91" t="s">
        <v>92</v>
      </c>
      <c r="O47" s="47" t="s">
        <v>93</v>
      </c>
    </row>
  </sheetData>
  <mergeCells count="4">
    <mergeCell ref="M1:O1"/>
    <mergeCell ref="A1:C1"/>
    <mergeCell ref="E1:G1"/>
    <mergeCell ref="I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ANM 24C2</vt:lpstr>
      <vt:lpstr>DOI CHIEU 24C2 ANM</vt:lpstr>
      <vt:lpstr>CMT 24C2 </vt:lpstr>
      <vt:lpstr>DOI CHIEU 24C2 CMT</vt:lpstr>
      <vt:lpstr>QTM 24C2</vt:lpstr>
      <vt:lpstr>DOI CHIEU 24C2 QTM</vt:lpstr>
      <vt:lpstr>LTM 24C2</vt:lpstr>
      <vt:lpstr> DOI CHIEU 24C2LTM</vt:lpstr>
      <vt:lpstr>TKW 24C2</vt:lpstr>
      <vt:lpstr>DOI CHIEU 24C2 TKW</vt:lpstr>
      <vt:lpstr>THU 24C2</vt:lpstr>
      <vt:lpstr>DOI CHIEU 24C2 THU</vt:lpstr>
      <vt:lpstr>DHD 24C2</vt:lpstr>
      <vt:lpstr>DOI CHIEU 24C2 DHD</vt:lpstr>
      <vt:lpstr>TKD 24C2</vt:lpstr>
      <vt:lpstr>DOI CHIEU 24C2 TKD</vt:lpstr>
      <vt:lpstr>'DOI CHIEU 24C2 THU'!Print_Area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Windows User</cp:lastModifiedBy>
  <cp:lastPrinted>2024-08-14T04:10:54Z</cp:lastPrinted>
  <dcterms:created xsi:type="dcterms:W3CDTF">2024-05-16T04:07:47Z</dcterms:created>
  <dcterms:modified xsi:type="dcterms:W3CDTF">2024-08-14T04:37:46Z</dcterms:modified>
</cp:coreProperties>
</file>