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45621"/>
</workbook>
</file>

<file path=xl/calcChain.xml><?xml version="1.0" encoding="utf-8"?>
<calcChain xmlns="http://schemas.openxmlformats.org/spreadsheetml/2006/main">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S14" i="6"/>
  <c r="F14" i="7" s="1"/>
  <c r="AD13" i="6" l="1"/>
  <c r="S13" i="6"/>
  <c r="F13" i="7" s="1"/>
  <c r="AD11" i="6" l="1"/>
  <c r="S11" i="6"/>
  <c r="F11" i="7" s="1"/>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<sst xmlns="http://schemas.openxmlformats.org/spreadsheetml/2006/main" count="174" uniqueCount="107">
  <si>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</si>
  <si>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</si>
  <si>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</si>
  <si>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</si>
  <si>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</si>
  <si>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</si>
  <si>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</si>
  <si>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</si>
  <si>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</si>
  <si>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</si>
  <si>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</si>
  <si>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</si>
  <si>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</si>
  <si>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</si>
  <si>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</si>
  <si>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</si>
  <si>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</si>
  <si>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</si>
  <si>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</si>
  <si>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</si>
  <si>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</si>
  <si>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</si>
  <si>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</si>
  <si>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</si>
  <si>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</si>
  <si>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</si>
  <si>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</si>
  <si>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</si>
  <si>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</si>
  <si>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</si>
  <si>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</si>
  <si>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</si>
  <si>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</si>
  <si>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</si>
  <si>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</si>
  <si>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</si>
  <si>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</si>
  <si>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</si>
  <si>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</si>
  <si>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</si>
  <si>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</si>
  <si>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</si>
  <si>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</si>
  <si>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</si>
  <si>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</si>
  <si>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</si>
  <si>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</si>
  <si>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</si>
  <si>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</si>
  <si>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</si>
  <si>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</si>
  <si>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</si>
  <si>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</si>
  <si>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</si>
  <si>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</si>
  <si>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</si>
  <si>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</si>
  <si>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</si>
  <si>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</si>
  <si>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</si>
  <si>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</si>
  <si>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</si>
  <si>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</si>
  <si>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</si>
  <si>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</si>
  <si>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</si>
  <si>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</si>
  <si>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</si>
  <si>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</si>
  <si>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</si>
  <si>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</si>
  <si>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</si>
  <si>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</si>
  <si>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</si>
  <si>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</si>
  <si>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</si>
  <si>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</si>
  <si>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</si>
  <si>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</si>
  <si>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</si>
  <si>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</si>
  <si>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</si>
  <si>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</si>
  <si>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</si>
  <si>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C Uyên, Huyền, Lan Anh</t>
  </si>
  <si>
    <t>Đã thực hiện</t>
  </si>
  <si>
    <t>II. Giảng viên/nhân viên</t>
  </si>
  <si>
    <t>Đã hoàn thành</t>
  </si>
  <si>
    <t>Đã và đang thực hiện</t>
  </si>
  <si>
    <t>Tham gia 2 công việc trường, 3 công việc đơn vị đạt hiệu quả</t>
  </si>
  <si>
    <t>A3</t>
  </si>
  <si>
    <t>DANH SÁCH XẾP LOẠI THI ĐUA THÁNG 8/2024</t>
  </si>
  <si>
    <t>BẢNG TỔNG HỢP CÔNG VIỆC ĐỘT XUẤT ĐÃ THỰC HIỆN THÁNG 08/2024</t>
  </si>
  <si>
    <t>THỐNG KÊ CHI TIẾT KHỐI LƯỢNG CÔNG VIỆC THỰC HIỆN THÁNG 8/2024</t>
  </si>
  <si>
    <t>Trực công tác y tế hỗ trợ giải bóng đá  giải bóng đá liên kết giữa Nhà trường và doanh nghiệp.</t>
  </si>
  <si>
    <t>Tham gia tuần sinh hoạt công dân</t>
  </si>
  <si>
    <t>Đưa cán bộ đi khám chuyên khoa theo chỉ định của bác sĩ.</t>
  </si>
  <si>
    <t>Liên hệ BHXH Tp HCM điều chỉnh thông tin trên thẻ BHYT cho đúng với Căn cước công dân để sinh viên đi khám bệnh</t>
  </si>
  <si>
    <t>Đã thực hiện ngày  08/08/2024</t>
  </si>
  <si>
    <t>Đã thực hiện ngày  08,09/08/2024</t>
  </si>
  <si>
    <t>Gửi hồ sơ đi BHXH đề nghị khen thưởng thành tích của tập thể nhà trường và cá nhân trong công tác phối hợp, tuyên truyền, vận động, tổ chức thực hiện BHYT HSSV năm học 2023-2024.</t>
  </si>
  <si>
    <t>Cung cấp hình căn cước công dân theo danh sách BHXH gửi về. Chỉ đạo và phân công nhân viên trực hỗ trợ công tác Y tế giải bóng đá giữa nhà trường và doanh nghiệp. Đưa cán bộ đi khám chuyên khoa theo chỉ định của bác sĩ. Giảng dạy Y tế học đường trong tuần sinh hoạt công dân. Gửi Báo cáo thành tích của tập thể và cá nhân trong công tác  tuyên truyền, vận động, tổ chức thực hiện BHYT HSSV năm học 2023-2024 lên BHXH để nhận bằng khen.</t>
  </si>
  <si>
    <t>Đã thực hiện ngày  14,21/08/2024</t>
  </si>
  <si>
    <t>Liên hệ BHXH làm hồ sơ mua thẻ BHYT cho sinh viên chưa có mã số BHXH trên dữ liệu thông tin quốc gia.Liên hệ sinh viên cung cấp hình ảnh căn cước công dân gửi bảo hiểm xã hội điều chỉnh thông tin trên thẻ BHYT cho đúng với căn cước công dân . Trực công tác Y tế giải bóng đá giữa nhà trường và doanh nghiệp. Tổng kết số lượng thẻ BHYT đã mu trên tổng số SV của trường làm báo cáo thành tích của tập thể và cá nhân trong công tác  tuyên truyền, vận động, tổ chức thực hiện BHYT HSSV năm học 2023-2024 lên BHXH để nhận bằng khen.</t>
  </si>
  <si>
    <t>TPHCM, ngày 26 tháng  8 năm 2024</t>
  </si>
  <si>
    <t>Thành phố Hồ Chí Minh, ngày 26 tháng 8 năm 2024</t>
  </si>
  <si>
    <t>TPHCM, ngày 26 tháng 8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</si>
</sst>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0" xfId="0" applyFont="1" applyAlignment="1">
      <alignment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left"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1448758</xdr:colOff>
      <xdr:row>3</xdr:row>
      <xdr:rowOff>50003</xdr:rowOff>
    </xdr:from>
    <xdr:to>
      <xdr:col>2</xdr:col>
      <xdr:colOff>753139</xdr:colOff>
      <xdr:row>3</xdr:row>
      <xdr:rowOff>50003</xdr:rowOff>
    </xdr:to>
    <xdr:cxnSp macro="">
      <xdr:nvCxnSpPr>
        <xdr:cNvPr id="2" name="Straight Connector 1"/>
        <xdr:cNvCxnSpPr/>
      </xdr:nvCxnSpPr>
      <xdr:spPr>
        <a:xfrm>
          <a:off x="1858555" y="648084"/>
          <a:ext cx="9103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525426</xdr:colOff>
      <xdr:row>2</xdr:row>
      <xdr:rowOff>19051</xdr:rowOff>
    </xdr:to>
    <xdr:cxnSp macro="">
      <xdr:nvCxnSpPr>
        <xdr:cNvPr id="3" name="Straight Connector 2"/>
        <xdr:cNvCxnSpPr/>
      </xdr:nvCxnSpPr>
      <xdr:spPr>
        <a:xfrm>
          <a:off x="6137423" y="417771"/>
          <a:ext cx="173111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5" zoomScale="80" zoomScaleNormal="80" workbookViewId="0">
      <selection activeCell="D20" sqref="D20"/>
    </sheetView>
  </sheetViews>
  <sheetFormatPr defaultRowHeight="15" x14ac:dyDescent="0.25"/>
  <cols>
    <col min="1" max="1" width="13" style="28" customWidth="1"/>
    <col min="2" max="2" width="35" style="28" customWidth="1"/>
    <col min="3" max="3" width="14.140625" style="28" customWidth="1"/>
    <col min="4" max="4" width="27.5703125" style="28" customWidth="1"/>
    <col min="5" max="5" width="19.85546875" style="28" customWidth="1"/>
    <col min="6" max="6" width="23.85546875" style="28" customWidth="1"/>
    <col min="7" max="7" width="9.85546875" style="28" customWidth="1"/>
    <col min="8" max="8" width="7.5703125" style="28" customWidth="1"/>
    <col min="9" max="16384" width="9.140625" style="28"/>
  </cols>
  <sheetData>
    <row r="1" spans="1:8" ht="46.5" customHeight="1" x14ac:dyDescent="0.25">
      <c r="A1" s="91" t="s">
        <v>78</v>
      </c>
      <c r="B1" s="91"/>
      <c r="C1" s="44"/>
      <c r="D1" s="44"/>
      <c r="E1" s="95" t="s">
        <v>22</v>
      </c>
      <c r="F1" s="95"/>
      <c r="G1" s="95"/>
      <c r="H1" s="27"/>
    </row>
    <row r="2" spans="1:8" ht="19.5" customHeight="1" x14ac:dyDescent="0.25">
      <c r="A2" s="33"/>
      <c r="B2" s="33"/>
      <c r="C2" s="44"/>
      <c r="D2" s="44"/>
      <c r="E2" s="42"/>
      <c r="F2" s="26"/>
      <c r="G2" s="39" t="s">
        <v>16</v>
      </c>
      <c r="H2" s="27"/>
    </row>
    <row r="3" spans="1:8" ht="44.25" customHeight="1" x14ac:dyDescent="0.25">
      <c r="A3" s="94" t="s">
        <v>92</v>
      </c>
      <c r="B3" s="93"/>
      <c r="C3" s="93"/>
      <c r="D3" s="93"/>
      <c r="E3" s="93"/>
      <c r="F3" s="93"/>
      <c r="G3" s="93"/>
      <c r="H3" s="29"/>
    </row>
    <row r="4" spans="1:8" ht="6" customHeight="1" x14ac:dyDescent="0.25">
      <c r="A4" s="93"/>
      <c r="B4" s="93"/>
      <c r="C4" s="93"/>
      <c r="D4" s="93"/>
      <c r="E4" s="93"/>
      <c r="F4" s="93"/>
      <c r="G4" s="93"/>
      <c r="H4" s="29"/>
    </row>
    <row r="5" spans="1:8" s="31" customFormat="1" ht="4.5" customHeight="1" x14ac:dyDescent="0.25">
      <c r="A5" s="30"/>
      <c r="B5" s="30"/>
      <c r="C5" s="30"/>
      <c r="D5" s="30"/>
      <c r="E5" s="30"/>
      <c r="F5" s="30"/>
      <c r="G5" s="30"/>
      <c r="H5" s="30"/>
    </row>
    <row r="6" spans="1:8" s="31" customFormat="1" ht="75.75"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84.75" customHeight="1" x14ac:dyDescent="0.25">
      <c r="A8" s="49" t="s">
        <v>28</v>
      </c>
      <c r="B8" s="81" t="s">
        <v>94</v>
      </c>
      <c r="C8" s="82">
        <v>3</v>
      </c>
      <c r="D8" s="49" t="s">
        <v>84</v>
      </c>
      <c r="E8" s="86">
        <v>45508</v>
      </c>
      <c r="F8" s="84" t="s">
        <v>87</v>
      </c>
      <c r="G8" s="50"/>
      <c r="H8" s="30"/>
    </row>
    <row r="9" spans="1:8" s="31" customFormat="1" ht="75.75" customHeight="1" x14ac:dyDescent="0.25">
      <c r="A9" s="49" t="s">
        <v>29</v>
      </c>
      <c r="B9" s="49" t="s">
        <v>95</v>
      </c>
      <c r="C9" s="82">
        <v>3</v>
      </c>
      <c r="D9" s="49" t="s">
        <v>84</v>
      </c>
      <c r="E9" s="86">
        <v>45519</v>
      </c>
      <c r="F9" s="84" t="s">
        <v>85</v>
      </c>
      <c r="G9" s="50"/>
      <c r="H9" s="30"/>
    </row>
    <row r="10" spans="1:8" s="31" customFormat="1" ht="65.25" hidden="1" customHeight="1" x14ac:dyDescent="0.25">
      <c r="A10" s="49" t="s">
        <v>30</v>
      </c>
      <c r="B10" s="49"/>
      <c r="C10" s="82"/>
      <c r="D10" s="49"/>
      <c r="E10" s="83"/>
      <c r="F10" s="84"/>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131.25" customHeight="1" x14ac:dyDescent="0.25">
      <c r="A13" s="49" t="s">
        <v>28</v>
      </c>
      <c r="B13" s="49" t="s">
        <v>100</v>
      </c>
      <c r="C13" s="82">
        <v>3</v>
      </c>
      <c r="D13" s="49" t="s">
        <v>84</v>
      </c>
      <c r="E13" s="83" t="s">
        <v>98</v>
      </c>
      <c r="F13" s="84" t="s">
        <v>88</v>
      </c>
      <c r="G13" s="50"/>
      <c r="H13" s="30"/>
    </row>
    <row r="14" spans="1:8" s="31" customFormat="1" ht="70.5" customHeight="1" x14ac:dyDescent="0.25">
      <c r="A14" s="49" t="s">
        <v>29</v>
      </c>
      <c r="B14" s="49" t="s">
        <v>97</v>
      </c>
      <c r="C14" s="82">
        <v>3</v>
      </c>
      <c r="D14" s="49" t="s">
        <v>84</v>
      </c>
      <c r="E14" s="83" t="s">
        <v>99</v>
      </c>
      <c r="F14" s="84" t="s">
        <v>85</v>
      </c>
      <c r="G14" s="50"/>
      <c r="H14" s="30"/>
    </row>
    <row r="15" spans="1:8" s="31" customFormat="1" ht="64.5" customHeight="1" x14ac:dyDescent="0.25">
      <c r="A15" s="49" t="s">
        <v>30</v>
      </c>
      <c r="B15" s="49" t="s">
        <v>96</v>
      </c>
      <c r="C15" s="82">
        <v>3</v>
      </c>
      <c r="D15" s="49" t="s">
        <v>84</v>
      </c>
      <c r="E15" s="83" t="s">
        <v>102</v>
      </c>
      <c r="F15" s="84" t="s">
        <v>85</v>
      </c>
      <c r="G15" s="50"/>
      <c r="H15" s="30"/>
    </row>
    <row r="16" spans="1:8" s="31" customFormat="1" ht="50.25" hidden="1" customHeight="1" x14ac:dyDescent="0.25">
      <c r="A16" s="49" t="s">
        <v>37</v>
      </c>
      <c r="B16" s="87"/>
      <c r="C16" s="82"/>
      <c r="D16" s="49"/>
      <c r="E16" s="83"/>
      <c r="F16" s="84"/>
      <c r="G16" s="50"/>
      <c r="H16" s="30"/>
    </row>
    <row r="17" spans="1:8" s="31" customFormat="1" ht="13.5" customHeight="1" x14ac:dyDescent="0.25">
      <c r="A17" s="30"/>
      <c r="B17" s="30"/>
      <c r="C17" s="30"/>
      <c r="D17" s="30"/>
      <c r="E17" s="30"/>
      <c r="F17" s="30"/>
      <c r="G17" s="30"/>
      <c r="H17" s="30"/>
    </row>
    <row r="18" spans="1:8" s="31" customFormat="1" ht="103.5" customHeight="1" x14ac:dyDescent="0.25">
      <c r="A18" s="92" t="s">
        <v>74</v>
      </c>
      <c r="B18" s="92"/>
      <c r="C18" s="92"/>
      <c r="D18" s="92"/>
      <c r="E18" s="92"/>
      <c r="F18" s="92"/>
      <c r="G18" s="92"/>
      <c r="H18" s="30"/>
    </row>
    <row r="19" spans="1:8" s="31" customFormat="1" ht="31.5" customHeight="1" x14ac:dyDescent="0.25">
      <c r="A19" s="30"/>
      <c r="B19" s="30"/>
      <c r="C19" s="30"/>
      <c r="D19" s="96" t="s">
        <v>105</v>
      </c>
      <c r="E19" s="96"/>
      <c r="F19" s="96"/>
      <c r="G19" s="96"/>
      <c r="H19" s="30"/>
    </row>
    <row r="20" spans="1:8" s="31" customFormat="1" ht="20.100000000000001" customHeight="1" x14ac:dyDescent="0.25">
      <c r="A20" s="30"/>
      <c r="B20" s="30"/>
      <c r="C20" s="30"/>
      <c r="D20" s="30"/>
      <c r="E20" s="90" t="s">
        <v>4</v>
      </c>
      <c r="F20" s="90"/>
      <c r="G20" s="9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9" t="s">
        <v>79</v>
      </c>
      <c r="F25" s="89"/>
      <c r="G25" s="89"/>
      <c r="H25" s="32"/>
    </row>
  </sheetData>
  <mergeCells count="8">
    <mergeCell ref="E25:G25"/>
    <mergeCell ref="E20:G20"/>
    <mergeCell ref="A1:B1"/>
    <mergeCell ref="A18:G18"/>
    <mergeCell ref="A4:G4"/>
    <mergeCell ref="A3:G3"/>
    <mergeCell ref="E1:G1"/>
    <mergeCell ref="D19:G19"/>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opLeftCell="A4" zoomScale="80" zoomScaleNormal="80" workbookViewId="0">
      <selection activeCell="S19" sqref="S19"/>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11.140625" style="2" customWidth="1"/>
    <col min="23" max="27" width="9" style="2" hidden="1" customWidth="1"/>
    <col min="28" max="28" width="3.28515625" style="2" hidden="1" customWidth="1"/>
    <col min="29" max="29" width="8"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1" t="s">
        <v>5</v>
      </c>
      <c r="B1" s="91"/>
      <c r="C1" s="91"/>
      <c r="D1" s="10"/>
      <c r="E1" s="1"/>
      <c r="F1" s="1"/>
      <c r="G1" s="1"/>
      <c r="H1" s="1"/>
      <c r="I1" s="1"/>
      <c r="J1" s="1"/>
      <c r="K1" s="1"/>
      <c r="L1" s="1"/>
      <c r="M1" s="1"/>
      <c r="N1" s="1"/>
      <c r="O1" s="1"/>
      <c r="P1" s="1"/>
      <c r="Q1" s="1"/>
      <c r="R1" s="1"/>
      <c r="S1" s="1"/>
      <c r="T1" s="112" t="s">
        <v>14</v>
      </c>
      <c r="U1" s="112"/>
      <c r="V1" s="112"/>
      <c r="W1" s="112"/>
      <c r="X1" s="112"/>
      <c r="Y1" s="113"/>
      <c r="Z1" s="113"/>
      <c r="AA1" s="113"/>
      <c r="AB1" s="113"/>
      <c r="AC1" s="113"/>
      <c r="AD1" s="113"/>
      <c r="AE1" s="113"/>
    </row>
    <row r="2" spans="1:31" ht="15" customHeight="1" x14ac:dyDescent="0.25">
      <c r="A2" s="91" t="s">
        <v>12</v>
      </c>
      <c r="B2" s="91"/>
      <c r="C2" s="91"/>
      <c r="D2" s="10"/>
      <c r="E2" s="1"/>
      <c r="F2" s="1"/>
      <c r="G2" s="1"/>
      <c r="H2" s="1"/>
      <c r="I2" s="1"/>
      <c r="J2" s="1"/>
      <c r="K2" s="1"/>
      <c r="L2" s="1"/>
      <c r="M2" s="1"/>
      <c r="N2" s="1"/>
      <c r="O2" s="1"/>
      <c r="P2" s="1"/>
      <c r="Q2" s="1"/>
      <c r="R2" s="1"/>
      <c r="S2" s="1"/>
      <c r="T2" s="112" t="s">
        <v>13</v>
      </c>
      <c r="U2" s="112"/>
      <c r="V2" s="112"/>
      <c r="W2" s="112"/>
      <c r="X2" s="112"/>
      <c r="Y2" s="112"/>
      <c r="Z2" s="112"/>
      <c r="AA2" s="112"/>
      <c r="AB2" s="112"/>
      <c r="AC2" s="112"/>
      <c r="AD2" s="112"/>
      <c r="AE2" s="112"/>
    </row>
    <row r="3" spans="1:31" ht="15" customHeight="1" x14ac:dyDescent="0.25">
      <c r="A3" s="112" t="s">
        <v>80</v>
      </c>
      <c r="B3" s="112"/>
      <c r="C3" s="112"/>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111" t="s">
        <v>93</v>
      </c>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row>
    <row r="7" spans="1:31" ht="27.75" customHeight="1" x14ac:dyDescent="0.25">
      <c r="A7" s="100" t="s">
        <v>2</v>
      </c>
      <c r="B7" s="103" t="s">
        <v>27</v>
      </c>
      <c r="C7" s="104"/>
      <c r="D7" s="105" t="s">
        <v>23</v>
      </c>
      <c r="E7" s="106"/>
      <c r="F7" s="106"/>
      <c r="G7" s="106"/>
      <c r="H7" s="106"/>
      <c r="I7" s="106"/>
      <c r="J7" s="106"/>
      <c r="K7" s="106"/>
      <c r="L7" s="106"/>
      <c r="M7" s="106"/>
      <c r="N7" s="106"/>
      <c r="O7" s="106"/>
      <c r="P7" s="106"/>
      <c r="Q7" s="106"/>
      <c r="R7" s="106"/>
      <c r="S7" s="107"/>
      <c r="T7" s="108" t="s">
        <v>38</v>
      </c>
      <c r="U7" s="109"/>
      <c r="V7" s="109"/>
      <c r="W7" s="109"/>
      <c r="X7" s="109"/>
      <c r="Y7" s="109"/>
      <c r="Z7" s="109"/>
      <c r="AA7" s="109"/>
      <c r="AB7" s="109"/>
      <c r="AC7" s="109"/>
      <c r="AD7" s="110"/>
      <c r="AE7" s="14" t="s">
        <v>3</v>
      </c>
    </row>
    <row r="8" spans="1:31" ht="45.75" customHeight="1" x14ac:dyDescent="0.25">
      <c r="A8" s="101"/>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79</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t="s">
        <v>33</v>
      </c>
      <c r="W11" s="17"/>
      <c r="X11" s="17"/>
      <c r="Y11" s="20"/>
      <c r="Z11" s="20"/>
      <c r="AA11" s="20"/>
      <c r="AB11" s="65"/>
      <c r="AD11" s="54">
        <f>COUNTIF(T11:AA11,"X")</f>
        <v>3</v>
      </c>
      <c r="AE11" s="15"/>
    </row>
    <row r="12" spans="1:31" ht="26.25" customHeight="1" x14ac:dyDescent="0.25">
      <c r="A12" s="5" t="s">
        <v>82</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81</v>
      </c>
      <c r="C13" s="11">
        <v>1021003</v>
      </c>
      <c r="D13" s="16" t="s">
        <v>33</v>
      </c>
      <c r="E13" s="16" t="s">
        <v>33</v>
      </c>
      <c r="F13" s="16"/>
      <c r="G13" s="16"/>
      <c r="H13" s="16"/>
      <c r="I13" s="16"/>
      <c r="J13" s="16"/>
      <c r="K13" s="16"/>
      <c r="L13" s="16"/>
      <c r="M13" s="16"/>
      <c r="N13" s="16"/>
      <c r="O13" s="37"/>
      <c r="P13" s="37"/>
      <c r="Q13" s="37"/>
      <c r="R13" s="37"/>
      <c r="S13" s="57">
        <f t="shared" ref="S13" si="0">COUNTIF(D13:R13,"X")</f>
        <v>2</v>
      </c>
      <c r="T13" s="17" t="s">
        <v>33</v>
      </c>
      <c r="U13" s="17" t="s">
        <v>33</v>
      </c>
      <c r="V13" s="17" t="s">
        <v>33</v>
      </c>
      <c r="W13" s="17"/>
      <c r="X13" s="17"/>
      <c r="Y13" s="20"/>
      <c r="Z13" s="20"/>
      <c r="AA13" s="20"/>
      <c r="AB13" s="20"/>
      <c r="AC13" s="20"/>
      <c r="AD13" s="54">
        <f t="shared" ref="AD13" si="1">COUNTIF(T13:AC13,"X")</f>
        <v>3</v>
      </c>
      <c r="AE13" s="15"/>
    </row>
    <row r="14" spans="1:31" ht="30" customHeight="1" x14ac:dyDescent="0.25">
      <c r="A14" s="6" t="s">
        <v>1</v>
      </c>
      <c r="B14" s="7" t="s">
        <v>83</v>
      </c>
      <c r="C14" s="11">
        <v>1021004</v>
      </c>
      <c r="D14" s="16" t="s">
        <v>33</v>
      </c>
      <c r="E14" s="16" t="s">
        <v>33</v>
      </c>
      <c r="F14" s="16"/>
      <c r="G14" s="16"/>
      <c r="H14" s="16"/>
      <c r="I14" s="16"/>
      <c r="J14" s="16"/>
      <c r="K14" s="16"/>
      <c r="L14" s="16"/>
      <c r="M14" s="16"/>
      <c r="N14" s="16"/>
      <c r="O14" s="16"/>
      <c r="P14" s="16"/>
      <c r="Q14" s="16"/>
      <c r="R14" s="16"/>
      <c r="S14" s="57">
        <f>COUNTIF(D14:R14,"X")</f>
        <v>2</v>
      </c>
      <c r="T14" s="17" t="s">
        <v>33</v>
      </c>
      <c r="U14" s="17" t="s">
        <v>33</v>
      </c>
      <c r="V14" s="17" t="s">
        <v>33</v>
      </c>
      <c r="W14" s="17"/>
      <c r="X14" s="17"/>
      <c r="Y14" s="20"/>
      <c r="Z14" s="20"/>
      <c r="AA14" s="20"/>
      <c r="AB14" s="65"/>
      <c r="AD14" s="54">
        <f>COUNTIF(T14:AA14,"X")</f>
        <v>3</v>
      </c>
      <c r="AE14" s="15"/>
    </row>
    <row r="15" spans="1:31" ht="20.25" customHeight="1" x14ac:dyDescent="0.25">
      <c r="A15" s="102"/>
      <c r="B15" s="102"/>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row>
    <row r="16" spans="1:31" ht="39" customHeight="1" x14ac:dyDescent="0.25">
      <c r="A16" s="97" t="s">
        <v>68</v>
      </c>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row>
    <row r="17" spans="1:31" ht="17.25" x14ac:dyDescent="0.3">
      <c r="A17" s="21"/>
      <c r="B17" s="21"/>
      <c r="C17" s="21"/>
      <c r="D17" s="22"/>
      <c r="E17" s="25"/>
      <c r="F17" s="25"/>
      <c r="G17" s="25"/>
      <c r="H17" s="25"/>
      <c r="I17" s="25"/>
      <c r="J17" s="25"/>
      <c r="K17" s="25"/>
      <c r="L17" s="25"/>
      <c r="M17" s="25"/>
      <c r="N17" s="25"/>
      <c r="O17" s="25"/>
      <c r="P17" s="25"/>
      <c r="Q17" s="25"/>
      <c r="R17" s="25"/>
      <c r="S17" s="25"/>
      <c r="T17" s="98" t="s">
        <v>104</v>
      </c>
      <c r="U17" s="98"/>
      <c r="V17" s="98"/>
      <c r="W17" s="98"/>
      <c r="X17" s="98"/>
      <c r="Y17" s="98"/>
      <c r="Z17" s="98"/>
      <c r="AA17" s="98"/>
      <c r="AB17" s="98"/>
      <c r="AC17" s="98"/>
      <c r="AD17" s="98"/>
      <c r="AE17" s="98"/>
    </row>
    <row r="18" spans="1:31" ht="17.25" x14ac:dyDescent="0.3">
      <c r="A18" s="21"/>
      <c r="B18" s="21"/>
      <c r="C18" s="21"/>
      <c r="D18" s="22"/>
      <c r="T18" s="99" t="s">
        <v>4</v>
      </c>
      <c r="U18" s="99"/>
      <c r="V18" s="99"/>
      <c r="W18" s="99"/>
      <c r="X18" s="99"/>
      <c r="Y18" s="99"/>
      <c r="Z18" s="99"/>
      <c r="AA18" s="99"/>
      <c r="AB18" s="99"/>
      <c r="AC18" s="99"/>
      <c r="AD18" s="99"/>
      <c r="AE18" s="99"/>
    </row>
  </sheetData>
  <mergeCells count="14">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17" zoomScale="86" zoomScaleNormal="86" workbookViewId="0">
      <selection activeCell="F32" sqref="F32:J32"/>
    </sheetView>
  </sheetViews>
  <sheetFormatPr defaultColWidth="9.140625" defaultRowHeight="15" x14ac:dyDescent="0.25"/>
  <cols>
    <col min="1" max="1" width="6.140625" style="4" customWidth="1"/>
    <col min="2" max="2" width="21.42578125" style="4" customWidth="1"/>
    <col min="3" max="3" width="12.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4.85546875" style="3" customWidth="1"/>
    <col min="11" max="11" width="9.140625" style="4"/>
    <col min="12" max="12" width="12.85546875" style="4" bestFit="1" customWidth="1"/>
    <col min="13" max="16384" width="9.140625" style="4"/>
  </cols>
  <sheetData>
    <row r="1" spans="1:11" ht="15.75" x14ac:dyDescent="0.25">
      <c r="A1" s="120" t="s">
        <v>5</v>
      </c>
      <c r="B1" s="120"/>
      <c r="C1" s="120"/>
      <c r="D1" s="120"/>
      <c r="E1" s="120"/>
      <c r="F1" s="112" t="s">
        <v>14</v>
      </c>
      <c r="G1" s="113"/>
      <c r="H1" s="113"/>
      <c r="I1" s="113"/>
      <c r="J1" s="113"/>
    </row>
    <row r="2" spans="1:11" ht="15.75" x14ac:dyDescent="0.25">
      <c r="A2" s="120" t="s">
        <v>6</v>
      </c>
      <c r="B2" s="120"/>
      <c r="C2" s="120"/>
      <c r="D2" s="120"/>
      <c r="E2" s="120"/>
      <c r="F2" s="112" t="s">
        <v>13</v>
      </c>
      <c r="G2" s="112"/>
      <c r="H2" s="112"/>
      <c r="I2" s="112"/>
      <c r="J2" s="112"/>
    </row>
    <row r="3" spans="1:11" ht="15.75" x14ac:dyDescent="0.25">
      <c r="A3" s="121" t="s">
        <v>80</v>
      </c>
      <c r="B3" s="121"/>
      <c r="C3" s="121"/>
      <c r="D3" s="121"/>
      <c r="E3" s="121"/>
      <c r="F3" s="78"/>
      <c r="G3" s="78"/>
      <c r="H3" s="78"/>
      <c r="I3" s="78"/>
      <c r="J3" s="78"/>
    </row>
    <row r="4" spans="1:11" ht="24.75" customHeight="1" x14ac:dyDescent="0.25">
      <c r="J4" s="60" t="s">
        <v>24</v>
      </c>
    </row>
    <row r="5" spans="1:11" ht="28.5" customHeight="1" x14ac:dyDescent="0.25">
      <c r="A5" s="122" t="s">
        <v>91</v>
      </c>
      <c r="B5" s="122"/>
      <c r="C5" s="122"/>
      <c r="D5" s="122"/>
      <c r="E5" s="122"/>
      <c r="F5" s="122"/>
      <c r="G5" s="122"/>
      <c r="H5" s="122"/>
      <c r="I5" s="122"/>
      <c r="J5" s="122"/>
    </row>
    <row r="7" spans="1:11" ht="55.5" customHeight="1" x14ac:dyDescent="0.25">
      <c r="A7" s="117" t="s">
        <v>2</v>
      </c>
      <c r="B7" s="117" t="s">
        <v>7</v>
      </c>
      <c r="C7" s="125" t="s">
        <v>25</v>
      </c>
      <c r="D7" s="114" t="s">
        <v>75</v>
      </c>
      <c r="E7" s="115"/>
      <c r="F7" s="115"/>
      <c r="G7" s="116"/>
      <c r="H7" s="117" t="s">
        <v>56</v>
      </c>
      <c r="I7" s="118" t="s">
        <v>77</v>
      </c>
      <c r="J7" s="119"/>
    </row>
    <row r="8" spans="1:11" ht="72" customHeight="1" x14ac:dyDescent="0.25">
      <c r="A8" s="117"/>
      <c r="B8" s="117"/>
      <c r="C8" s="126"/>
      <c r="D8" s="79" t="s">
        <v>8</v>
      </c>
      <c r="E8" s="80" t="s">
        <v>9</v>
      </c>
      <c r="F8" s="80" t="s">
        <v>41</v>
      </c>
      <c r="G8" s="80" t="s">
        <v>42</v>
      </c>
      <c r="H8" s="117"/>
      <c r="I8" s="79" t="s">
        <v>8</v>
      </c>
      <c r="J8" s="79" t="s">
        <v>70</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67</v>
      </c>
      <c r="B10" s="79"/>
      <c r="C10" s="79"/>
      <c r="D10" s="71">
        <v>1</v>
      </c>
      <c r="E10" s="79"/>
      <c r="F10" s="80"/>
      <c r="G10" s="80"/>
      <c r="H10" s="80"/>
      <c r="I10" s="80"/>
      <c r="J10" s="79"/>
    </row>
    <row r="11" spans="1:11" ht="225" customHeight="1" x14ac:dyDescent="0.25">
      <c r="A11" s="6" t="s">
        <v>0</v>
      </c>
      <c r="B11" s="7" t="s">
        <v>79</v>
      </c>
      <c r="C11" s="11">
        <v>1021001</v>
      </c>
      <c r="D11" s="11" t="s">
        <v>10</v>
      </c>
      <c r="E11" s="12" t="s">
        <v>89</v>
      </c>
      <c r="F11" s="85">
        <f>VLOOKUP(C11,'Mau 2'!$C$11:$AD$14,17,0)</f>
        <v>2</v>
      </c>
      <c r="G11" s="85">
        <v>3</v>
      </c>
      <c r="H11" s="12"/>
      <c r="I11" s="12" t="s">
        <v>10</v>
      </c>
      <c r="J11" s="88" t="s">
        <v>101</v>
      </c>
    </row>
    <row r="12" spans="1:11" ht="24.6" customHeight="1" x14ac:dyDescent="0.25">
      <c r="A12" s="5" t="s">
        <v>86</v>
      </c>
      <c r="B12" s="7"/>
      <c r="C12" s="7"/>
      <c r="D12" s="71">
        <v>2</v>
      </c>
      <c r="E12" s="7"/>
      <c r="F12" s="85"/>
      <c r="G12" s="85"/>
      <c r="H12" s="80"/>
      <c r="I12" s="80"/>
      <c r="J12" s="79"/>
    </row>
    <row r="13" spans="1:11" ht="272.25" customHeight="1" x14ac:dyDescent="0.25">
      <c r="A13" s="6" t="s">
        <v>0</v>
      </c>
      <c r="B13" s="7" t="s">
        <v>81</v>
      </c>
      <c r="C13" s="11">
        <v>1021003</v>
      </c>
      <c r="D13" s="11" t="s">
        <v>90</v>
      </c>
      <c r="E13" s="12" t="s">
        <v>89</v>
      </c>
      <c r="F13" s="85">
        <f>VLOOKUP(C13,'Mau 2'!$C$11:$AD$14,17,0)</f>
        <v>2</v>
      </c>
      <c r="G13" s="85">
        <v>3</v>
      </c>
      <c r="H13" s="11"/>
      <c r="I13" s="11" t="s">
        <v>90</v>
      </c>
      <c r="J13" s="11" t="s">
        <v>103</v>
      </c>
    </row>
    <row r="14" spans="1:11" ht="272.25" customHeight="1" x14ac:dyDescent="0.25">
      <c r="A14" s="75" t="s">
        <v>1</v>
      </c>
      <c r="B14" s="7" t="s">
        <v>83</v>
      </c>
      <c r="C14" s="11">
        <v>1021004</v>
      </c>
      <c r="D14" s="11" t="s">
        <v>90</v>
      </c>
      <c r="E14" s="12" t="s">
        <v>89</v>
      </c>
      <c r="F14" s="85">
        <f>VLOOKUP(C14,'Mau 2'!$C$11:$AD$14,17,0)</f>
        <v>2</v>
      </c>
      <c r="G14" s="85">
        <v>3</v>
      </c>
      <c r="H14" s="79"/>
      <c r="I14" s="11" t="s">
        <v>90</v>
      </c>
      <c r="J14" s="11" t="s">
        <v>103</v>
      </c>
    </row>
    <row r="15" spans="1:11" ht="12" customHeight="1" x14ac:dyDescent="0.25">
      <c r="A15" s="23"/>
      <c r="B15" s="74"/>
      <c r="C15" s="24"/>
      <c r="D15" s="24"/>
      <c r="E15" s="24"/>
      <c r="F15" s="77"/>
      <c r="G15" s="77"/>
      <c r="H15" s="77"/>
      <c r="I15" s="77"/>
      <c r="J15" s="77"/>
    </row>
    <row r="16" spans="1:11" s="9" customFormat="1" ht="25.5" customHeight="1" x14ac:dyDescent="0.25">
      <c r="A16" s="130"/>
      <c r="B16" s="131" t="s">
        <v>11</v>
      </c>
      <c r="C16" s="132"/>
      <c r="D16" s="135" t="s">
        <v>69</v>
      </c>
      <c r="E16" s="136"/>
      <c r="F16" s="137" t="s">
        <v>53</v>
      </c>
      <c r="G16" s="138"/>
      <c r="H16" s="61"/>
      <c r="I16" s="61"/>
      <c r="J16" s="61"/>
      <c r="K16" s="8"/>
    </row>
    <row r="17" spans="1:11" s="9" customFormat="1" ht="25.5" customHeight="1" x14ac:dyDescent="0.25">
      <c r="A17" s="130"/>
      <c r="B17" s="133"/>
      <c r="C17" s="134"/>
      <c r="D17" s="67" t="s">
        <v>52</v>
      </c>
      <c r="E17" s="67" t="s">
        <v>55</v>
      </c>
      <c r="F17" s="69" t="s">
        <v>52</v>
      </c>
      <c r="G17" s="69" t="s">
        <v>55</v>
      </c>
      <c r="H17" s="61"/>
      <c r="I17" s="61"/>
      <c r="J17" s="61"/>
      <c r="K17" s="13"/>
    </row>
    <row r="18" spans="1:11" s="9" customFormat="1" ht="21.6" customHeight="1" x14ac:dyDescent="0.25">
      <c r="A18" s="130"/>
      <c r="B18" s="123" t="s">
        <v>57</v>
      </c>
      <c r="C18" s="124"/>
      <c r="D18" s="68">
        <f>COUNTIF($D$11:$D$11,"A1")</f>
        <v>0</v>
      </c>
      <c r="E18" s="73">
        <f>ROUND(D18/$D$10,2)</f>
        <v>0</v>
      </c>
      <c r="F18" s="70">
        <f>COUNTIF($D$13:$D$14,"A1")</f>
        <v>0</v>
      </c>
      <c r="G18" s="72">
        <f>ROUND(F18/$D$12,2)</f>
        <v>0</v>
      </c>
      <c r="H18" s="61"/>
      <c r="I18" s="61"/>
      <c r="J18" s="61"/>
      <c r="K18" s="13"/>
    </row>
    <row r="19" spans="1:11" s="9" customFormat="1" ht="21.6" customHeight="1" x14ac:dyDescent="0.25">
      <c r="A19" s="130"/>
      <c r="B19" s="123" t="s">
        <v>58</v>
      </c>
      <c r="C19" s="124"/>
      <c r="D19" s="68">
        <f>COUNTIF($D$11:$D$11,"A2")</f>
        <v>1</v>
      </c>
      <c r="E19" s="73">
        <f t="shared" ref="E19:E28" si="0">ROUND(D19/$D$10,2)</f>
        <v>1</v>
      </c>
      <c r="F19" s="70">
        <f>COUNTIF($D$13:$D$14,"A2")</f>
        <v>0</v>
      </c>
      <c r="G19" s="72">
        <f t="shared" ref="G19:G28" si="1">ROUND(F19/$D$12,2)</f>
        <v>0</v>
      </c>
      <c r="H19" s="61"/>
      <c r="I19" s="61"/>
      <c r="J19" s="61"/>
      <c r="K19" s="13"/>
    </row>
    <row r="20" spans="1:11" s="9" customFormat="1" ht="21.6" customHeight="1" x14ac:dyDescent="0.25">
      <c r="A20" s="130"/>
      <c r="B20" s="123" t="s">
        <v>59</v>
      </c>
      <c r="C20" s="124"/>
      <c r="D20" s="68">
        <f>COUNTIF($D$11:$D$11,"A3")</f>
        <v>0</v>
      </c>
      <c r="E20" s="73">
        <f t="shared" si="0"/>
        <v>0</v>
      </c>
      <c r="F20" s="70">
        <f>COUNTIF($D$13:$D$14,"A3")</f>
        <v>2</v>
      </c>
      <c r="G20" s="72">
        <f t="shared" si="1"/>
        <v>1</v>
      </c>
      <c r="H20" s="61"/>
      <c r="I20" s="61"/>
      <c r="J20" s="61"/>
      <c r="K20" s="13"/>
    </row>
    <row r="21" spans="1:11" s="9" customFormat="1" ht="21.6" hidden="1" customHeight="1" x14ac:dyDescent="0.25">
      <c r="A21" s="130"/>
      <c r="B21" s="123" t="s">
        <v>60</v>
      </c>
      <c r="C21" s="124"/>
      <c r="D21" s="68">
        <f>COUNTIF($D$11:$D$11,"A4")</f>
        <v>0</v>
      </c>
      <c r="E21" s="73">
        <f t="shared" si="0"/>
        <v>0</v>
      </c>
      <c r="F21" s="70">
        <f>COUNTIF($D$13:$D$14,"A4")</f>
        <v>0</v>
      </c>
      <c r="G21" s="72">
        <f t="shared" si="1"/>
        <v>0</v>
      </c>
      <c r="H21" s="61"/>
      <c r="I21" s="61"/>
      <c r="J21" s="61"/>
      <c r="K21" s="13"/>
    </row>
    <row r="22" spans="1:11" s="9" customFormat="1" ht="21.6" hidden="1" customHeight="1" x14ac:dyDescent="0.25">
      <c r="A22" s="130"/>
      <c r="B22" s="123" t="s">
        <v>61</v>
      </c>
      <c r="C22" s="124"/>
      <c r="D22" s="68">
        <f>COUNTIF($D$11:$D$11,"A DN")</f>
        <v>0</v>
      </c>
      <c r="E22" s="73">
        <f t="shared" si="0"/>
        <v>0</v>
      </c>
      <c r="F22" s="70">
        <f>COUNTIF($D$13:$D$14,"A DN")</f>
        <v>0</v>
      </c>
      <c r="G22" s="72">
        <f t="shared" si="1"/>
        <v>0</v>
      </c>
      <c r="H22" s="61"/>
      <c r="I22" s="61"/>
      <c r="J22" s="61"/>
      <c r="K22" s="13"/>
    </row>
    <row r="23" spans="1:11" s="9" customFormat="1" ht="21.6" hidden="1" customHeight="1" x14ac:dyDescent="0.25">
      <c r="A23" s="130"/>
      <c r="B23" s="123" t="s">
        <v>62</v>
      </c>
      <c r="C23" s="124"/>
      <c r="D23" s="68">
        <f>COUNTIF($D$11:$D$11,"B1")</f>
        <v>0</v>
      </c>
      <c r="E23" s="73">
        <f t="shared" si="0"/>
        <v>0</v>
      </c>
      <c r="F23" s="70">
        <f>COUNTIF($D$13:$D$14,"B1")</f>
        <v>0</v>
      </c>
      <c r="G23" s="72">
        <f t="shared" si="1"/>
        <v>0</v>
      </c>
      <c r="H23" s="61"/>
      <c r="I23" s="61"/>
      <c r="J23" s="61"/>
      <c r="K23" s="13"/>
    </row>
    <row r="24" spans="1:11" s="9" customFormat="1" ht="21.6" hidden="1" customHeight="1" x14ac:dyDescent="0.25">
      <c r="A24" s="130"/>
      <c r="B24" s="123" t="s">
        <v>63</v>
      </c>
      <c r="C24" s="124"/>
      <c r="D24" s="68">
        <f>COUNTIF($D$11:$D$11,"B2")</f>
        <v>0</v>
      </c>
      <c r="E24" s="73">
        <f t="shared" si="0"/>
        <v>0</v>
      </c>
      <c r="F24" s="70">
        <f>COUNTIF($D$13:$D$14,"B2")</f>
        <v>0</v>
      </c>
      <c r="G24" s="72">
        <f t="shared" si="1"/>
        <v>0</v>
      </c>
      <c r="H24" s="61"/>
      <c r="I24" s="61"/>
      <c r="J24" s="61"/>
      <c r="K24" s="13"/>
    </row>
    <row r="25" spans="1:11" s="9" customFormat="1" ht="21.6" hidden="1" customHeight="1" x14ac:dyDescent="0.25">
      <c r="A25" s="130"/>
      <c r="B25" s="123" t="s">
        <v>64</v>
      </c>
      <c r="C25" s="124"/>
      <c r="D25" s="68">
        <f>COUNTIF($D$11:$D$11,"C1")</f>
        <v>0</v>
      </c>
      <c r="E25" s="73">
        <f t="shared" si="0"/>
        <v>0</v>
      </c>
      <c r="F25" s="70">
        <f>COUNTIF($D$13:$D$14,"C1")</f>
        <v>0</v>
      </c>
      <c r="G25" s="72">
        <f t="shared" si="1"/>
        <v>0</v>
      </c>
      <c r="H25" s="61"/>
      <c r="I25" s="61"/>
      <c r="J25" s="61"/>
      <c r="K25" s="13"/>
    </row>
    <row r="26" spans="1:11" s="9" customFormat="1" ht="21.6" hidden="1" customHeight="1" x14ac:dyDescent="0.25">
      <c r="A26" s="130"/>
      <c r="B26" s="123" t="s">
        <v>65</v>
      </c>
      <c r="C26" s="124"/>
      <c r="D26" s="68">
        <f>COUNTIF($D$11:$D$11,"C2")</f>
        <v>0</v>
      </c>
      <c r="E26" s="73">
        <f t="shared" si="0"/>
        <v>0</v>
      </c>
      <c r="F26" s="70">
        <f>COUNTIF($D$13:$D$14,"C2")</f>
        <v>0</v>
      </c>
      <c r="G26" s="72">
        <f t="shared" si="1"/>
        <v>0</v>
      </c>
      <c r="H26" s="61"/>
      <c r="I26" s="61"/>
      <c r="J26" s="61"/>
      <c r="K26" s="13"/>
    </row>
    <row r="27" spans="1:11" s="9" customFormat="1" ht="21.6" hidden="1" customHeight="1" x14ac:dyDescent="0.25">
      <c r="A27" s="130"/>
      <c r="B27" s="123" t="s">
        <v>66</v>
      </c>
      <c r="C27" s="124"/>
      <c r="D27" s="68">
        <f>COUNTIF($D$11:$D$11,"D")</f>
        <v>0</v>
      </c>
      <c r="E27" s="73">
        <f t="shared" si="0"/>
        <v>0</v>
      </c>
      <c r="F27" s="70">
        <f>COUNTIF($D$13:$D$14,"D")</f>
        <v>0</v>
      </c>
      <c r="G27" s="72">
        <f t="shared" si="1"/>
        <v>0</v>
      </c>
      <c r="H27" s="61"/>
      <c r="I27" s="61"/>
      <c r="J27" s="61"/>
      <c r="K27" s="13"/>
    </row>
    <row r="28" spans="1:11" s="9" customFormat="1" ht="21.6" hidden="1" customHeight="1" x14ac:dyDescent="0.25">
      <c r="A28" s="130"/>
      <c r="B28" s="123" t="s">
        <v>76</v>
      </c>
      <c r="C28" s="124"/>
      <c r="D28" s="68">
        <f>COUNTIF($D$11:$D$11,"E")</f>
        <v>0</v>
      </c>
      <c r="E28" s="73">
        <f t="shared" si="0"/>
        <v>0</v>
      </c>
      <c r="F28" s="70">
        <f>COUNTIF($D$13:$D$14,"KXL")</f>
        <v>0</v>
      </c>
      <c r="G28" s="72">
        <f t="shared" si="1"/>
        <v>0</v>
      </c>
      <c r="H28" s="61"/>
      <c r="I28" s="61"/>
      <c r="J28" s="61"/>
      <c r="K28" s="13"/>
    </row>
    <row r="29" spans="1:11" s="9" customFormat="1" ht="21.6" customHeight="1" x14ac:dyDescent="0.25">
      <c r="A29" s="13"/>
      <c r="B29" s="114" t="s">
        <v>15</v>
      </c>
      <c r="C29" s="116"/>
      <c r="D29" s="67">
        <f>SUM(D18:D28)</f>
        <v>1</v>
      </c>
      <c r="E29" s="67"/>
      <c r="F29" s="69">
        <f>SUM(F18:F28)</f>
        <v>2</v>
      </c>
      <c r="G29" s="69"/>
      <c r="H29" s="61"/>
      <c r="I29" s="61"/>
      <c r="J29" s="61"/>
      <c r="K29" s="13"/>
    </row>
    <row r="30" spans="1:11" ht="96" customHeight="1" x14ac:dyDescent="0.25">
      <c r="A30" s="127" t="s">
        <v>71</v>
      </c>
      <c r="B30" s="127"/>
      <c r="C30" s="127"/>
      <c r="D30" s="127"/>
      <c r="E30" s="127"/>
      <c r="F30" s="127"/>
      <c r="G30" s="127"/>
      <c r="H30" s="127"/>
      <c r="I30" s="127"/>
      <c r="J30" s="127"/>
    </row>
    <row r="31" spans="1:11" ht="15.75" x14ac:dyDescent="0.25">
      <c r="A31" s="9"/>
      <c r="B31" s="9"/>
      <c r="C31" s="9"/>
      <c r="D31" s="9"/>
      <c r="E31" s="9"/>
      <c r="F31" s="128" t="s">
        <v>106</v>
      </c>
      <c r="G31" s="128"/>
      <c r="H31" s="128"/>
      <c r="I31" s="128"/>
      <c r="J31" s="128"/>
    </row>
    <row r="32" spans="1:11" ht="15.75" x14ac:dyDescent="0.25">
      <c r="A32" s="9"/>
      <c r="B32" s="9"/>
      <c r="C32" s="9"/>
      <c r="D32" s="9"/>
      <c r="E32" s="9"/>
      <c r="F32" s="121" t="s">
        <v>4</v>
      </c>
      <c r="G32" s="121"/>
      <c r="H32" s="121"/>
      <c r="I32" s="121"/>
      <c r="J32" s="121"/>
    </row>
    <row r="33" spans="6:10" x14ac:dyDescent="0.25">
      <c r="F33" s="4"/>
      <c r="G33" s="4"/>
      <c r="H33" s="4"/>
      <c r="I33" s="4"/>
      <c r="J33" s="4"/>
    </row>
    <row r="34" spans="6:10" x14ac:dyDescent="0.25">
      <c r="F34" s="4"/>
      <c r="G34" s="4"/>
      <c r="H34" s="4"/>
      <c r="I34" s="4"/>
      <c r="J34" s="4"/>
    </row>
    <row r="36" spans="6:10" ht="27" customHeight="1" x14ac:dyDescent="0.25">
      <c r="F36" s="129" t="s">
        <v>79</v>
      </c>
      <c r="G36" s="129"/>
      <c r="H36" s="129"/>
      <c r="I36" s="129"/>
      <c r="J36" s="129"/>
    </row>
  </sheetData>
  <mergeCells count="32">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2024-08-26T03:53:10Z</cp:lastPrinted>
  <dcterms:created xsi:type="dcterms:W3CDTF">2020-11-20T02:18:37Z</dcterms:created>
  <dcterms:modified xsi:type="dcterms:W3CDTF">2024-08-26T03:53:56Z</dcterms:modified>
</cp:coreProperties>
</file>