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OneDrive\Máy tính\"/>
    </mc:Choice>
  </mc:AlternateContent>
  <bookViews>
    <workbookView xWindow="0" yWindow="0" windowWidth="17256" windowHeight="7032" firstSheet="1" activeTab="1"/>
  </bookViews>
  <sheets>
    <sheet name="Kangatang" sheetId="5" state="veryHidden" r:id="rId1"/>
    <sheet name="BANG TONG" sheetId="4" r:id="rId2"/>
  </sheets>
  <definedNames>
    <definedName name="_xlnm.Print_Titles" localSheetId="1">'BANG TONG'!$10:$11</definedName>
  </definedNames>
  <calcPr calcId="162913"/>
</workbook>
</file>

<file path=xl/calcChain.xml><?xml version="1.0" encoding="utf-8"?>
<calcChain xmlns="http://schemas.openxmlformats.org/spreadsheetml/2006/main">
  <c r="F65" i="4" l="1"/>
  <c r="G65" i="4"/>
  <c r="H65" i="4" s="1"/>
  <c r="F64" i="4"/>
  <c r="G64" i="4"/>
  <c r="H64" i="4" s="1"/>
  <c r="F63" i="4"/>
  <c r="G63" i="4"/>
  <c r="H63" i="4" s="1"/>
  <c r="F62" i="4"/>
  <c r="G62" i="4"/>
  <c r="H62" i="4" s="1"/>
  <c r="F61" i="4"/>
  <c r="G61" i="4"/>
  <c r="H61" i="4" s="1"/>
  <c r="F60" i="4"/>
  <c r="G60" i="4"/>
  <c r="H60" i="4" s="1"/>
  <c r="F59" i="4"/>
  <c r="G59" i="4"/>
  <c r="H59" i="4"/>
  <c r="F58" i="4"/>
  <c r="G58" i="4"/>
  <c r="H58" i="4" s="1"/>
  <c r="F57" i="4"/>
  <c r="G57" i="4"/>
  <c r="H57" i="4"/>
  <c r="F56" i="4"/>
  <c r="G56" i="4"/>
  <c r="H56" i="4"/>
  <c r="F55" i="4"/>
  <c r="G55" i="4"/>
  <c r="H55" i="4" s="1"/>
  <c r="F54" i="4"/>
  <c r="G54" i="4"/>
  <c r="H54" i="4"/>
  <c r="F53" i="4"/>
  <c r="G53" i="4"/>
  <c r="H53" i="4"/>
  <c r="H40" i="4" l="1"/>
  <c r="G13" i="4"/>
  <c r="H13" i="4" s="1"/>
  <c r="G14" i="4"/>
  <c r="H14" i="4" s="1"/>
  <c r="G16" i="4"/>
  <c r="H16" i="4" s="1"/>
  <c r="G17" i="4"/>
  <c r="H17" i="4" s="1"/>
  <c r="G18" i="4"/>
  <c r="H18" i="4" s="1"/>
  <c r="G19" i="4"/>
  <c r="H19" i="4" s="1"/>
  <c r="G20" i="4"/>
  <c r="H20" i="4" s="1"/>
  <c r="G21" i="4"/>
  <c r="H21" i="4" s="1"/>
  <c r="G22" i="4"/>
  <c r="H22" i="4" s="1"/>
  <c r="G23" i="4"/>
  <c r="H23" i="4" s="1"/>
  <c r="G24" i="4"/>
  <c r="H24" i="4" s="1"/>
  <c r="G25" i="4"/>
  <c r="H25" i="4" s="1"/>
  <c r="G26" i="4"/>
  <c r="H26" i="4" s="1"/>
  <c r="G27" i="4"/>
  <c r="H27" i="4" s="1"/>
  <c r="G28" i="4"/>
  <c r="H28" i="4" s="1"/>
  <c r="G29" i="4"/>
  <c r="H29" i="4" s="1"/>
  <c r="G30" i="4"/>
  <c r="H30" i="4" s="1"/>
  <c r="G31" i="4"/>
  <c r="H31" i="4" s="1"/>
  <c r="G32" i="4"/>
  <c r="H32" i="4" s="1"/>
  <c r="G33" i="4"/>
  <c r="H33" i="4" s="1"/>
  <c r="G34" i="4"/>
  <c r="H34" i="4" s="1"/>
  <c r="G35" i="4"/>
  <c r="H35" i="4" s="1"/>
  <c r="G36" i="4"/>
  <c r="H36" i="4" s="1"/>
  <c r="G37" i="4"/>
  <c r="H37" i="4" s="1"/>
  <c r="G38" i="4"/>
  <c r="H38" i="4" s="1"/>
  <c r="G39" i="4"/>
  <c r="H39" i="4" s="1"/>
  <c r="G40" i="4"/>
  <c r="G41" i="4"/>
  <c r="H41" i="4" s="1"/>
  <c r="G42" i="4"/>
  <c r="H42" i="4" s="1"/>
  <c r="G43" i="4"/>
  <c r="H43" i="4" s="1"/>
  <c r="G44" i="4"/>
  <c r="H44" i="4" s="1"/>
  <c r="G45" i="4"/>
  <c r="H45" i="4" s="1"/>
  <c r="G46" i="4"/>
  <c r="H46" i="4" s="1"/>
  <c r="G47" i="4"/>
  <c r="H47" i="4" s="1"/>
  <c r="G48" i="4"/>
  <c r="H48" i="4" s="1"/>
  <c r="G49" i="4"/>
  <c r="H49" i="4" s="1"/>
  <c r="G50" i="4"/>
  <c r="H50" i="4" s="1"/>
  <c r="G51" i="4"/>
  <c r="H51" i="4" s="1"/>
  <c r="G52" i="4"/>
  <c r="H52" i="4" s="1"/>
  <c r="F13" i="4"/>
  <c r="F14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G12" i="4" l="1"/>
  <c r="F12" i="4" l="1"/>
  <c r="E69" i="4" s="1"/>
  <c r="F69" i="4" s="1"/>
  <c r="E73" i="4" l="1"/>
  <c r="E70" i="4"/>
  <c r="F70" i="4" s="1"/>
  <c r="H12" i="4" l="1"/>
  <c r="G73" i="4" l="1"/>
  <c r="G69" i="4"/>
  <c r="H69" i="4" s="1"/>
  <c r="G70" i="4"/>
  <c r="H70" i="4" s="1"/>
</calcChain>
</file>

<file path=xl/sharedStrings.xml><?xml version="1.0" encoding="utf-8"?>
<sst xmlns="http://schemas.openxmlformats.org/spreadsheetml/2006/main" count="150" uniqueCount="127">
  <si>
    <t>CỘNG HÒA XÃ HỘI CHỦ NGHĨA VIỆT NAM</t>
  </si>
  <si>
    <t>TRƯỜNG CAO ĐẲNG LÝ TỰ TRỌNG</t>
  </si>
  <si>
    <t>THÀNH PHỐ HỒ CHÍ MINH</t>
  </si>
  <si>
    <t>Mã số SV</t>
  </si>
  <si>
    <t>HỌ VÀ TÊN</t>
  </si>
  <si>
    <t>GHI CHÚ</t>
  </si>
  <si>
    <t>Độc lập  -  Tự do  -  Hạnh phúc</t>
  </si>
  <si>
    <t>BẢNG TỔNG KẾT ĐÁNH GIÁ KẾT QUẢ RÈN LUYỆN</t>
  </si>
  <si>
    <t>CỐ VẤN HỌC TẬP</t>
  </si>
  <si>
    <t>QUẢN LÝ SV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</si>
  <si>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</si>
  <si>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</si>
  <si>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</si>
  <si>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</si>
  <si>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</si>
  <si>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</si>
  <si>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</si>
  <si>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</si>
  <si>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</si>
  <si>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</si>
  <si>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</si>
  <si>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</si>
  <si>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 xml:space="preserve">
TT</t>
  </si>
  <si>
    <t>QUẢN LÝ SINH VIÊN</t>
  </si>
  <si>
    <t xml:space="preserve">              CỐ VẤN HỌC TẬP               </t>
  </si>
  <si>
    <t xml:space="preserve">PHÒNG TTGD - QHDN
</t>
  </si>
  <si>
    <t xml:space="preserve">Nguyễn Văn </t>
  </si>
  <si>
    <t>………………………….</t>
  </si>
  <si>
    <t>TP. TTGD-QHDN</t>
  </si>
  <si>
    <t>Học kỳ: I     Năm học: 2024 - 2025</t>
  </si>
  <si>
    <t xml:space="preserve">Đặng Thành </t>
  </si>
  <si>
    <t>An</t>
  </si>
  <si>
    <t xml:space="preserve">Lê Hồng </t>
  </si>
  <si>
    <t>Anh</t>
  </si>
  <si>
    <t xml:space="preserve">Lê Nhựt </t>
  </si>
  <si>
    <t>Bảo</t>
  </si>
  <si>
    <t xml:space="preserve">Nguyễn Đăng Minh </t>
  </si>
  <si>
    <t>Chí</t>
  </si>
  <si>
    <t xml:space="preserve">Siu Thế </t>
  </si>
  <si>
    <t xml:space="preserve">Bùi Khả </t>
  </si>
  <si>
    <t>Dân</t>
  </si>
  <si>
    <t>Nguyễn Thành Công</t>
  </si>
  <si>
    <t>Danh</t>
  </si>
  <si>
    <t>Đặng Ngọc</t>
  </si>
  <si>
    <t>Đạt</t>
  </si>
  <si>
    <t xml:space="preserve">Ngô Thành </t>
  </si>
  <si>
    <t xml:space="preserve">Nguyễn Đắc </t>
  </si>
  <si>
    <t>Trương Gia</t>
  </si>
  <si>
    <t>Định</t>
  </si>
  <si>
    <t>Phạm Thành</t>
  </si>
  <si>
    <t>Đức</t>
  </si>
  <si>
    <t xml:space="preserve">Mạch Chấn </t>
  </si>
  <si>
    <t>Hào</t>
  </si>
  <si>
    <t>Nguyễn Công</t>
  </si>
  <si>
    <t>Hiền</t>
  </si>
  <si>
    <t xml:space="preserve">Phan Bá Trọng </t>
  </si>
  <si>
    <t>Hiếu</t>
  </si>
  <si>
    <t xml:space="preserve">Phan Thanh </t>
  </si>
  <si>
    <t>Hưng</t>
  </si>
  <si>
    <t xml:space="preserve">Trần </t>
  </si>
  <si>
    <t>Hữu</t>
  </si>
  <si>
    <t>Lâm</t>
  </si>
  <si>
    <t>Huy</t>
  </si>
  <si>
    <t xml:space="preserve">Phạm Minh </t>
  </si>
  <si>
    <t xml:space="preserve">Nguyễn </t>
  </si>
  <si>
    <t>Khánh</t>
  </si>
  <si>
    <t>Nguyễn Ngọc Đăng</t>
  </si>
  <si>
    <t>Khoa</t>
  </si>
  <si>
    <t xml:space="preserve">Văn Công Anh </t>
  </si>
  <si>
    <t xml:space="preserve">Hồ Hải </t>
  </si>
  <si>
    <t>Hà Văn Đức</t>
  </si>
  <si>
    <t>Lợi</t>
  </si>
  <si>
    <t>Nguyễn Thành</t>
  </si>
  <si>
    <t>Long</t>
  </si>
  <si>
    <t xml:space="preserve">Hà Văn </t>
  </si>
  <si>
    <t>Trần Hoàng</t>
  </si>
  <si>
    <t xml:space="preserve">Trần Nguyễn Hoàng </t>
  </si>
  <si>
    <t>Vân Duy</t>
  </si>
  <si>
    <t>Mạnh</t>
  </si>
  <si>
    <t>Nhật</t>
  </si>
  <si>
    <t xml:space="preserve">Phan Đặng Thanh </t>
  </si>
  <si>
    <t>Huỳnh Vĩ</t>
  </si>
  <si>
    <t>Phong</t>
  </si>
  <si>
    <t xml:space="preserve">Nguyễn Hồ Vĩnh </t>
  </si>
  <si>
    <t>Phước</t>
  </si>
  <si>
    <t>Huỳnh Thanh</t>
  </si>
  <si>
    <t>Quân</t>
  </si>
  <si>
    <t xml:space="preserve">Nguyễn Võ Phước </t>
  </si>
  <si>
    <t>Sang</t>
  </si>
  <si>
    <t xml:space="preserve">Nguyễn Hữu </t>
  </si>
  <si>
    <t>Tài</t>
  </si>
  <si>
    <t>Nguyễn Trọng</t>
  </si>
  <si>
    <t>Tấn</t>
  </si>
  <si>
    <t>Thái</t>
  </si>
  <si>
    <t>Phạm Quốc</t>
  </si>
  <si>
    <t>Thành</t>
  </si>
  <si>
    <t>Võ Minh</t>
  </si>
  <si>
    <t>Thi</t>
  </si>
  <si>
    <t>Lê Bảo</t>
  </si>
  <si>
    <t>Thịnh</t>
  </si>
  <si>
    <t>Nguyễn Chí</t>
  </si>
  <si>
    <t>Thông</t>
  </si>
  <si>
    <t xml:space="preserve">Liên Tiền </t>
  </si>
  <si>
    <t>Thuận</t>
  </si>
  <si>
    <t>Toàn</t>
  </si>
  <si>
    <t xml:space="preserve">Cao Văn </t>
  </si>
  <si>
    <t>Trí</t>
  </si>
  <si>
    <t xml:space="preserve">Chu Nguyễn Quang </t>
  </si>
  <si>
    <t>Trung</t>
  </si>
  <si>
    <t>Nguyễn Đan</t>
  </si>
  <si>
    <t>Trường</t>
  </si>
  <si>
    <t>Đặng Thanh</t>
  </si>
  <si>
    <t>Tú</t>
  </si>
  <si>
    <t xml:space="preserve">Hồ Thanh </t>
  </si>
  <si>
    <t xml:space="preserve">Trương Ngọc </t>
  </si>
  <si>
    <t>Tùng</t>
  </si>
  <si>
    <t xml:space="preserve">Đỗ Kiến </t>
  </si>
  <si>
    <t>Tường</t>
  </si>
  <si>
    <t>Nguyễn Mạnh</t>
  </si>
  <si>
    <t>Phạm Nguyễn Duy</t>
  </si>
  <si>
    <t>Vương</t>
  </si>
  <si>
    <t>Vũ Gia</t>
  </si>
  <si>
    <t>Lớp: 23C2-CNO1               Sĩ số: 54             Khoa:Động Lực</t>
  </si>
  <si>
    <t>TB</t>
  </si>
  <si>
    <t>TP. Hồ Chí Minh, ngày  19 tháng 01 năm 2025</t>
  </si>
  <si>
    <t>Nguyễn Thị Bảo Trân</t>
  </si>
  <si>
    <t>Trần Anh Mỹ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</si>
</sst>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2" x14ac:knownFonts="1">
    <font>
      <sz val="11"/>
      <color theme="1"/>
      <name val="Calibri"/>
      <family val="2"/>
      <charset val="163"/>
      <scheme val="minor"/>
    </font>
    <font>
      <b/>
      <sz val="13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vertAlign val="superscript"/>
      <sz val="11"/>
      <name val="Times New Roman"/>
      <family val="1"/>
    </font>
    <font>
      <b/>
      <vertAlign val="superscript"/>
      <sz val="13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12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3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0" applyNumberFormat="0" applyBorder="0" applyAlignment="0" applyProtection="0"/>
    <xf numFmtId="0" fontId="8" fillId="21" borderId="11" applyNumberFormat="0" applyBorder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12" applyNumberFormat="0" applyFill="0" applyBorder="0" applyAlignment="0" applyProtection="0"/>
    <xf numFmtId="0" fontId="12" fillId="0" borderId="13" applyNumberFormat="0" applyFill="0" applyBorder="0" applyAlignment="0" applyProtection="0"/>
    <xf numFmtId="0" fontId="13" fillId="0" borderId="14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7" borderId="10" applyNumberFormat="0" applyBorder="0" applyAlignment="0" applyProtection="0"/>
    <xf numFmtId="0" fontId="15" fillId="0" borderId="15" applyNumberFormat="0" applyFill="0" applyBorder="0" applyAlignment="0" applyProtection="0"/>
    <xf numFmtId="0" fontId="16" fillId="22" borderId="0" applyNumberFormat="0" applyBorder="0" applyAlignment="0" applyProtection="0"/>
    <xf numFmtId="0" fontId="3" fillId="23" borderId="16" applyNumberFormat="0" applyFont="0" applyBorder="0" applyAlignment="0" applyProtection="0"/>
    <xf numFmtId="0" fontId="17" fillId="20" borderId="17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18" applyNumberFormat="0" applyFill="0" applyBorder="0" applyAlignment="0" applyProtection="0"/>
    <xf numFmtId="0" fontId="20" fillId="0" borderId="0" applyNumberFormat="0" applyFill="0" applyBorder="0" applyAlignment="0" applyProtection="0"/>
  </cellStyleXfs>
  <cellXfs count="59">
    <xf numFmtId="0" fontId="0" fillId="0" borderId="0" xfId="0"/>
    <xf numFmtId="0" fontId="22" fillId="0" borderId="0" xfId="0" applyFont="1"/>
    <xf numFmtId="0" fontId="2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4" fillId="0" borderId="0" xfId="0" applyFont="1"/>
    <xf numFmtId="0" fontId="25" fillId="0" borderId="0" xfId="0" applyFont="1" applyAlignment="1">
      <alignment horizontal="center"/>
    </xf>
    <xf numFmtId="0" fontId="27" fillId="0" borderId="0" xfId="0" applyFont="1"/>
    <xf numFmtId="0" fontId="28" fillId="0" borderId="0" xfId="0" applyFont="1" applyAlignment="1">
      <alignment vertical="justify"/>
    </xf>
    <xf numFmtId="0" fontId="22" fillId="0" borderId="0" xfId="0" applyFont="1" applyAlignment="1">
      <alignment vertical="justify"/>
    </xf>
    <xf numFmtId="0" fontId="26" fillId="0" borderId="0" xfId="0" applyFont="1" applyAlignment="1">
      <alignment vertical="justify"/>
    </xf>
    <xf numFmtId="0" fontId="28" fillId="0" borderId="0" xfId="0" applyFont="1" applyAlignment="1">
      <alignment horizontal="center"/>
    </xf>
    <xf numFmtId="0" fontId="28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0" fontId="29" fillId="24" borderId="1" xfId="0" applyFont="1" applyFill="1" applyBorder="1" applyAlignment="1">
      <alignment horizontal="center" vertical="center" wrapText="1"/>
    </xf>
    <xf numFmtId="0" fontId="22" fillId="24" borderId="1" xfId="0" applyFont="1" applyFill="1" applyBorder="1" applyAlignment="1">
      <alignment horizontal="center" vertical="center"/>
    </xf>
    <xf numFmtId="0" fontId="23" fillId="24" borderId="1" xfId="0" applyFont="1" applyFill="1" applyBorder="1" applyAlignment="1">
      <alignment horizontal="center" vertical="center"/>
    </xf>
    <xf numFmtId="0" fontId="1" fillId="24" borderId="3" xfId="0" applyFont="1" applyFill="1" applyBorder="1" applyAlignment="1">
      <alignment horizontal="center" vertical="center"/>
    </xf>
    <xf numFmtId="0" fontId="22" fillId="24" borderId="0" xfId="0" applyFont="1" applyFill="1"/>
    <xf numFmtId="0" fontId="22" fillId="24" borderId="0" xfId="0" applyFont="1" applyFill="1" applyAlignment="1">
      <alignment vertical="center"/>
    </xf>
    <xf numFmtId="0" fontId="29" fillId="24" borderId="1" xfId="0" applyFont="1" applyFill="1" applyBorder="1" applyAlignment="1">
      <alignment horizontal="center" vertical="center"/>
    </xf>
    <xf numFmtId="0" fontId="2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2" fontId="22" fillId="0" borderId="0" xfId="0" applyNumberFormat="1" applyFont="1" applyAlignment="1">
      <alignment horizontal="right"/>
    </xf>
    <xf numFmtId="0" fontId="23" fillId="0" borderId="0" xfId="0" applyFont="1"/>
    <xf numFmtId="0" fontId="2" fillId="0" borderId="1" xfId="0" quotePrefix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4" fontId="29" fillId="24" borderId="1" xfId="0" applyNumberFormat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2" fontId="22" fillId="24" borderId="1" xfId="0" applyNumberFormat="1" applyFont="1" applyFill="1" applyBorder="1" applyAlignment="1">
      <alignment horizontal="center" vertical="center"/>
    </xf>
    <xf numFmtId="0" fontId="1" fillId="24" borderId="1" xfId="0" applyFont="1" applyFill="1" applyBorder="1" applyAlignment="1">
      <alignment horizontal="center" vertical="center"/>
    </xf>
    <xf numFmtId="0" fontId="23" fillId="24" borderId="1" xfId="0" applyFont="1" applyFill="1" applyBorder="1" applyAlignment="1">
      <alignment horizontal="center" vertical="center"/>
    </xf>
    <xf numFmtId="0" fontId="1" fillId="24" borderId="3" xfId="0" applyFont="1" applyFill="1" applyBorder="1" applyAlignment="1">
      <alignment horizontal="center" vertical="center"/>
    </xf>
    <xf numFmtId="0" fontId="1" fillId="24" borderId="1" xfId="0" applyFont="1" applyFill="1" applyBorder="1" applyAlignment="1">
      <alignment horizontal="center" vertical="center"/>
    </xf>
    <xf numFmtId="0" fontId="23" fillId="24" borderId="1" xfId="0" applyFont="1" applyFill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1" fillId="0" borderId="0" xfId="0" applyFont="1" applyAlignment="1">
      <alignment horizontal="center" vertical="top" wrapText="1"/>
    </xf>
    <xf numFmtId="0" fontId="23" fillId="0" borderId="0" xfId="0" applyFont="1" applyAlignment="1">
      <alignment horizontal="center"/>
    </xf>
    <xf numFmtId="0" fontId="21" fillId="24" borderId="1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1" fillId="24" borderId="1" xfId="0" applyFont="1" applyFill="1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23" fillId="24" borderId="2" xfId="0" applyFont="1" applyFill="1" applyBorder="1" applyAlignment="1">
      <alignment horizontal="center" vertical="center" wrapText="1"/>
    </xf>
    <xf numFmtId="0" fontId="23" fillId="24" borderId="3" xfId="0" applyFont="1" applyFill="1" applyBorder="1" applyAlignment="1">
      <alignment horizontal="center" vertical="center" wrapText="1"/>
    </xf>
    <xf numFmtId="0" fontId="23" fillId="24" borderId="4" xfId="0" applyFont="1" applyFill="1" applyBorder="1" applyAlignment="1">
      <alignment horizontal="center" vertical="center"/>
    </xf>
    <xf numFmtId="0" fontId="23" fillId="24" borderId="5" xfId="0" applyFont="1" applyFill="1" applyBorder="1" applyAlignment="1">
      <alignment horizontal="center" vertical="center"/>
    </xf>
    <xf numFmtId="0" fontId="23" fillId="24" borderId="6" xfId="0" applyFont="1" applyFill="1" applyBorder="1" applyAlignment="1">
      <alignment horizontal="center" vertical="center"/>
    </xf>
    <xf numFmtId="0" fontId="23" fillId="24" borderId="7" xfId="0" applyFont="1" applyFill="1" applyBorder="1" applyAlignment="1">
      <alignment horizontal="center" vertical="center"/>
    </xf>
    <xf numFmtId="0" fontId="29" fillId="24" borderId="9" xfId="0" applyFont="1" applyFill="1" applyBorder="1" applyAlignment="1">
      <alignment horizontal="center" vertical="center"/>
    </xf>
    <xf numFmtId="0" fontId="29" fillId="24" borderId="8" xfId="0" applyFont="1" applyFill="1" applyBorder="1" applyAlignment="1">
      <alignment horizontal="center" vertical="center"/>
    </xf>
    <xf numFmtId="0" fontId="1" fillId="24" borderId="2" xfId="0" applyFont="1" applyFill="1" applyBorder="1" applyAlignment="1">
      <alignment horizontal="center" vertical="center"/>
    </xf>
    <xf numFmtId="0" fontId="1" fillId="24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0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1" fillId="24" borderId="19" xfId="0" applyFont="1" applyFill="1" applyBorder="1" applyAlignment="1">
      <alignment horizontal="center"/>
    </xf>
    <xf numFmtId="0" fontId="31" fillId="0" borderId="0" xfId="0" applyFont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2"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171450</xdr:colOff>
      <xdr:row>3</xdr:row>
      <xdr:rowOff>0</xdr:rowOff>
    </xdr:from>
    <xdr:to>
      <xdr:col>8</xdr:col>
      <xdr:colOff>142875</xdr:colOff>
      <xdr:row>3</xdr:row>
      <xdr:rowOff>0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4323EC1C-71EA-4A96-99E1-161EB3DB74BE}"/>
            </a:ext>
          </a:extLst>
        </xdr:cNvPr>
        <xdr:cNvCxnSpPr/>
      </xdr:nvCxnSpPr>
      <xdr:spPr>
        <a:xfrm>
          <a:off x="3695700" y="6191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676275</xdr:colOff>
      <xdr:row>4</xdr:row>
      <xdr:rowOff>0</xdr:rowOff>
    </xdr:from>
    <xdr:to>
      <xdr:col>2</xdr:col>
      <xdr:colOff>885825</xdr:colOff>
      <xdr:row>4</xdr:row>
      <xdr:rowOff>0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6004E5D0-E2EC-47FB-83A6-D5BA2DF879AA}"/>
            </a:ext>
          </a:extLst>
        </xdr:cNvPr>
        <xdr:cNvCxnSpPr/>
      </xdr:nvCxnSpPr>
      <xdr:spPr>
        <a:xfrm>
          <a:off x="990600" y="819150"/>
          <a:ext cx="952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82"/>
  <sheetViews>
    <sheetView tabSelected="1" zoomScaleNormal="100" workbookViewId="0">
      <selection activeCell="B82" sqref="B82:C82"/>
    </sheetView>
  </sheetViews>
  <sheetFormatPr defaultColWidth="9.109375" defaultRowHeight="16.8" x14ac:dyDescent="0.3"/>
  <cols>
    <col min="1" max="1" width="4.6640625" style="1" customWidth="1"/>
    <col min="2" max="2" width="11.109375" style="1" customWidth="1"/>
    <col min="3" max="3" width="20.33203125" style="1" customWidth="1"/>
    <col min="4" max="4" width="8.6640625" style="2" customWidth="1"/>
    <col min="5" max="5" width="8" style="1" customWidth="1"/>
    <col min="6" max="6" width="9.6640625" style="1" customWidth="1"/>
    <col min="7" max="7" width="8.109375" style="1" customWidth="1"/>
    <col min="8" max="8" width="9.109375" style="1" customWidth="1"/>
    <col min="9" max="9" width="13" style="3" customWidth="1"/>
    <col min="10" max="16384" width="9.109375" style="1"/>
  </cols>
  <sheetData>
    <row r="2" spans="1:17" ht="15.6" x14ac:dyDescent="0.3">
      <c r="A2" s="36" t="s">
        <v>1</v>
      </c>
      <c r="B2" s="36"/>
      <c r="C2" s="36"/>
      <c r="D2" s="36"/>
      <c r="E2" s="36" t="s">
        <v>0</v>
      </c>
      <c r="F2" s="36"/>
      <c r="G2" s="36"/>
      <c r="H2" s="36"/>
      <c r="I2" s="36"/>
    </row>
    <row r="3" spans="1:17" x14ac:dyDescent="0.3">
      <c r="A3" s="36" t="s">
        <v>2</v>
      </c>
      <c r="B3" s="36"/>
      <c r="C3" s="36"/>
      <c r="D3" s="36"/>
      <c r="E3" s="37" t="s">
        <v>6</v>
      </c>
      <c r="F3" s="37"/>
      <c r="G3" s="37"/>
      <c r="H3" s="37"/>
      <c r="I3" s="37"/>
    </row>
    <row r="4" spans="1:17" ht="15.75" customHeight="1" x14ac:dyDescent="0.25">
      <c r="A4" s="38" t="s">
        <v>25</v>
      </c>
      <c r="B4" s="38"/>
      <c r="C4" s="38"/>
      <c r="D4" s="38"/>
      <c r="E4" s="39"/>
      <c r="F4" s="39"/>
      <c r="G4" s="39"/>
      <c r="H4" s="39"/>
      <c r="I4" s="39"/>
    </row>
    <row r="5" spans="1:17" s="4" customFormat="1" ht="19.8" x14ac:dyDescent="0.3">
      <c r="A5" s="29"/>
      <c r="B5" s="29"/>
      <c r="C5" s="29"/>
      <c r="D5" s="29"/>
      <c r="I5" s="5"/>
    </row>
    <row r="6" spans="1:17" ht="22.8" x14ac:dyDescent="0.4">
      <c r="A6" s="43" t="s">
        <v>7</v>
      </c>
      <c r="B6" s="43"/>
      <c r="C6" s="43"/>
      <c r="D6" s="43"/>
      <c r="E6" s="43"/>
      <c r="F6" s="43"/>
      <c r="G6" s="43"/>
      <c r="H6" s="43"/>
      <c r="I6" s="43"/>
      <c r="J6" s="6"/>
      <c r="K6" s="6"/>
      <c r="L6" s="6"/>
      <c r="M6" s="6"/>
      <c r="N6" s="6"/>
      <c r="O6" s="6"/>
      <c r="P6" s="6"/>
      <c r="Q6" s="6"/>
    </row>
    <row r="7" spans="1:17" s="8" customFormat="1" ht="18" x14ac:dyDescent="0.3">
      <c r="A7" s="43" t="s">
        <v>29</v>
      </c>
      <c r="B7" s="43"/>
      <c r="C7" s="43"/>
      <c r="D7" s="43"/>
      <c r="E7" s="43"/>
      <c r="F7" s="43"/>
      <c r="G7" s="43"/>
      <c r="H7" s="43"/>
      <c r="I7" s="43"/>
      <c r="J7" s="7"/>
      <c r="K7" s="7"/>
      <c r="L7" s="7"/>
      <c r="M7" s="7"/>
      <c r="N7" s="7"/>
      <c r="O7" s="7"/>
      <c r="P7" s="7"/>
      <c r="Q7" s="7"/>
    </row>
    <row r="8" spans="1:17" s="8" customFormat="1" ht="17.399999999999999" x14ac:dyDescent="0.3">
      <c r="A8" s="43" t="s">
        <v>122</v>
      </c>
      <c r="B8" s="43"/>
      <c r="C8" s="43"/>
      <c r="D8" s="43"/>
      <c r="E8" s="43"/>
      <c r="F8" s="43"/>
      <c r="G8" s="43"/>
      <c r="H8" s="43"/>
      <c r="I8" s="43"/>
      <c r="J8" s="9"/>
      <c r="K8" s="9"/>
      <c r="L8" s="9"/>
      <c r="M8" s="9"/>
      <c r="N8" s="9"/>
      <c r="O8" s="9"/>
      <c r="P8" s="9"/>
      <c r="Q8" s="9"/>
    </row>
    <row r="9" spans="1:17" s="8" customFormat="1" ht="18" x14ac:dyDescent="0.35">
      <c r="A9" s="10"/>
      <c r="B9" s="10"/>
      <c r="C9" s="10"/>
      <c r="D9" s="11"/>
      <c r="E9" s="10"/>
      <c r="F9" s="10"/>
      <c r="G9" s="10"/>
      <c r="H9" s="10"/>
      <c r="I9" s="3"/>
      <c r="J9" s="9"/>
      <c r="K9" s="9"/>
      <c r="L9" s="9"/>
      <c r="M9" s="9"/>
      <c r="N9" s="9"/>
      <c r="O9" s="9"/>
      <c r="P9" s="9"/>
      <c r="Q9" s="9"/>
    </row>
    <row r="10" spans="1:17" s="12" customFormat="1" ht="13.8" x14ac:dyDescent="0.3">
      <c r="A10" s="44" t="s">
        <v>22</v>
      </c>
      <c r="B10" s="44" t="s">
        <v>3</v>
      </c>
      <c r="C10" s="46" t="s">
        <v>4</v>
      </c>
      <c r="D10" s="47"/>
      <c r="E10" s="50" t="s">
        <v>8</v>
      </c>
      <c r="F10" s="51"/>
      <c r="G10" s="50" t="s">
        <v>9</v>
      </c>
      <c r="H10" s="51"/>
      <c r="I10" s="52" t="s">
        <v>5</v>
      </c>
    </row>
    <row r="11" spans="1:17" s="12" customFormat="1" ht="30" customHeight="1" x14ac:dyDescent="0.3">
      <c r="A11" s="45"/>
      <c r="B11" s="45"/>
      <c r="C11" s="48"/>
      <c r="D11" s="49"/>
      <c r="E11" s="13" t="s">
        <v>10</v>
      </c>
      <c r="F11" s="13" t="s">
        <v>11</v>
      </c>
      <c r="G11" s="13" t="s">
        <v>10</v>
      </c>
      <c r="H11" s="13" t="s">
        <v>11</v>
      </c>
      <c r="I11" s="53"/>
    </row>
    <row r="12" spans="1:17" s="12" customFormat="1" ht="20.100000000000001" customHeight="1" x14ac:dyDescent="0.3">
      <c r="A12" s="14">
        <v>1</v>
      </c>
      <c r="B12" s="24">
        <v>23003080</v>
      </c>
      <c r="C12" s="26" t="s">
        <v>30</v>
      </c>
      <c r="D12" s="27" t="s">
        <v>31</v>
      </c>
      <c r="E12" s="15">
        <v>65</v>
      </c>
      <c r="F12" s="28" t="str">
        <f t="shared" ref="F12:F65" si="0">IF(AND(E12&gt;=90),"Xuất sắc",IF(AND(E12&gt;=80),"Tốt",IF(AND(E12&gt;=70),"Khá",IF(AND(E12&gt;=60),"TB",IF(AND(E12&gt;=50),"TB",IF(AND(E12&lt;50),IF(AND(E12&gt;0),"Yếu",IF(AND(E12=0),"Không XL"," "))))))))</f>
        <v>TB</v>
      </c>
      <c r="G12" s="15">
        <f>E12</f>
        <v>65</v>
      </c>
      <c r="H12" s="28" t="str">
        <f t="shared" ref="H12:H65" si="1">IF(AND(G12&gt;=90),"Xuất sắc",IF(AND(G12&gt;=80),"Tốt",IF(AND(G12&gt;=70),"Khá",IF(AND(G12&gt;=60),"TB",IF(AND(G12&gt;=50),"TB",IF(AND(G12&lt;50),IF(AND(G12&gt;0),"Yếu",IF(AND(G12=0),"Không XL"," "))))))))</f>
        <v>TB</v>
      </c>
      <c r="I12" s="16"/>
    </row>
    <row r="13" spans="1:17" s="12" customFormat="1" ht="20.100000000000001" customHeight="1" x14ac:dyDescent="0.3">
      <c r="A13" s="14">
        <v>2</v>
      </c>
      <c r="B13" s="24">
        <v>23003198</v>
      </c>
      <c r="C13" s="26" t="s">
        <v>32</v>
      </c>
      <c r="D13" s="27" t="s">
        <v>33</v>
      </c>
      <c r="E13" s="15">
        <v>67</v>
      </c>
      <c r="F13" s="28" t="str">
        <f t="shared" si="0"/>
        <v>TB</v>
      </c>
      <c r="G13" s="15">
        <f t="shared" ref="G13:G65" si="2">E13</f>
        <v>67</v>
      </c>
      <c r="H13" s="28" t="str">
        <f t="shared" si="1"/>
        <v>TB</v>
      </c>
      <c r="I13" s="16"/>
    </row>
    <row r="14" spans="1:17" s="12" customFormat="1" ht="20.100000000000001" customHeight="1" x14ac:dyDescent="0.3">
      <c r="A14" s="14">
        <v>3</v>
      </c>
      <c r="B14" s="24">
        <v>23004934</v>
      </c>
      <c r="C14" s="26" t="s">
        <v>34</v>
      </c>
      <c r="D14" s="27" t="s">
        <v>35</v>
      </c>
      <c r="E14" s="15">
        <v>66</v>
      </c>
      <c r="F14" s="28" t="str">
        <f t="shared" si="0"/>
        <v>TB</v>
      </c>
      <c r="G14" s="15">
        <f t="shared" si="2"/>
        <v>66</v>
      </c>
      <c r="H14" s="28" t="str">
        <f t="shared" si="1"/>
        <v>TB</v>
      </c>
      <c r="I14" s="16"/>
    </row>
    <row r="15" spans="1:17" s="12" customFormat="1" ht="20.100000000000001" customHeight="1" x14ac:dyDescent="0.3">
      <c r="A15" s="14">
        <v>4</v>
      </c>
      <c r="B15" s="58">
        <v>23003199</v>
      </c>
      <c r="C15" s="26" t="s">
        <v>121</v>
      </c>
      <c r="D15" s="27" t="s">
        <v>35</v>
      </c>
      <c r="E15" s="32">
        <v>62</v>
      </c>
      <c r="F15" s="28" t="s">
        <v>123</v>
      </c>
      <c r="G15" s="32">
        <v>62</v>
      </c>
      <c r="H15" s="28" t="s">
        <v>123</v>
      </c>
      <c r="I15" s="33"/>
    </row>
    <row r="16" spans="1:17" s="12" customFormat="1" ht="20.100000000000001" customHeight="1" x14ac:dyDescent="0.3">
      <c r="A16" s="14">
        <v>5</v>
      </c>
      <c r="B16" s="24">
        <v>23003170</v>
      </c>
      <c r="C16" s="26" t="s">
        <v>36</v>
      </c>
      <c r="D16" s="27" t="s">
        <v>37</v>
      </c>
      <c r="E16" s="15">
        <v>64</v>
      </c>
      <c r="F16" s="28" t="str">
        <f t="shared" si="0"/>
        <v>TB</v>
      </c>
      <c r="G16" s="15">
        <f t="shared" si="2"/>
        <v>64</v>
      </c>
      <c r="H16" s="28" t="str">
        <f t="shared" si="1"/>
        <v>TB</v>
      </c>
      <c r="I16" s="16"/>
    </row>
    <row r="17" spans="1:9" s="12" customFormat="1" ht="20.100000000000001" customHeight="1" x14ac:dyDescent="0.3">
      <c r="A17" s="14">
        <v>6</v>
      </c>
      <c r="B17" s="24">
        <v>23003115</v>
      </c>
      <c r="C17" s="26" t="s">
        <v>38</v>
      </c>
      <c r="D17" s="27" t="s">
        <v>37</v>
      </c>
      <c r="E17" s="15">
        <v>65</v>
      </c>
      <c r="F17" s="28" t="str">
        <f t="shared" si="0"/>
        <v>TB</v>
      </c>
      <c r="G17" s="15">
        <f t="shared" si="2"/>
        <v>65</v>
      </c>
      <c r="H17" s="28" t="str">
        <f t="shared" si="1"/>
        <v>TB</v>
      </c>
      <c r="I17" s="16"/>
    </row>
    <row r="18" spans="1:9" s="12" customFormat="1" ht="20.100000000000001" customHeight="1" x14ac:dyDescent="0.3">
      <c r="A18" s="14">
        <v>7</v>
      </c>
      <c r="B18" s="24">
        <v>23003200</v>
      </c>
      <c r="C18" s="26" t="s">
        <v>39</v>
      </c>
      <c r="D18" s="27" t="s">
        <v>40</v>
      </c>
      <c r="E18" s="15">
        <v>37</v>
      </c>
      <c r="F18" s="28" t="str">
        <f t="shared" si="0"/>
        <v>Yếu</v>
      </c>
      <c r="G18" s="15">
        <f t="shared" si="2"/>
        <v>37</v>
      </c>
      <c r="H18" s="28" t="str">
        <f t="shared" si="1"/>
        <v>Yếu</v>
      </c>
      <c r="I18" s="16"/>
    </row>
    <row r="19" spans="1:9" s="12" customFormat="1" ht="20.100000000000001" customHeight="1" x14ac:dyDescent="0.3">
      <c r="A19" s="14">
        <v>8</v>
      </c>
      <c r="B19" s="24">
        <v>23003082</v>
      </c>
      <c r="C19" s="26" t="s">
        <v>41</v>
      </c>
      <c r="D19" s="27" t="s">
        <v>42</v>
      </c>
      <c r="E19" s="15">
        <v>64</v>
      </c>
      <c r="F19" s="28" t="str">
        <f t="shared" si="0"/>
        <v>TB</v>
      </c>
      <c r="G19" s="15">
        <f t="shared" si="2"/>
        <v>64</v>
      </c>
      <c r="H19" s="28" t="str">
        <f t="shared" si="1"/>
        <v>TB</v>
      </c>
      <c r="I19" s="16"/>
    </row>
    <row r="20" spans="1:9" s="12" customFormat="1" ht="20.100000000000001" customHeight="1" x14ac:dyDescent="0.3">
      <c r="A20" s="14">
        <v>9</v>
      </c>
      <c r="B20" s="24">
        <v>23003116</v>
      </c>
      <c r="C20" s="26" t="s">
        <v>43</v>
      </c>
      <c r="D20" s="27" t="s">
        <v>44</v>
      </c>
      <c r="E20" s="15">
        <v>62</v>
      </c>
      <c r="F20" s="28" t="str">
        <f t="shared" si="0"/>
        <v>TB</v>
      </c>
      <c r="G20" s="15">
        <f t="shared" si="2"/>
        <v>62</v>
      </c>
      <c r="H20" s="28" t="str">
        <f t="shared" si="1"/>
        <v>TB</v>
      </c>
      <c r="I20" s="16"/>
    </row>
    <row r="21" spans="1:9" s="12" customFormat="1" ht="20.100000000000001" customHeight="1" x14ac:dyDescent="0.3">
      <c r="A21" s="14">
        <v>10</v>
      </c>
      <c r="B21" s="24">
        <v>23003118</v>
      </c>
      <c r="C21" s="26" t="s">
        <v>45</v>
      </c>
      <c r="D21" s="27" t="s">
        <v>44</v>
      </c>
      <c r="E21" s="15">
        <v>70</v>
      </c>
      <c r="F21" s="28" t="str">
        <f t="shared" si="0"/>
        <v>Khá</v>
      </c>
      <c r="G21" s="15">
        <f t="shared" si="2"/>
        <v>70</v>
      </c>
      <c r="H21" s="28" t="str">
        <f t="shared" si="1"/>
        <v>Khá</v>
      </c>
      <c r="I21" s="16"/>
    </row>
    <row r="22" spans="1:9" s="12" customFormat="1" ht="20.100000000000001" customHeight="1" x14ac:dyDescent="0.3">
      <c r="A22" s="14">
        <v>11</v>
      </c>
      <c r="B22" s="24">
        <v>23003117</v>
      </c>
      <c r="C22" s="26" t="s">
        <v>46</v>
      </c>
      <c r="D22" s="27" t="s">
        <v>44</v>
      </c>
      <c r="E22" s="15">
        <v>64</v>
      </c>
      <c r="F22" s="28" t="str">
        <f t="shared" si="0"/>
        <v>TB</v>
      </c>
      <c r="G22" s="15">
        <f t="shared" si="2"/>
        <v>64</v>
      </c>
      <c r="H22" s="28" t="str">
        <f t="shared" si="1"/>
        <v>TB</v>
      </c>
      <c r="I22" s="16"/>
    </row>
    <row r="23" spans="1:9" s="12" customFormat="1" ht="20.100000000000001" customHeight="1" x14ac:dyDescent="0.3">
      <c r="A23" s="14">
        <v>12</v>
      </c>
      <c r="B23" s="24">
        <v>23005173</v>
      </c>
      <c r="C23" s="26" t="s">
        <v>47</v>
      </c>
      <c r="D23" s="27" t="s">
        <v>48</v>
      </c>
      <c r="E23" s="15">
        <v>64</v>
      </c>
      <c r="F23" s="28" t="str">
        <f t="shared" si="0"/>
        <v>TB</v>
      </c>
      <c r="G23" s="15">
        <f t="shared" si="2"/>
        <v>64</v>
      </c>
      <c r="H23" s="28" t="str">
        <f t="shared" si="1"/>
        <v>TB</v>
      </c>
      <c r="I23" s="16"/>
    </row>
    <row r="24" spans="1:9" s="12" customFormat="1" ht="20.100000000000001" customHeight="1" x14ac:dyDescent="0.3">
      <c r="A24" s="14">
        <v>13</v>
      </c>
      <c r="B24" s="24">
        <v>23003202</v>
      </c>
      <c r="C24" s="26" t="s">
        <v>49</v>
      </c>
      <c r="D24" s="27" t="s">
        <v>50</v>
      </c>
      <c r="E24" s="15">
        <v>62</v>
      </c>
      <c r="F24" s="28" t="str">
        <f t="shared" si="0"/>
        <v>TB</v>
      </c>
      <c r="G24" s="15">
        <f t="shared" si="2"/>
        <v>62</v>
      </c>
      <c r="H24" s="28" t="str">
        <f t="shared" si="1"/>
        <v>TB</v>
      </c>
      <c r="I24" s="16"/>
    </row>
    <row r="25" spans="1:9" s="12" customFormat="1" ht="20.100000000000001" customHeight="1" x14ac:dyDescent="0.3">
      <c r="A25" s="14">
        <v>14</v>
      </c>
      <c r="B25" s="24">
        <v>23003203</v>
      </c>
      <c r="C25" s="26" t="s">
        <v>51</v>
      </c>
      <c r="D25" s="27" t="s">
        <v>52</v>
      </c>
      <c r="E25" s="15">
        <v>73</v>
      </c>
      <c r="F25" s="28" t="str">
        <f t="shared" si="0"/>
        <v>Khá</v>
      </c>
      <c r="G25" s="15">
        <f t="shared" si="2"/>
        <v>73</v>
      </c>
      <c r="H25" s="28" t="str">
        <f t="shared" si="1"/>
        <v>Khá</v>
      </c>
      <c r="I25" s="16"/>
    </row>
    <row r="26" spans="1:9" s="12" customFormat="1" ht="20.100000000000001" customHeight="1" x14ac:dyDescent="0.3">
      <c r="A26" s="14">
        <v>15</v>
      </c>
      <c r="B26" s="24">
        <v>23003085</v>
      </c>
      <c r="C26" s="26" t="s">
        <v>53</v>
      </c>
      <c r="D26" s="27" t="s">
        <v>54</v>
      </c>
      <c r="E26" s="15">
        <v>67</v>
      </c>
      <c r="F26" s="28" t="str">
        <f t="shared" si="0"/>
        <v>TB</v>
      </c>
      <c r="G26" s="15">
        <f t="shared" si="2"/>
        <v>67</v>
      </c>
      <c r="H26" s="28" t="str">
        <f t="shared" si="1"/>
        <v>TB</v>
      </c>
      <c r="I26" s="16"/>
    </row>
    <row r="27" spans="1:9" s="12" customFormat="1" ht="20.100000000000001" customHeight="1" x14ac:dyDescent="0.3">
      <c r="A27" s="14">
        <v>16</v>
      </c>
      <c r="B27" s="24">
        <v>23003086</v>
      </c>
      <c r="C27" s="26" t="s">
        <v>55</v>
      </c>
      <c r="D27" s="27" t="s">
        <v>56</v>
      </c>
      <c r="E27" s="15">
        <v>68</v>
      </c>
      <c r="F27" s="28" t="str">
        <f t="shared" si="0"/>
        <v>TB</v>
      </c>
      <c r="G27" s="15">
        <f t="shared" si="2"/>
        <v>68</v>
      </c>
      <c r="H27" s="28" t="str">
        <f t="shared" si="1"/>
        <v>TB</v>
      </c>
      <c r="I27" s="16"/>
    </row>
    <row r="28" spans="1:9" s="12" customFormat="1" ht="20.100000000000001" customHeight="1" x14ac:dyDescent="0.3">
      <c r="A28" s="14">
        <v>17</v>
      </c>
      <c r="B28" s="24">
        <v>23003088</v>
      </c>
      <c r="C28" s="26" t="s">
        <v>57</v>
      </c>
      <c r="D28" s="27" t="s">
        <v>58</v>
      </c>
      <c r="E28" s="15">
        <v>63</v>
      </c>
      <c r="F28" s="28" t="str">
        <f t="shared" si="0"/>
        <v>TB</v>
      </c>
      <c r="G28" s="15">
        <f t="shared" si="2"/>
        <v>63</v>
      </c>
      <c r="H28" s="28" t="str">
        <f t="shared" si="1"/>
        <v>TB</v>
      </c>
      <c r="I28" s="16"/>
    </row>
    <row r="29" spans="1:9" s="12" customFormat="1" ht="20.100000000000001" customHeight="1" x14ac:dyDescent="0.3">
      <c r="A29" s="14">
        <v>18</v>
      </c>
      <c r="B29" s="24">
        <v>23003089</v>
      </c>
      <c r="C29" s="26" t="s">
        <v>59</v>
      </c>
      <c r="D29" s="27" t="s">
        <v>60</v>
      </c>
      <c r="E29" s="15">
        <v>69</v>
      </c>
      <c r="F29" s="28" t="str">
        <f t="shared" si="0"/>
        <v>TB</v>
      </c>
      <c r="G29" s="15">
        <f t="shared" si="2"/>
        <v>69</v>
      </c>
      <c r="H29" s="28" t="str">
        <f t="shared" si="1"/>
        <v>TB</v>
      </c>
      <c r="I29" s="16"/>
    </row>
    <row r="30" spans="1:9" s="12" customFormat="1" ht="20.100000000000001" customHeight="1" x14ac:dyDescent="0.3">
      <c r="A30" s="14">
        <v>19</v>
      </c>
      <c r="B30" s="24">
        <v>23003122</v>
      </c>
      <c r="C30" s="26" t="s">
        <v>61</v>
      </c>
      <c r="D30" s="27" t="s">
        <v>62</v>
      </c>
      <c r="E30" s="15">
        <v>72</v>
      </c>
      <c r="F30" s="28" t="str">
        <f t="shared" si="0"/>
        <v>Khá</v>
      </c>
      <c r="G30" s="15">
        <f t="shared" si="2"/>
        <v>72</v>
      </c>
      <c r="H30" s="28" t="str">
        <f t="shared" si="1"/>
        <v>Khá</v>
      </c>
      <c r="I30" s="16"/>
    </row>
    <row r="31" spans="1:9" s="12" customFormat="1" ht="20.100000000000001" customHeight="1" x14ac:dyDescent="0.3">
      <c r="A31" s="14">
        <v>20</v>
      </c>
      <c r="B31" s="24">
        <v>23001503</v>
      </c>
      <c r="C31" s="26" t="s">
        <v>63</v>
      </c>
      <c r="D31" s="27" t="s">
        <v>62</v>
      </c>
      <c r="E31" s="15">
        <v>58</v>
      </c>
      <c r="F31" s="28" t="str">
        <f t="shared" si="0"/>
        <v>TB</v>
      </c>
      <c r="G31" s="15">
        <f t="shared" si="2"/>
        <v>58</v>
      </c>
      <c r="H31" s="28" t="str">
        <f t="shared" si="1"/>
        <v>TB</v>
      </c>
      <c r="I31" s="16"/>
    </row>
    <row r="32" spans="1:9" s="12" customFormat="1" ht="20.100000000000001" customHeight="1" x14ac:dyDescent="0.3">
      <c r="A32" s="14">
        <v>21</v>
      </c>
      <c r="B32" s="24">
        <v>23003090</v>
      </c>
      <c r="C32" s="26" t="s">
        <v>64</v>
      </c>
      <c r="D32" s="27" t="s">
        <v>65</v>
      </c>
      <c r="E32" s="15">
        <v>75</v>
      </c>
      <c r="F32" s="28" t="str">
        <f t="shared" si="0"/>
        <v>Khá</v>
      </c>
      <c r="G32" s="15">
        <f t="shared" si="2"/>
        <v>75</v>
      </c>
      <c r="H32" s="28" t="str">
        <f t="shared" si="1"/>
        <v>Khá</v>
      </c>
      <c r="I32" s="16"/>
    </row>
    <row r="33" spans="1:9" s="12" customFormat="1" ht="20.100000000000001" customHeight="1" x14ac:dyDescent="0.3">
      <c r="A33" s="14">
        <v>22</v>
      </c>
      <c r="B33" s="24">
        <v>23003124</v>
      </c>
      <c r="C33" s="26" t="s">
        <v>66</v>
      </c>
      <c r="D33" s="27" t="s">
        <v>67</v>
      </c>
      <c r="E33" s="15">
        <v>64</v>
      </c>
      <c r="F33" s="28" t="str">
        <f t="shared" si="0"/>
        <v>TB</v>
      </c>
      <c r="G33" s="15">
        <f t="shared" si="2"/>
        <v>64</v>
      </c>
      <c r="H33" s="28" t="str">
        <f t="shared" si="1"/>
        <v>TB</v>
      </c>
      <c r="I33" s="16"/>
    </row>
    <row r="34" spans="1:9" s="12" customFormat="1" ht="20.100000000000001" customHeight="1" x14ac:dyDescent="0.3">
      <c r="A34" s="14">
        <v>23</v>
      </c>
      <c r="B34" s="24">
        <v>23031250</v>
      </c>
      <c r="C34" s="26" t="s">
        <v>68</v>
      </c>
      <c r="D34" s="27" t="s">
        <v>67</v>
      </c>
      <c r="E34" s="15">
        <v>64</v>
      </c>
      <c r="F34" s="28" t="str">
        <f t="shared" si="0"/>
        <v>TB</v>
      </c>
      <c r="G34" s="15">
        <f t="shared" si="2"/>
        <v>64</v>
      </c>
      <c r="H34" s="28" t="str">
        <f t="shared" si="1"/>
        <v>TB</v>
      </c>
      <c r="I34" s="16"/>
    </row>
    <row r="35" spans="1:9" s="12" customFormat="1" ht="20.100000000000001" customHeight="1" x14ac:dyDescent="0.3">
      <c r="A35" s="14">
        <v>24</v>
      </c>
      <c r="B35" s="24">
        <v>23003126</v>
      </c>
      <c r="C35" s="26" t="s">
        <v>69</v>
      </c>
      <c r="D35" s="27" t="s">
        <v>61</v>
      </c>
      <c r="E35" s="15">
        <v>63</v>
      </c>
      <c r="F35" s="28" t="str">
        <f t="shared" si="0"/>
        <v>TB</v>
      </c>
      <c r="G35" s="15">
        <f t="shared" si="2"/>
        <v>63</v>
      </c>
      <c r="H35" s="28" t="str">
        <f t="shared" si="1"/>
        <v>TB</v>
      </c>
      <c r="I35" s="16"/>
    </row>
    <row r="36" spans="1:9" s="12" customFormat="1" ht="20.100000000000001" customHeight="1" x14ac:dyDescent="0.3">
      <c r="A36" s="14">
        <v>25</v>
      </c>
      <c r="B36" s="24">
        <v>23003093</v>
      </c>
      <c r="C36" s="26" t="s">
        <v>70</v>
      </c>
      <c r="D36" s="27" t="s">
        <v>71</v>
      </c>
      <c r="E36" s="15">
        <v>65</v>
      </c>
      <c r="F36" s="28" t="str">
        <f t="shared" si="0"/>
        <v>TB</v>
      </c>
      <c r="G36" s="15">
        <f t="shared" si="2"/>
        <v>65</v>
      </c>
      <c r="H36" s="28" t="str">
        <f t="shared" si="1"/>
        <v>TB</v>
      </c>
      <c r="I36" s="16"/>
    </row>
    <row r="37" spans="1:9" s="12" customFormat="1" ht="20.100000000000001" customHeight="1" x14ac:dyDescent="0.3">
      <c r="A37" s="14">
        <v>26</v>
      </c>
      <c r="B37" s="24">
        <v>23003128</v>
      </c>
      <c r="C37" s="26" t="s">
        <v>72</v>
      </c>
      <c r="D37" s="27" t="s">
        <v>71</v>
      </c>
      <c r="E37" s="15">
        <v>0</v>
      </c>
      <c r="F37" s="28" t="str">
        <f t="shared" si="0"/>
        <v>Không XL</v>
      </c>
      <c r="G37" s="15">
        <f t="shared" si="2"/>
        <v>0</v>
      </c>
      <c r="H37" s="28" t="str">
        <f t="shared" si="1"/>
        <v>Không XL</v>
      </c>
      <c r="I37" s="16"/>
    </row>
    <row r="38" spans="1:9" s="12" customFormat="1" ht="20.100000000000001" customHeight="1" x14ac:dyDescent="0.3">
      <c r="A38" s="14">
        <v>27</v>
      </c>
      <c r="B38" s="58">
        <v>23003094</v>
      </c>
      <c r="C38" s="26" t="s">
        <v>74</v>
      </c>
      <c r="D38" s="27" t="s">
        <v>73</v>
      </c>
      <c r="E38" s="15">
        <v>63</v>
      </c>
      <c r="F38" s="28" t="str">
        <f t="shared" si="0"/>
        <v>TB</v>
      </c>
      <c r="G38" s="15">
        <f t="shared" si="2"/>
        <v>63</v>
      </c>
      <c r="H38" s="28" t="str">
        <f t="shared" si="1"/>
        <v>TB</v>
      </c>
      <c r="I38" s="16"/>
    </row>
    <row r="39" spans="1:9" s="12" customFormat="1" ht="20.100000000000001" customHeight="1" x14ac:dyDescent="0.3">
      <c r="A39" s="14">
        <v>28</v>
      </c>
      <c r="B39" s="24">
        <v>20006630</v>
      </c>
      <c r="C39" s="26" t="s">
        <v>75</v>
      </c>
      <c r="D39" s="27" t="s">
        <v>73</v>
      </c>
      <c r="E39" s="15">
        <v>0</v>
      </c>
      <c r="F39" s="28" t="str">
        <f t="shared" si="0"/>
        <v>Không XL</v>
      </c>
      <c r="G39" s="15">
        <f t="shared" si="2"/>
        <v>0</v>
      </c>
      <c r="H39" s="28" t="str">
        <f t="shared" si="1"/>
        <v>Không XL</v>
      </c>
      <c r="I39" s="16"/>
    </row>
    <row r="40" spans="1:9" s="12" customFormat="1" ht="20.100000000000001" customHeight="1" x14ac:dyDescent="0.3">
      <c r="A40" s="14">
        <v>29</v>
      </c>
      <c r="B40" s="24">
        <v>23003129</v>
      </c>
      <c r="C40" s="26" t="s">
        <v>76</v>
      </c>
      <c r="D40" s="27" t="s">
        <v>73</v>
      </c>
      <c r="E40" s="15">
        <v>59</v>
      </c>
      <c r="F40" s="28" t="str">
        <f t="shared" si="0"/>
        <v>TB</v>
      </c>
      <c r="G40" s="15">
        <f t="shared" si="2"/>
        <v>59</v>
      </c>
      <c r="H40" s="28" t="str">
        <f t="shared" si="1"/>
        <v>TB</v>
      </c>
      <c r="I40" s="16"/>
    </row>
    <row r="41" spans="1:9" s="12" customFormat="1" ht="20.100000000000001" customHeight="1" x14ac:dyDescent="0.3">
      <c r="A41" s="14">
        <v>30</v>
      </c>
      <c r="B41" s="24">
        <v>23002406</v>
      </c>
      <c r="C41" s="26" t="s">
        <v>77</v>
      </c>
      <c r="D41" s="27" t="s">
        <v>78</v>
      </c>
      <c r="E41" s="15">
        <v>56</v>
      </c>
      <c r="F41" s="28" t="str">
        <f t="shared" si="0"/>
        <v>TB</v>
      </c>
      <c r="G41" s="15">
        <f t="shared" si="2"/>
        <v>56</v>
      </c>
      <c r="H41" s="28" t="str">
        <f t="shared" si="1"/>
        <v>TB</v>
      </c>
      <c r="I41" s="16"/>
    </row>
    <row r="42" spans="1:9" s="12" customFormat="1" ht="20.100000000000001" customHeight="1" x14ac:dyDescent="0.3">
      <c r="A42" s="14">
        <v>31</v>
      </c>
      <c r="B42" s="24">
        <v>23003097</v>
      </c>
      <c r="C42" s="26" t="s">
        <v>80</v>
      </c>
      <c r="D42" s="27" t="s">
        <v>79</v>
      </c>
      <c r="E42" s="15">
        <v>66</v>
      </c>
      <c r="F42" s="28" t="str">
        <f t="shared" si="0"/>
        <v>TB</v>
      </c>
      <c r="G42" s="15">
        <f t="shared" si="2"/>
        <v>66</v>
      </c>
      <c r="H42" s="28" t="str">
        <f t="shared" si="1"/>
        <v>TB</v>
      </c>
      <c r="I42" s="16"/>
    </row>
    <row r="43" spans="1:9" s="12" customFormat="1" ht="20.100000000000001" customHeight="1" x14ac:dyDescent="0.3">
      <c r="A43" s="14">
        <v>32</v>
      </c>
      <c r="B43" s="24">
        <v>23003098</v>
      </c>
      <c r="C43" s="26" t="s">
        <v>81</v>
      </c>
      <c r="D43" s="27" t="s">
        <v>82</v>
      </c>
      <c r="E43" s="15">
        <v>65</v>
      </c>
      <c r="F43" s="28" t="str">
        <f t="shared" si="0"/>
        <v>TB</v>
      </c>
      <c r="G43" s="15">
        <f t="shared" si="2"/>
        <v>65</v>
      </c>
      <c r="H43" s="28" t="str">
        <f t="shared" si="1"/>
        <v>TB</v>
      </c>
      <c r="I43" s="16"/>
    </row>
    <row r="44" spans="1:9" s="12" customFormat="1" ht="20.100000000000001" customHeight="1" x14ac:dyDescent="0.3">
      <c r="A44" s="14">
        <v>33</v>
      </c>
      <c r="B44" s="24">
        <v>23003099</v>
      </c>
      <c r="C44" s="26" t="s">
        <v>83</v>
      </c>
      <c r="D44" s="27" t="s">
        <v>84</v>
      </c>
      <c r="E44" s="15">
        <v>59</v>
      </c>
      <c r="F44" s="28" t="str">
        <f t="shared" si="0"/>
        <v>TB</v>
      </c>
      <c r="G44" s="15">
        <f t="shared" si="2"/>
        <v>59</v>
      </c>
      <c r="H44" s="28" t="str">
        <f t="shared" si="1"/>
        <v>TB</v>
      </c>
      <c r="I44" s="16"/>
    </row>
    <row r="45" spans="1:9" s="12" customFormat="1" ht="20.100000000000001" customHeight="1" x14ac:dyDescent="0.3">
      <c r="A45" s="14">
        <v>34</v>
      </c>
      <c r="B45" s="24">
        <v>23031000</v>
      </c>
      <c r="C45" s="26" t="s">
        <v>85</v>
      </c>
      <c r="D45" s="27" t="s">
        <v>86</v>
      </c>
      <c r="E45" s="15">
        <v>64</v>
      </c>
      <c r="F45" s="28" t="str">
        <f t="shared" si="0"/>
        <v>TB</v>
      </c>
      <c r="G45" s="15">
        <f t="shared" si="2"/>
        <v>64</v>
      </c>
      <c r="H45" s="28" t="str">
        <f t="shared" si="1"/>
        <v>TB</v>
      </c>
      <c r="I45" s="16"/>
    </row>
    <row r="46" spans="1:9" s="12" customFormat="1" ht="20.100000000000001" customHeight="1" x14ac:dyDescent="0.3">
      <c r="A46" s="14">
        <v>35</v>
      </c>
      <c r="B46" s="24">
        <v>23003102</v>
      </c>
      <c r="C46" s="26" t="s">
        <v>87</v>
      </c>
      <c r="D46" s="27" t="s">
        <v>88</v>
      </c>
      <c r="E46" s="15">
        <v>50</v>
      </c>
      <c r="F46" s="28" t="str">
        <f t="shared" si="0"/>
        <v>TB</v>
      </c>
      <c r="G46" s="15">
        <f t="shared" si="2"/>
        <v>50</v>
      </c>
      <c r="H46" s="28" t="str">
        <f t="shared" si="1"/>
        <v>TB</v>
      </c>
      <c r="I46" s="16"/>
    </row>
    <row r="47" spans="1:9" s="12" customFormat="1" ht="20.100000000000001" customHeight="1" x14ac:dyDescent="0.3">
      <c r="A47" s="14">
        <v>36</v>
      </c>
      <c r="B47" s="24">
        <v>23003104</v>
      </c>
      <c r="C47" s="26" t="s">
        <v>89</v>
      </c>
      <c r="D47" s="27" t="s">
        <v>90</v>
      </c>
      <c r="E47" s="15">
        <v>64</v>
      </c>
      <c r="F47" s="28" t="str">
        <f t="shared" si="0"/>
        <v>TB</v>
      </c>
      <c r="G47" s="15">
        <f t="shared" si="2"/>
        <v>64</v>
      </c>
      <c r="H47" s="28" t="str">
        <f t="shared" si="1"/>
        <v>TB</v>
      </c>
      <c r="I47" s="16"/>
    </row>
    <row r="48" spans="1:9" s="12" customFormat="1" ht="20.100000000000001" customHeight="1" x14ac:dyDescent="0.3">
      <c r="A48" s="14">
        <v>37</v>
      </c>
      <c r="B48" s="24">
        <v>23003105</v>
      </c>
      <c r="C48" s="26" t="s">
        <v>91</v>
      </c>
      <c r="D48" s="27" t="s">
        <v>92</v>
      </c>
      <c r="E48" s="15">
        <v>62</v>
      </c>
      <c r="F48" s="28" t="str">
        <f t="shared" si="0"/>
        <v>TB</v>
      </c>
      <c r="G48" s="15">
        <f t="shared" si="2"/>
        <v>62</v>
      </c>
      <c r="H48" s="28" t="str">
        <f t="shared" si="1"/>
        <v>TB</v>
      </c>
      <c r="I48" s="16"/>
    </row>
    <row r="49" spans="1:9" s="12" customFormat="1" ht="20.100000000000001" customHeight="1" x14ac:dyDescent="0.3">
      <c r="A49" s="14">
        <v>38</v>
      </c>
      <c r="B49" s="24">
        <v>23003221</v>
      </c>
      <c r="C49" s="26" t="s">
        <v>26</v>
      </c>
      <c r="D49" s="27" t="s">
        <v>93</v>
      </c>
      <c r="E49" s="15">
        <v>0</v>
      </c>
      <c r="F49" s="28" t="str">
        <f t="shared" si="0"/>
        <v>Không XL</v>
      </c>
      <c r="G49" s="15">
        <f t="shared" si="2"/>
        <v>0</v>
      </c>
      <c r="H49" s="28" t="str">
        <f t="shared" si="1"/>
        <v>Không XL</v>
      </c>
      <c r="I49" s="16"/>
    </row>
    <row r="50" spans="1:9" s="12" customFormat="1" ht="20.100000000000001" customHeight="1" x14ac:dyDescent="0.3">
      <c r="A50" s="14">
        <v>39</v>
      </c>
      <c r="B50" s="24">
        <v>23003106</v>
      </c>
      <c r="C50" s="26" t="s">
        <v>94</v>
      </c>
      <c r="D50" s="27" t="s">
        <v>93</v>
      </c>
      <c r="E50" s="15">
        <v>58</v>
      </c>
      <c r="F50" s="28" t="str">
        <f t="shared" si="0"/>
        <v>TB</v>
      </c>
      <c r="G50" s="15">
        <f t="shared" si="2"/>
        <v>58</v>
      </c>
      <c r="H50" s="28" t="str">
        <f t="shared" si="1"/>
        <v>TB</v>
      </c>
      <c r="I50" s="16"/>
    </row>
    <row r="51" spans="1:9" s="12" customFormat="1" ht="20.100000000000001" customHeight="1" x14ac:dyDescent="0.3">
      <c r="A51" s="14">
        <v>40</v>
      </c>
      <c r="B51" s="24">
        <v>23003222</v>
      </c>
      <c r="C51" s="26" t="s">
        <v>26</v>
      </c>
      <c r="D51" s="27" t="s">
        <v>95</v>
      </c>
      <c r="E51" s="15">
        <v>60</v>
      </c>
      <c r="F51" s="28" t="str">
        <f t="shared" si="0"/>
        <v>TB</v>
      </c>
      <c r="G51" s="15">
        <f t="shared" si="2"/>
        <v>60</v>
      </c>
      <c r="H51" s="28" t="str">
        <f t="shared" si="1"/>
        <v>TB</v>
      </c>
      <c r="I51" s="16"/>
    </row>
    <row r="52" spans="1:9" s="12" customFormat="1" ht="20.100000000000001" customHeight="1" x14ac:dyDescent="0.3">
      <c r="A52" s="14">
        <v>41</v>
      </c>
      <c r="B52" s="24">
        <v>23002703</v>
      </c>
      <c r="C52" s="26" t="s">
        <v>96</v>
      </c>
      <c r="D52" s="27" t="s">
        <v>97</v>
      </c>
      <c r="E52" s="15">
        <v>65</v>
      </c>
      <c r="F52" s="28" t="str">
        <f t="shared" si="0"/>
        <v>TB</v>
      </c>
      <c r="G52" s="15">
        <f t="shared" si="2"/>
        <v>65</v>
      </c>
      <c r="H52" s="28" t="str">
        <f t="shared" si="1"/>
        <v>TB</v>
      </c>
      <c r="I52" s="16"/>
    </row>
    <row r="53" spans="1:9" s="12" customFormat="1" ht="20.100000000000001" customHeight="1" x14ac:dyDescent="0.3">
      <c r="A53" s="14">
        <v>42</v>
      </c>
      <c r="B53" s="24">
        <v>23003107</v>
      </c>
      <c r="C53" s="26" t="s">
        <v>98</v>
      </c>
      <c r="D53" s="27" t="s">
        <v>99</v>
      </c>
      <c r="E53" s="32">
        <v>60</v>
      </c>
      <c r="F53" s="28" t="str">
        <f t="shared" si="0"/>
        <v>TB</v>
      </c>
      <c r="G53" s="32">
        <f t="shared" si="2"/>
        <v>60</v>
      </c>
      <c r="H53" s="28" t="str">
        <f t="shared" si="1"/>
        <v>TB</v>
      </c>
      <c r="I53" s="34"/>
    </row>
    <row r="54" spans="1:9" s="12" customFormat="1" ht="20.100000000000001" customHeight="1" x14ac:dyDescent="0.3">
      <c r="A54" s="14">
        <v>43</v>
      </c>
      <c r="B54" s="24">
        <v>23002788</v>
      </c>
      <c r="C54" s="26" t="s">
        <v>100</v>
      </c>
      <c r="D54" s="27" t="s">
        <v>101</v>
      </c>
      <c r="E54" s="32">
        <v>74</v>
      </c>
      <c r="F54" s="28" t="str">
        <f t="shared" si="0"/>
        <v>Khá</v>
      </c>
      <c r="G54" s="32">
        <f t="shared" si="2"/>
        <v>74</v>
      </c>
      <c r="H54" s="28" t="str">
        <f t="shared" si="1"/>
        <v>Khá</v>
      </c>
      <c r="I54" s="34"/>
    </row>
    <row r="55" spans="1:9" s="12" customFormat="1" ht="20.100000000000001" customHeight="1" x14ac:dyDescent="0.3">
      <c r="A55" s="14">
        <v>44</v>
      </c>
      <c r="B55" s="24">
        <v>23002550</v>
      </c>
      <c r="C55" s="26" t="s">
        <v>102</v>
      </c>
      <c r="D55" s="27" t="s">
        <v>103</v>
      </c>
      <c r="E55" s="32">
        <v>59</v>
      </c>
      <c r="F55" s="28" t="str">
        <f t="shared" si="0"/>
        <v>TB</v>
      </c>
      <c r="G55" s="32">
        <f t="shared" si="2"/>
        <v>59</v>
      </c>
      <c r="H55" s="28" t="str">
        <f t="shared" si="1"/>
        <v>TB</v>
      </c>
      <c r="I55" s="34"/>
    </row>
    <row r="56" spans="1:9" s="12" customFormat="1" ht="20.100000000000001" customHeight="1" x14ac:dyDescent="0.3">
      <c r="A56" s="14">
        <v>45</v>
      </c>
      <c r="B56" s="24">
        <v>23003194</v>
      </c>
      <c r="C56" s="26" t="s">
        <v>34</v>
      </c>
      <c r="D56" s="27" t="s">
        <v>104</v>
      </c>
      <c r="E56" s="32">
        <v>59</v>
      </c>
      <c r="F56" s="28" t="str">
        <f t="shared" si="0"/>
        <v>TB</v>
      </c>
      <c r="G56" s="32">
        <f t="shared" si="2"/>
        <v>59</v>
      </c>
      <c r="H56" s="28" t="str">
        <f t="shared" si="1"/>
        <v>TB</v>
      </c>
      <c r="I56" s="34"/>
    </row>
    <row r="57" spans="1:9" s="12" customFormat="1" ht="20.100000000000001" customHeight="1" x14ac:dyDescent="0.3">
      <c r="A57" s="14">
        <v>46</v>
      </c>
      <c r="B57" s="24">
        <v>23004855</v>
      </c>
      <c r="C57" s="26" t="s">
        <v>105</v>
      </c>
      <c r="D57" s="27" t="s">
        <v>106</v>
      </c>
      <c r="E57" s="32">
        <v>70</v>
      </c>
      <c r="F57" s="28" t="str">
        <f t="shared" si="0"/>
        <v>Khá</v>
      </c>
      <c r="G57" s="32">
        <f t="shared" si="2"/>
        <v>70</v>
      </c>
      <c r="H57" s="28" t="str">
        <f t="shared" si="1"/>
        <v>Khá</v>
      </c>
      <c r="I57" s="34"/>
    </row>
    <row r="58" spans="1:9" s="12" customFormat="1" ht="20.100000000000001" customHeight="1" x14ac:dyDescent="0.3">
      <c r="A58" s="14">
        <v>47</v>
      </c>
      <c r="B58" s="24">
        <v>23003109</v>
      </c>
      <c r="C58" s="26" t="s">
        <v>107</v>
      </c>
      <c r="D58" s="27" t="s">
        <v>108</v>
      </c>
      <c r="E58" s="32">
        <v>65</v>
      </c>
      <c r="F58" s="28" t="str">
        <f t="shared" si="0"/>
        <v>TB</v>
      </c>
      <c r="G58" s="32">
        <f t="shared" si="2"/>
        <v>65</v>
      </c>
      <c r="H58" s="28" t="str">
        <f t="shared" si="1"/>
        <v>TB</v>
      </c>
      <c r="I58" s="34"/>
    </row>
    <row r="59" spans="1:9" s="12" customFormat="1" ht="20.100000000000001" customHeight="1" x14ac:dyDescent="0.3">
      <c r="A59" s="14">
        <v>48</v>
      </c>
      <c r="B59" s="24">
        <v>23003226</v>
      </c>
      <c r="C59" s="26" t="s">
        <v>109</v>
      </c>
      <c r="D59" s="27" t="s">
        <v>110</v>
      </c>
      <c r="E59" s="32">
        <v>70</v>
      </c>
      <c r="F59" s="28" t="str">
        <f t="shared" si="0"/>
        <v>Khá</v>
      </c>
      <c r="G59" s="32">
        <f t="shared" si="2"/>
        <v>70</v>
      </c>
      <c r="H59" s="28" t="str">
        <f t="shared" si="1"/>
        <v>Khá</v>
      </c>
      <c r="I59" s="34"/>
    </row>
    <row r="60" spans="1:9" s="12" customFormat="1" ht="20.100000000000001" customHeight="1" x14ac:dyDescent="0.3">
      <c r="A60" s="14">
        <v>49</v>
      </c>
      <c r="B60" s="24">
        <v>23003110</v>
      </c>
      <c r="C60" s="26" t="s">
        <v>111</v>
      </c>
      <c r="D60" s="27" t="s">
        <v>112</v>
      </c>
      <c r="E60" s="32">
        <v>0</v>
      </c>
      <c r="F60" s="28" t="str">
        <f t="shared" si="0"/>
        <v>Không XL</v>
      </c>
      <c r="G60" s="32">
        <f t="shared" si="2"/>
        <v>0</v>
      </c>
      <c r="H60" s="28" t="str">
        <f t="shared" si="1"/>
        <v>Không XL</v>
      </c>
      <c r="I60" s="34"/>
    </row>
    <row r="61" spans="1:9" s="12" customFormat="1" ht="20.100000000000001" customHeight="1" x14ac:dyDescent="0.3">
      <c r="A61" s="14">
        <v>50</v>
      </c>
      <c r="B61" s="24">
        <v>23003195</v>
      </c>
      <c r="C61" s="26" t="s">
        <v>113</v>
      </c>
      <c r="D61" s="27" t="s">
        <v>112</v>
      </c>
      <c r="E61" s="32">
        <v>72</v>
      </c>
      <c r="F61" s="28" t="str">
        <f t="shared" si="0"/>
        <v>Khá</v>
      </c>
      <c r="G61" s="32">
        <f t="shared" si="2"/>
        <v>72</v>
      </c>
      <c r="H61" s="28" t="str">
        <f t="shared" si="1"/>
        <v>Khá</v>
      </c>
      <c r="I61" s="34"/>
    </row>
    <row r="62" spans="1:9" s="12" customFormat="1" ht="20.100000000000001" customHeight="1" x14ac:dyDescent="0.3">
      <c r="A62" s="14">
        <v>51</v>
      </c>
      <c r="B62" s="24">
        <v>23003111</v>
      </c>
      <c r="C62" s="26" t="s">
        <v>114</v>
      </c>
      <c r="D62" s="27" t="s">
        <v>115</v>
      </c>
      <c r="E62" s="32">
        <v>50</v>
      </c>
      <c r="F62" s="28" t="str">
        <f t="shared" si="0"/>
        <v>TB</v>
      </c>
      <c r="G62" s="32">
        <f t="shared" si="2"/>
        <v>50</v>
      </c>
      <c r="H62" s="28" t="str">
        <f t="shared" si="1"/>
        <v>TB</v>
      </c>
      <c r="I62" s="34"/>
    </row>
    <row r="63" spans="1:9" s="12" customFormat="1" ht="20.100000000000001" customHeight="1" x14ac:dyDescent="0.3">
      <c r="A63" s="14">
        <v>52</v>
      </c>
      <c r="B63" s="24">
        <v>23003113</v>
      </c>
      <c r="C63" s="26" t="s">
        <v>116</v>
      </c>
      <c r="D63" s="27" t="s">
        <v>117</v>
      </c>
      <c r="E63" s="32">
        <v>53</v>
      </c>
      <c r="F63" s="28" t="str">
        <f t="shared" si="0"/>
        <v>TB</v>
      </c>
      <c r="G63" s="32">
        <f t="shared" si="2"/>
        <v>53</v>
      </c>
      <c r="H63" s="28" t="str">
        <f t="shared" si="1"/>
        <v>TB</v>
      </c>
      <c r="I63" s="34"/>
    </row>
    <row r="64" spans="1:9" s="12" customFormat="1" ht="20.100000000000001" customHeight="1" x14ac:dyDescent="0.3">
      <c r="A64" s="14">
        <v>53</v>
      </c>
      <c r="B64" s="24">
        <v>23003112</v>
      </c>
      <c r="C64" s="26" t="s">
        <v>118</v>
      </c>
      <c r="D64" s="27" t="s">
        <v>117</v>
      </c>
      <c r="E64" s="32">
        <v>54</v>
      </c>
      <c r="F64" s="28" t="str">
        <f t="shared" si="0"/>
        <v>TB</v>
      </c>
      <c r="G64" s="32">
        <f t="shared" si="2"/>
        <v>54</v>
      </c>
      <c r="H64" s="28" t="str">
        <f t="shared" si="1"/>
        <v>TB</v>
      </c>
      <c r="I64" s="34"/>
    </row>
    <row r="65" spans="1:9" s="12" customFormat="1" ht="20.100000000000001" customHeight="1" x14ac:dyDescent="0.3">
      <c r="A65" s="14">
        <v>54</v>
      </c>
      <c r="B65" s="24">
        <v>23003197</v>
      </c>
      <c r="C65" s="26" t="s">
        <v>119</v>
      </c>
      <c r="D65" s="27" t="s">
        <v>120</v>
      </c>
      <c r="E65" s="32">
        <v>71</v>
      </c>
      <c r="F65" s="28" t="str">
        <f t="shared" si="0"/>
        <v>Khá</v>
      </c>
      <c r="G65" s="32">
        <f t="shared" si="2"/>
        <v>71</v>
      </c>
      <c r="H65" s="28" t="str">
        <f t="shared" si="1"/>
        <v>Khá</v>
      </c>
      <c r="I65" s="34"/>
    </row>
    <row r="66" spans="1:9" ht="15.6" x14ac:dyDescent="0.3">
      <c r="A66" s="17"/>
      <c r="B66" s="17"/>
      <c r="C66" s="57" t="s">
        <v>12</v>
      </c>
      <c r="D66" s="57"/>
      <c r="E66" s="57"/>
      <c r="F66" s="57"/>
      <c r="G66" s="57"/>
      <c r="H66" s="57"/>
      <c r="I66" s="57"/>
    </row>
    <row r="67" spans="1:9" ht="22.5" customHeight="1" x14ac:dyDescent="0.25">
      <c r="A67" s="17"/>
      <c r="B67" s="17"/>
      <c r="C67" s="40" t="s">
        <v>13</v>
      </c>
      <c r="D67" s="40"/>
      <c r="E67" s="41" t="s">
        <v>8</v>
      </c>
      <c r="F67" s="41"/>
      <c r="G67" s="41" t="s">
        <v>9</v>
      </c>
      <c r="H67" s="41"/>
      <c r="I67" s="42" t="s">
        <v>5</v>
      </c>
    </row>
    <row r="68" spans="1:9" s="12" customFormat="1" ht="20.25" customHeight="1" x14ac:dyDescent="0.3">
      <c r="A68" s="18"/>
      <c r="B68" s="18"/>
      <c r="C68" s="40"/>
      <c r="D68" s="40"/>
      <c r="E68" s="13" t="s">
        <v>14</v>
      </c>
      <c r="F68" s="19" t="s">
        <v>15</v>
      </c>
      <c r="G68" s="13" t="s">
        <v>14</v>
      </c>
      <c r="H68" s="19" t="s">
        <v>15</v>
      </c>
      <c r="I68" s="42"/>
    </row>
    <row r="69" spans="1:9" x14ac:dyDescent="0.25">
      <c r="A69" s="17"/>
      <c r="B69" s="17"/>
      <c r="C69" s="35" t="s">
        <v>16</v>
      </c>
      <c r="D69" s="35"/>
      <c r="E69" s="14">
        <f>COUNTIF(F12:F52,"Xuất sắc")</f>
        <v>0</v>
      </c>
      <c r="F69" s="30">
        <f>E69*100/40</f>
        <v>0</v>
      </c>
      <c r="G69" s="14">
        <f>COUNTIF(H12:H52,"Xuất sắc")</f>
        <v>0</v>
      </c>
      <c r="H69" s="30">
        <f>G69*100/40</f>
        <v>0</v>
      </c>
      <c r="I69" s="31"/>
    </row>
    <row r="70" spans="1:9" x14ac:dyDescent="0.25">
      <c r="A70" s="17"/>
      <c r="B70" s="17"/>
      <c r="C70" s="35" t="s">
        <v>17</v>
      </c>
      <c r="D70" s="35"/>
      <c r="E70" s="14">
        <f>COUNTIF(F12:F52,"Tốt")</f>
        <v>0</v>
      </c>
      <c r="F70" s="30">
        <f t="shared" ref="F70:H74" si="3">E70*100/40</f>
        <v>0</v>
      </c>
      <c r="G70" s="14">
        <f>COUNTIF(H12:H52,"Tốt")</f>
        <v>0</v>
      </c>
      <c r="H70" s="30">
        <f t="shared" si="3"/>
        <v>0</v>
      </c>
      <c r="I70" s="31"/>
    </row>
    <row r="71" spans="1:9" x14ac:dyDescent="0.25">
      <c r="A71" s="17"/>
      <c r="B71" s="17"/>
      <c r="C71" s="35" t="s">
        <v>18</v>
      </c>
      <c r="D71" s="35"/>
      <c r="E71" s="14">
        <v>9</v>
      </c>
      <c r="F71" s="30">
        <v>16.600000000000001</v>
      </c>
      <c r="G71" s="14">
        <v>9</v>
      </c>
      <c r="H71" s="30">
        <v>16.600000000000001</v>
      </c>
      <c r="I71" s="31"/>
    </row>
    <row r="72" spans="1:9" x14ac:dyDescent="0.25">
      <c r="A72" s="17"/>
      <c r="B72" s="17"/>
      <c r="C72" s="35" t="s">
        <v>19</v>
      </c>
      <c r="D72" s="35"/>
      <c r="E72" s="14">
        <v>40</v>
      </c>
      <c r="F72" s="30">
        <v>74</v>
      </c>
      <c r="G72" s="14">
        <v>40</v>
      </c>
      <c r="H72" s="30">
        <v>74</v>
      </c>
      <c r="I72" s="31"/>
    </row>
    <row r="73" spans="1:9" x14ac:dyDescent="0.25">
      <c r="A73" s="17"/>
      <c r="B73" s="17"/>
      <c r="C73" s="35" t="s">
        <v>20</v>
      </c>
      <c r="D73" s="35"/>
      <c r="E73" s="14">
        <f>COUNTIF(F12:F52,"Yếu")</f>
        <v>1</v>
      </c>
      <c r="F73" s="30">
        <v>1.8</v>
      </c>
      <c r="G73" s="14">
        <f>COUNTIF(H12:H52,"Yếu")</f>
        <v>1</v>
      </c>
      <c r="H73" s="30">
        <v>1.8</v>
      </c>
      <c r="I73" s="31"/>
    </row>
    <row r="74" spans="1:9" x14ac:dyDescent="0.25">
      <c r="A74" s="17"/>
      <c r="B74" s="17"/>
      <c r="C74" s="35" t="s">
        <v>21</v>
      </c>
      <c r="D74" s="35"/>
      <c r="E74" s="14">
        <v>4</v>
      </c>
      <c r="F74" s="30">
        <v>7.4</v>
      </c>
      <c r="G74" s="14">
        <v>4</v>
      </c>
      <c r="H74" s="30">
        <v>7.4</v>
      </c>
      <c r="I74" s="31"/>
    </row>
    <row r="75" spans="1:9" x14ac:dyDescent="0.3">
      <c r="C75" s="20"/>
      <c r="D75" s="21"/>
      <c r="F75" s="22"/>
    </row>
    <row r="76" spans="1:9" ht="15.6" x14ac:dyDescent="0.3">
      <c r="E76" s="55" t="s">
        <v>124</v>
      </c>
      <c r="F76" s="55"/>
      <c r="G76" s="55"/>
      <c r="H76" s="55"/>
      <c r="I76" s="55"/>
    </row>
    <row r="77" spans="1:9" ht="16.5" customHeight="1" x14ac:dyDescent="0.25">
      <c r="A77" s="23"/>
      <c r="B77" s="39" t="s">
        <v>28</v>
      </c>
      <c r="C77" s="39"/>
      <c r="D77" s="39" t="s">
        <v>23</v>
      </c>
      <c r="E77" s="39"/>
      <c r="F77" s="39"/>
      <c r="G77" s="56" t="s">
        <v>24</v>
      </c>
      <c r="H77" s="56"/>
      <c r="I77" s="56"/>
    </row>
    <row r="82" spans="2:9" s="25" customFormat="1" ht="16.5" customHeight="1" x14ac:dyDescent="0.3">
      <c r="B82" s="54" t="s">
        <v>27</v>
      </c>
      <c r="C82" s="54"/>
      <c r="D82" s="54" t="s">
        <v>126</v>
      </c>
      <c r="E82" s="54"/>
      <c r="F82" s="54"/>
      <c r="G82" s="54" t="s">
        <v>125</v>
      </c>
      <c r="H82" s="54"/>
      <c r="I82" s="54"/>
    </row>
  </sheetData>
  <sortState ref="A12:T54">
    <sortCondition ref="D12:D54"/>
    <sortCondition ref="C12:C54"/>
  </sortState>
  <mergeCells count="33">
    <mergeCell ref="G82:I82"/>
    <mergeCell ref="B77:C77"/>
    <mergeCell ref="E76:I76"/>
    <mergeCell ref="G77:I77"/>
    <mergeCell ref="D77:F77"/>
    <mergeCell ref="C70:D70"/>
    <mergeCell ref="C71:D71"/>
    <mergeCell ref="C72:D72"/>
    <mergeCell ref="C73:D73"/>
    <mergeCell ref="B82:C82"/>
    <mergeCell ref="D82:F82"/>
    <mergeCell ref="C74:D74"/>
    <mergeCell ref="B10:B11"/>
    <mergeCell ref="C10:D11"/>
    <mergeCell ref="E10:F10"/>
    <mergeCell ref="G10:H10"/>
    <mergeCell ref="I10:I11"/>
    <mergeCell ref="C69:D69"/>
    <mergeCell ref="A2:D2"/>
    <mergeCell ref="E2:I2"/>
    <mergeCell ref="A3:D3"/>
    <mergeCell ref="E3:I3"/>
    <mergeCell ref="A4:D4"/>
    <mergeCell ref="E4:I4"/>
    <mergeCell ref="C66:I66"/>
    <mergeCell ref="C67:D68"/>
    <mergeCell ref="E67:F67"/>
    <mergeCell ref="G67:H67"/>
    <mergeCell ref="I67:I68"/>
    <mergeCell ref="A6:I6"/>
    <mergeCell ref="A7:I7"/>
    <mergeCell ref="A8:I8"/>
    <mergeCell ref="A10:A11"/>
  </mergeCells>
  <conditionalFormatting sqref="F12:F65 H12:H65">
    <cfRule type="cellIs" dxfId="1" priority="3" stopIfTrue="1" operator="equal">
      <formula>"SVG"</formula>
    </cfRule>
    <cfRule type="cellIs" dxfId="0" priority="4" stopIfTrue="1" operator="equal">
      <formula>"SVXS"</formula>
    </cfRule>
  </conditionalFormatting>
  <pageMargins left="0.55118110236220474" right="0.31496062992125984" top="0.59055118110236227" bottom="0.47244094488188981" header="0.31496062992125984" footer="0.31496062992125984"/>
  <pageSetup paperSize="9" orientation="portrait" r:id="rId1"/>
  <headerFooter differentFirst="1">
    <oddHeader>&amp;C&amp;P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BANG TONG</vt:lpstr>
      <vt:lpstr>'BANG TONG'!Print_Titles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USER</cp:lastModifiedBy>
  <cp:lastPrinted>2024-07-05T03:43:36Z</cp:lastPrinted>
  <dcterms:created xsi:type="dcterms:W3CDTF">2023-12-01T01:41:38Z</dcterms:created>
  <dcterms:modified xsi:type="dcterms:W3CDTF">2025-01-19T16:46:09Z</dcterms:modified>
</cp:coreProperties>
</file>