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070" activeTab="2"/>
  </bookViews>
  <sheets>
    <sheet name="BIÊN BẢN HỌP LỚP" sheetId="1" r:id="rId1"/>
    <sheet name="BẢNG ĐIỂM" sheetId="5" r:id="rId2"/>
    <sheet name="BẢNG TỔNG" sheetId="4" r:id="rId3"/>
  </sheets>
  <definedNames>
    <definedName name="_xlnm.Print_Titles" localSheetId="2">'BẢNG TỔNG'!$10:$11</definedName>
    <definedName name="_xlnm.Print_Titles" localSheetId="0">'BIÊN BẢN HỌP LỚP'!$19:$20</definedName>
  </definedNames>
  <calcPr calcId="144525"/>
</workbook>
</file>

<file path=xl/sharedStrings.xml><?xml version="1.0" encoding="utf-8"?>
<sst xmlns="http://schemas.openxmlformats.org/spreadsheetml/2006/main" count="526" uniqueCount="209">
  <si>
    <t>TRƯỜNG CAO ĐẲNG LÝ TỰ TRỌNG</t>
  </si>
  <si>
    <t>CỘNG HÒA XÃ HỘI CHỦ NGHĨA VIỆT NAM</t>
  </si>
  <si>
    <t>THÀNH PHỐ HỒ CHÍ MINH</t>
  </si>
  <si>
    <t>Độc lập - Tự do - Hạnh phúc</t>
  </si>
  <si>
    <t>KHOA CÔNG NGHỆ THÔNG TIN</t>
  </si>
  <si>
    <t>BIÊN BẢN HỌP LỚP ĐÁNH GIÁ KẾT QUẢ RÈN LUYỆN SINH VIÊN</t>
  </si>
  <si>
    <t>LỚP 24T4-CMT1</t>
  </si>
  <si>
    <t>HỌC KỲ I</t>
  </si>
  <si>
    <t>NĂM HỌC: 2024-2025</t>
  </si>
  <si>
    <t>1.</t>
  </si>
  <si>
    <r>
      <t xml:space="preserve">Thời gian họp: </t>
    </r>
    <r>
      <rPr>
        <sz val="13"/>
        <rFont val="Times New Roman"/>
        <charset val="134"/>
      </rPr>
      <t xml:space="preserve"> 11  giờ 5  phút, ngày 16  tháng 02 năm 2025</t>
    </r>
  </si>
  <si>
    <t>2.</t>
  </si>
  <si>
    <r>
      <t xml:space="preserve">Địa điểm: </t>
    </r>
    <r>
      <rPr>
        <sz val="13"/>
        <rFont val="Times New Roman"/>
        <charset val="134"/>
      </rPr>
      <t>Phòng E3-03</t>
    </r>
  </si>
  <si>
    <t>3.</t>
  </si>
  <si>
    <t>Chủ tọa phiên họp và thành phần tham dự:</t>
  </si>
  <si>
    <t>Chủ tọa: Ông Đặng Ngọc Đoàn ; Chức vụ: Cố vấn học tập.</t>
  </si>
  <si>
    <t>Thư ký: Trần Vũ Phi Long; Chức vụ: Lớp trưởng</t>
  </si>
  <si>
    <t>Thành phần tham dự: Tập thể lớp 24T4-CMT1</t>
  </si>
  <si>
    <t>Hiện diện: 29/29 SV</t>
  </si>
  <si>
    <r>
      <t>Vắng: 0 SV (</t>
    </r>
    <r>
      <rPr>
        <sz val="13"/>
        <color rgb="FFFF0000"/>
        <rFont val="Times New Roman"/>
        <charset val="134"/>
      </rPr>
      <t>ghi rõ họ tên SV vắng họp</t>
    </r>
    <r>
      <rPr>
        <sz val="13"/>
        <rFont val="Times New Roman"/>
        <charset val="134"/>
      </rPr>
      <t>)
lý do: Không phép</t>
    </r>
  </si>
  <si>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</si>
  <si>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</si>
  <si>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</si>
  <si>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</si>
  <si>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</si>
  <si>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</si>
  <si>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</si>
  <si>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</si>
  <si>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GHI CHÚ</t>
  </si>
  <si>
    <t xml:space="preserve">Điểm </t>
  </si>
  <si>
    <t>Xếp loại</t>
  </si>
  <si>
    <t>Tỷ lệ % đồng ý</t>
  </si>
  <si>
    <t>24000994</t>
  </si>
  <si>
    <t>Lê Phước Xuyên</t>
  </si>
  <si>
    <t>Anh</t>
  </si>
  <si>
    <t>24000487</t>
  </si>
  <si>
    <t>Nguyễn Xuân Nhật</t>
  </si>
  <si>
    <t>24000702</t>
  </si>
  <si>
    <t>Nguyễn Hoàng</t>
  </si>
  <si>
    <t>Bảo</t>
  </si>
  <si>
    <t>24000343</t>
  </si>
  <si>
    <t>Ôn Khải</t>
  </si>
  <si>
    <t>Dĩ</t>
  </si>
  <si>
    <t>24000704</t>
  </si>
  <si>
    <t>Đường Minh</t>
  </si>
  <si>
    <t>Đức</t>
  </si>
  <si>
    <t>24000588</t>
  </si>
  <si>
    <t>Đặng Thái</t>
  </si>
  <si>
    <t>Hoàng</t>
  </si>
  <si>
    <t>24004241</t>
  </si>
  <si>
    <t>Trần Quang</t>
  </si>
  <si>
    <t>Huy</t>
  </si>
  <si>
    <t>24003506</t>
  </si>
  <si>
    <t>Trương Gia</t>
  </si>
  <si>
    <t>24000239</t>
  </si>
  <si>
    <t>Lương Thiệu</t>
  </si>
  <si>
    <t>Khang</t>
  </si>
  <si>
    <t>24000956</t>
  </si>
  <si>
    <t>Lê Nguyễn Gia</t>
  </si>
  <si>
    <t>Khiêm</t>
  </si>
  <si>
    <t>24000551</t>
  </si>
  <si>
    <t>Đinh Văn</t>
  </si>
  <si>
    <t>Khoa</t>
  </si>
  <si>
    <t>24001710</t>
  </si>
  <si>
    <t>Hồ Hữu Minh</t>
  </si>
  <si>
    <t>Khuê</t>
  </si>
  <si>
    <t>24001317</t>
  </si>
  <si>
    <t>Trần Vũ Phi</t>
  </si>
  <si>
    <t>Long</t>
  </si>
  <si>
    <t>24000878</t>
  </si>
  <si>
    <t>Nguyễn Đình Duy</t>
  </si>
  <si>
    <t>Minh</t>
  </si>
  <si>
    <t>24001015</t>
  </si>
  <si>
    <t>Lê Nguyễn Hoàng</t>
  </si>
  <si>
    <t>Nam</t>
  </si>
  <si>
    <t>24001014</t>
  </si>
  <si>
    <t>Lê Nguyễn Minh</t>
  </si>
  <si>
    <t>Nhật</t>
  </si>
  <si>
    <t>24000522</t>
  </si>
  <si>
    <t>Nguyễn Chí</t>
  </si>
  <si>
    <t>Phong</t>
  </si>
  <si>
    <t>24000973</t>
  </si>
  <si>
    <t>Phúc</t>
  </si>
  <si>
    <t>24000194</t>
  </si>
  <si>
    <t>Nguyễn Hoàng Thiên</t>
  </si>
  <si>
    <t>24000895</t>
  </si>
  <si>
    <t>Bùi Thanh</t>
  </si>
  <si>
    <t>Phước</t>
  </si>
  <si>
    <t>24000208</t>
  </si>
  <si>
    <t>Trần Minh</t>
  </si>
  <si>
    <t>Quân</t>
  </si>
  <si>
    <t>24000784</t>
  </si>
  <si>
    <t>Phạm Công</t>
  </si>
  <si>
    <t>Thành</t>
  </si>
  <si>
    <t>24000933</t>
  </si>
  <si>
    <t>Hoàng Tùng</t>
  </si>
  <si>
    <t>Thịnh</t>
  </si>
  <si>
    <t>24001054</t>
  </si>
  <si>
    <t>Nguyễn Gia</t>
  </si>
  <si>
    <t>24000901</t>
  </si>
  <si>
    <t>Nguyễn Hoàng Trường</t>
  </si>
  <si>
    <t>Tiến</t>
  </si>
  <si>
    <t>24004237</t>
  </si>
  <si>
    <t>Trịnh Hưng</t>
  </si>
  <si>
    <t>Toàn</t>
  </si>
  <si>
    <t>24001473</t>
  </si>
  <si>
    <t>Trần Văn</t>
  </si>
  <si>
    <t>Tới</t>
  </si>
  <si>
    <t>24001229</t>
  </si>
  <si>
    <t>Trần Bảo</t>
  </si>
  <si>
    <t>Trân</t>
  </si>
  <si>
    <t>24000863</t>
  </si>
  <si>
    <t>Lê Minh</t>
  </si>
  <si>
    <t>Tuấn</t>
  </si>
  <si>
    <t>Tổng kết phân loại đánh giá rèn luyện của lớp:</t>
  </si>
  <si>
    <t>XẾP LOẠI</t>
  </si>
  <si>
    <t>SỐ LƯỢNG</t>
  </si>
  <si>
    <t>TỶ LỆ</t>
  </si>
  <si>
    <t>Xuất sắc</t>
  </si>
  <si>
    <t>Tốt</t>
  </si>
  <si>
    <t>Khá</t>
  </si>
  <si>
    <t>Trung bình</t>
  </si>
  <si>
    <t>Yếu</t>
  </si>
  <si>
    <t>Không xếp loại</t>
  </si>
  <si>
    <t xml:space="preserve">          Thư ký thông qua toàn văn biên bản cuộc họp, các thành viên dự họp nhất trí, không có ý kiến gì thêm.
          Cuộc họp kết thúc lúc    giờ    phút cùng ngày./.</t>
  </si>
  <si>
    <t>THƯ KÝ</t>
  </si>
  <si>
    <t>CHỦ TỌA</t>
  </si>
  <si>
    <t>Đặng Ngọc Đoàn</t>
  </si>
  <si>
    <t>Ý KIẾN CỦA LÃNH ĐẠO KHOA</t>
  </si>
  <si>
    <t>………………………………………………………………..………………………………………
……………………………………………………..…………………………………………………</t>
  </si>
  <si>
    <t>Thành phố Hồ Chí Minh, ngày       tháng 02 năm 2025</t>
  </si>
  <si>
    <t>TRƯỞNG KHOA</t>
  </si>
  <si>
    <t>UBND THÀNH PHỐ HỒ CHÍ MINH</t>
  </si>
  <si>
    <t>BẢNG ĐIỂM TỔNG KẾT HK1 (2024 - 2025) NĂM HỌC 2024-2025</t>
  </si>
  <si>
    <t>Lớp: 24T4-CMT1</t>
  </si>
  <si>
    <t>Khóa học: 2024-2027</t>
  </si>
  <si>
    <t>Ngành: Công nghệ kỹ thuật phần cứng máy tính</t>
  </si>
  <si>
    <t>Bậc đào tạo: Trung cấp</t>
  </si>
  <si>
    <t xml:space="preserve">Chuyên ngành: Công nghệ kỹ thuật phần cứng máy tính </t>
  </si>
  <si>
    <t>Loại đào tạo: Chính quy 3 năm</t>
  </si>
  <si>
    <t>STT</t>
  </si>
  <si>
    <t>Mã sinh viên</t>
  </si>
  <si>
    <t>Họ đệm</t>
  </si>
  <si>
    <t>Tên</t>
  </si>
  <si>
    <t>Pháp luật</t>
  </si>
  <si>
    <t>Giáo dục thể chất</t>
  </si>
  <si>
    <t>Kỹ năng mềm</t>
  </si>
  <si>
    <t>Cơ sở dữ liệu</t>
  </si>
  <si>
    <t>Kỹ thuật lập trình</t>
  </si>
  <si>
    <t>Thực hành Kỹ thuật lập trình</t>
  </si>
  <si>
    <t>Giáo dục Chính trị</t>
  </si>
  <si>
    <t>Tin học</t>
  </si>
  <si>
    <t>Điện tử cơ bản</t>
  </si>
  <si>
    <t>Giáo dục Quốc phòng và An ninh</t>
  </si>
  <si>
    <t>Rèn luyện</t>
  </si>
  <si>
    <t>Học lực</t>
  </si>
  <si>
    <t>Ghi chú</t>
  </si>
  <si>
    <t>1</t>
  </si>
  <si>
    <t xml:space="preserve">1 </t>
  </si>
  <si>
    <t>4</t>
  </si>
  <si>
    <t>3</t>
  </si>
  <si>
    <t xml:space="preserve">3  </t>
  </si>
  <si>
    <t xml:space="preserve">3   </t>
  </si>
  <si>
    <t>2</t>
  </si>
  <si>
    <t xml:space="preserve">2    </t>
  </si>
  <si>
    <t xml:space="preserve">3     </t>
  </si>
  <si>
    <t xml:space="preserve">2      </t>
  </si>
  <si>
    <t>Điểm</t>
  </si>
  <si>
    <t>Điểm 10</t>
  </si>
  <si>
    <t>Điểm 4</t>
  </si>
  <si>
    <t>Điểm chữ</t>
  </si>
  <si>
    <t>L1</t>
  </si>
  <si>
    <t>L2</t>
  </si>
  <si>
    <t xml:space="preserve">E </t>
  </si>
  <si>
    <t>Học tiếp</t>
  </si>
  <si>
    <t>Cảnh cáo học vụ lần 1</t>
  </si>
  <si>
    <t xml:space="preserve">D </t>
  </si>
  <si>
    <t>*Danh sách có 29   sinh viên</t>
  </si>
  <si>
    <t>Trong đó</t>
  </si>
  <si>
    <t>TP. Hồ Chí Minh, ngày 12   tháng 02 năm 2025</t>
  </si>
  <si>
    <t>Hạnh kiểm</t>
  </si>
  <si>
    <t>PHÒNG TUYỂN SINH - ĐÀO TẠO</t>
  </si>
  <si>
    <t>Số lượng</t>
  </si>
  <si>
    <t>Tỉ lệ %</t>
  </si>
  <si>
    <t/>
  </si>
  <si>
    <t>Giỏi</t>
  </si>
  <si>
    <t>29</t>
  </si>
  <si>
    <t>Độc lập  -  Tự do  -  Hạnh phúc</t>
  </si>
  <si>
    <t>BẢNG TỔNG KẾT ĐÁNH GIÁ KẾT QUẢ RÈN LUYỆN</t>
  </si>
  <si>
    <t>Học kỳ: I       Năm học: 2024 - 2025</t>
  </si>
  <si>
    <t>Lớp: 24T4 - CMT1         Sĩ số: 29                Khoa: Công nghệ Thông tin</t>
  </si>
  <si>
    <t xml:space="preserve">
TT</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</si>
  <si>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</si>
  <si>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</si>
  <si>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</si>
  <si>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</si>
  <si>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</si>
  <si>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</si>
  <si>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</si>
  <si>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</si>
  <si>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</si>
  <si>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</si>
  <si>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</si>
  <si>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</si>
  <si>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</si>
  <si>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</si>
  <si>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háng 02 năm 2025</t>
  </si>
  <si>
    <t>PHÒNG TTGD-QHDN</t>
  </si>
  <si>
    <t>QUẢN LÝ SINH VIÊN</t>
  </si>
</sst>
</file>

<file path=xl/styles.xml><?xml version="1.0" encoding="utf-8"?>
<styleSheet xmlns="http://schemas.openxmlformats.org/spreadsheetml/2006/main">
  <numFmts count="5">
    <numFmt numFmtId="44" formatCode="_(&quot;$&quot;* #,##0.00_);_(&quot;$&quot;* \(#,##0.00\);_(&quot;$&quot;* &quot;-&quot;??_);_(@_)"/>
    <numFmt numFmtId="42" formatCode="_(&quot;$&quot;* #,##0_);_(&quot;$&quot;* \(#,##0\);_(&quot;$&quot;* &quot;-&quot;_);_(@_)"/>
    <numFmt numFmtId="176" formatCode="_ * #,##0_ ;_ * \-#,##0_ ;_ * &quot;-&quot;_ ;_ @_ "/>
    <numFmt numFmtId="177" formatCode="0.0"/>
    <numFmt numFmtId="178" formatCode="_ * #,##0.00_ ;_ * \-#,##0.00_ ;_ * &quot;-&quot;??_ ;_ @_ "/>
  </numFmts>
  <fonts count="66">
    <font>
      <sz val="11"/>
      <color theme="1"/>
      <name val="Calibri"/>
      <charset val="163"/>
      <scheme val="minor"/>
    </font>
    <font>
      <vertAlign val="superscript"/>
      <sz val="11"/>
      <name val="Times New Roman"/>
      <charset val="134"/>
    </font>
    <font>
      <sz val="11"/>
      <name val="Times New Roman"/>
      <charset val="134"/>
    </font>
    <font>
      <b/>
      <sz val="13"/>
      <name val="Times New Roman"/>
      <charset val="134"/>
    </font>
    <font>
      <sz val="12"/>
      <name val="Times New Roman"/>
      <charset val="134"/>
    </font>
    <font>
      <b/>
      <sz val="12"/>
      <name val="Times New Roman"/>
      <charset val="134"/>
    </font>
    <font>
      <b/>
      <sz val="11"/>
      <name val="Times New Roman"/>
      <charset val="134"/>
    </font>
    <font>
      <vertAlign val="superscript"/>
      <sz val="12"/>
      <name val="Times New Roman"/>
      <charset val="134"/>
    </font>
    <font>
      <b/>
      <sz val="14"/>
      <name val="Times New Roman"/>
      <charset val="134"/>
    </font>
    <font>
      <sz val="14"/>
      <name val="Times New Roman"/>
      <charset val="134"/>
    </font>
    <font>
      <b/>
      <sz val="10"/>
      <name val="Times New Roman"/>
      <charset val="134"/>
    </font>
    <font>
      <sz val="12"/>
      <color indexed="8"/>
      <name val="Times New Roman"/>
      <charset val="134"/>
    </font>
    <font>
      <sz val="10"/>
      <name val="Times New Roman"/>
      <charset val="134"/>
    </font>
    <font>
      <i/>
      <sz val="12"/>
      <name val="Times New Roman"/>
      <charset val="134"/>
    </font>
    <font>
      <b/>
      <vertAlign val="superscript"/>
      <sz val="13"/>
      <name val="Times New Roman"/>
      <charset val="134"/>
    </font>
    <font>
      <b/>
      <sz val="18"/>
      <name val="Times New Roman"/>
      <charset val="134"/>
    </font>
    <font>
      <sz val="11"/>
      <color indexed="9"/>
      <name val="Times New Roman"/>
      <charset val="134"/>
    </font>
    <font>
      <sz val="11"/>
      <color indexed="8"/>
      <name val="Times New Roman"/>
      <charset val="134"/>
    </font>
    <font>
      <sz val="11"/>
      <color rgb="FFFF0000"/>
      <name val="Times New Roman"/>
      <charset val="134"/>
    </font>
    <font>
      <b/>
      <sz val="12"/>
      <color indexed="8"/>
      <name val="Times New Roman"/>
      <charset val="134"/>
    </font>
    <font>
      <b/>
      <sz val="14"/>
      <color indexed="8"/>
      <name val="Times New Roman"/>
      <charset val="134"/>
    </font>
    <font>
      <b/>
      <sz val="11"/>
      <color indexed="8"/>
      <name val="Times New Roman"/>
      <charset val="134"/>
    </font>
    <font>
      <i/>
      <sz val="11"/>
      <color indexed="8"/>
      <name val="Times New Roman"/>
      <charset val="134"/>
    </font>
    <font>
      <b/>
      <u/>
      <sz val="11"/>
      <color indexed="8"/>
      <name val="Times New Roman"/>
      <charset val="134"/>
    </font>
    <font>
      <sz val="13"/>
      <name val="Times New Roman"/>
      <charset val="134"/>
    </font>
    <font>
      <sz val="12"/>
      <color theme="1"/>
      <name val="Times New Roman"/>
      <charset val="134"/>
    </font>
    <font>
      <i/>
      <sz val="13"/>
      <name val="Times New Roman"/>
      <charset val="134"/>
    </font>
    <font>
      <u/>
      <sz val="11"/>
      <color rgb="FF0000FF"/>
      <name val="Calibri"/>
      <charset val="0"/>
      <scheme val="minor"/>
    </font>
    <font>
      <b/>
      <sz val="11"/>
      <color theme="3"/>
      <name val="Calibri"/>
      <charset val="134"/>
      <scheme val="minor"/>
    </font>
    <font>
      <sz val="11"/>
      <color rgb="FF9C6500"/>
      <name val="Calibri"/>
      <charset val="0"/>
      <scheme val="minor"/>
    </font>
    <font>
      <sz val="11"/>
      <color theme="1"/>
      <name val="Calibri"/>
      <charset val="0"/>
      <scheme val="minor"/>
    </font>
    <font>
      <sz val="11"/>
      <color theme="0"/>
      <name val="Calibri"/>
      <charset val="0"/>
      <scheme val="minor"/>
    </font>
    <font>
      <sz val="11"/>
      <color theme="1"/>
      <name val="Calibri"/>
      <charset val="134"/>
      <scheme val="minor"/>
    </font>
    <font>
      <u/>
      <sz val="11"/>
      <color rgb="FF800080"/>
      <name val="Calibri"/>
      <charset val="0"/>
      <scheme val="minor"/>
    </font>
    <font>
      <b/>
      <sz val="11"/>
      <color theme="1"/>
      <name val="Calibri"/>
      <charset val="0"/>
      <scheme val="minor"/>
    </font>
    <font>
      <b/>
      <sz val="11"/>
      <color rgb="FFFFFFF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indexed="8"/>
      <name val="Calibri"/>
      <charset val="134"/>
    </font>
    <font>
      <b/>
      <sz val="11"/>
      <color indexed="9"/>
      <name val="Calibri"/>
      <charset val="134"/>
    </font>
    <font>
      <sz val="11"/>
      <color rgb="FF3F3F76"/>
      <name val="Calibri"/>
      <charset val="0"/>
      <scheme val="minor"/>
    </font>
    <font>
      <sz val="11"/>
      <color indexed="9"/>
      <name val="Calibri"/>
      <charset val="134"/>
    </font>
    <font>
      <sz val="11"/>
      <color rgb="FF006100"/>
      <name val="Calibri"/>
      <charset val="0"/>
      <scheme val="minor"/>
    </font>
    <font>
      <b/>
      <sz val="11"/>
      <color rgb="FF3F3F3F"/>
      <name val="Calibri"/>
      <charset val="0"/>
      <scheme val="minor"/>
    </font>
    <font>
      <sz val="11"/>
      <color rgb="FFFA7D00"/>
      <name val="Calibri"/>
      <charset val="0"/>
      <scheme val="minor"/>
    </font>
    <font>
      <sz val="11"/>
      <color rgb="FF9C0006"/>
      <name val="Calibri"/>
      <charset val="0"/>
      <scheme val="minor"/>
    </font>
    <font>
      <b/>
      <sz val="11"/>
      <color rgb="FFFA7D00"/>
      <name val="Calibri"/>
      <charset val="0"/>
      <scheme val="minor"/>
    </font>
    <font>
      <sz val="11"/>
      <color indexed="62"/>
      <name val="Calibri"/>
      <charset val="134"/>
    </font>
    <font>
      <b/>
      <sz val="18"/>
      <color indexed="56"/>
      <name val="Cambria"/>
      <charset val="134"/>
    </font>
    <font>
      <sz val="11"/>
      <color indexed="20"/>
      <name val="Calibri"/>
      <charset val="134"/>
    </font>
    <font>
      <b/>
      <sz val="11"/>
      <color indexed="52"/>
      <name val="Calibri"/>
      <charset val="134"/>
    </font>
    <font>
      <i/>
      <sz val="11"/>
      <color indexed="23"/>
      <name val="Calibri"/>
      <charset val="134"/>
    </font>
    <font>
      <sz val="11"/>
      <color indexed="17"/>
      <name val="Calibri"/>
      <charset val="134"/>
    </font>
    <font>
      <b/>
      <sz val="11"/>
      <color indexed="56"/>
      <name val="Calibri"/>
      <charset val="134"/>
    </font>
    <font>
      <b/>
      <sz val="15"/>
      <color indexed="56"/>
      <name val="Calibri"/>
      <charset val="134"/>
    </font>
    <font>
      <b/>
      <sz val="11"/>
      <color indexed="8"/>
      <name val="Calibri"/>
      <charset val="134"/>
    </font>
    <font>
      <b/>
      <sz val="13"/>
      <color indexed="56"/>
      <name val="Calibri"/>
      <charset val="134"/>
    </font>
    <font>
      <sz val="11"/>
      <color indexed="52"/>
      <name val="Calibri"/>
      <charset val="134"/>
    </font>
    <font>
      <sz val="11"/>
      <color indexed="60"/>
      <name val="Calibri"/>
      <charset val="134"/>
    </font>
    <font>
      <sz val="11"/>
      <color indexed="8"/>
      <name val="Calibri"/>
      <charset val="163"/>
    </font>
    <font>
      <b/>
      <sz val="11"/>
      <color indexed="63"/>
      <name val="Calibri"/>
      <charset val="134"/>
    </font>
    <font>
      <sz val="11"/>
      <color indexed="10"/>
      <name val="Calibri"/>
      <charset val="134"/>
    </font>
    <font>
      <sz val="13"/>
      <color rgb="FFFF0000"/>
      <name val="Times New Roman"/>
      <charset val="134"/>
    </font>
  </fonts>
  <fills count="5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rgb="FFFFEB9C"/>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rgb="FFFFFFCC"/>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7" tint="0.599993896298105"/>
        <bgColor indexed="64"/>
      </patternFill>
    </fill>
    <fill>
      <patternFill patternType="solid">
        <fgColor theme="7"/>
        <bgColor indexed="64"/>
      </patternFill>
    </fill>
    <fill>
      <patternFill patternType="solid">
        <fgColor theme="5"/>
        <bgColor indexed="64"/>
      </patternFill>
    </fill>
    <fill>
      <patternFill patternType="solid">
        <fgColor indexed="42"/>
        <bgColor indexed="64"/>
      </patternFill>
    </fill>
    <fill>
      <patternFill patternType="solid">
        <fgColor indexed="55"/>
        <bgColor indexed="64"/>
      </patternFill>
    </fill>
    <fill>
      <patternFill patternType="solid">
        <fgColor rgb="FFFFCC99"/>
        <bgColor indexed="64"/>
      </patternFill>
    </fill>
    <fill>
      <patternFill patternType="solid">
        <fgColor indexed="36"/>
        <bgColor indexed="64"/>
      </patternFill>
    </fill>
    <fill>
      <patternFill patternType="solid">
        <fgColor theme="6"/>
        <bgColor indexed="64"/>
      </patternFill>
    </fill>
    <fill>
      <patternFill patternType="solid">
        <fgColor indexed="46"/>
        <bgColor indexed="64"/>
      </patternFill>
    </fill>
    <fill>
      <patternFill patternType="solid">
        <fgColor indexed="49"/>
        <bgColor indexed="64"/>
      </patternFill>
    </fill>
    <fill>
      <patternFill patternType="solid">
        <fgColor theme="6" tint="0.399975585192419"/>
        <bgColor indexed="64"/>
      </patternFill>
    </fill>
    <fill>
      <patternFill patternType="solid">
        <fgColor indexed="11"/>
        <bgColor indexed="64"/>
      </patternFill>
    </fill>
    <fill>
      <patternFill patternType="solid">
        <fgColor rgb="FFC6EFCE"/>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rgb="FFFFC7CE"/>
        <bgColor indexed="64"/>
      </patternFill>
    </fill>
    <fill>
      <patternFill patternType="solid">
        <fgColor indexed="45"/>
        <bgColor indexed="64"/>
      </patternFill>
    </fill>
    <fill>
      <patternFill patternType="solid">
        <fgColor indexed="31"/>
        <bgColor indexed="64"/>
      </patternFill>
    </fill>
    <fill>
      <patternFill patternType="solid">
        <fgColor theme="8"/>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indexed="52"/>
        <bgColor indexed="64"/>
      </patternFill>
    </fill>
    <fill>
      <patternFill patternType="solid">
        <fgColor indexed="29"/>
        <bgColor indexed="64"/>
      </patternFill>
    </fill>
    <fill>
      <patternFill patternType="solid">
        <fgColor indexed="47"/>
        <bgColor indexed="64"/>
      </patternFill>
    </fill>
    <fill>
      <patternFill patternType="solid">
        <fgColor theme="5" tint="0.399975585192419"/>
        <bgColor indexed="64"/>
      </patternFill>
    </fill>
    <fill>
      <patternFill patternType="solid">
        <fgColor indexed="30"/>
        <bgColor indexed="64"/>
      </patternFill>
    </fill>
    <fill>
      <patternFill patternType="solid">
        <fgColor theme="9"/>
        <bgColor indexed="64"/>
      </patternFill>
    </fill>
    <fill>
      <patternFill patternType="solid">
        <fgColor indexed="27"/>
        <bgColor indexed="64"/>
      </patternFill>
    </fill>
    <fill>
      <patternFill patternType="solid">
        <fgColor indexed="44"/>
        <bgColor indexed="64"/>
      </patternFill>
    </fill>
    <fill>
      <patternFill patternType="solid">
        <fgColor indexed="51"/>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s>
  <borders count="32">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right/>
      <top style="thin">
        <color auto="1"/>
      </top>
      <bottom style="thin">
        <color auto="1"/>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indexed="63"/>
      </left>
      <right style="double">
        <color indexed="63"/>
      </right>
      <top style="double">
        <color indexed="63"/>
      </top>
      <bottom style="double">
        <color indexed="63"/>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style="thin">
        <color indexed="62"/>
      </top>
      <bottom style="double">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s>
  <cellStyleXfs count="91">
    <xf numFmtId="0" fontId="0" fillId="0" borderId="0"/>
    <xf numFmtId="0" fontId="30" fillId="6" borderId="0" applyNumberFormat="0" applyBorder="0" applyAlignment="0" applyProtection="0">
      <alignment vertical="center"/>
    </xf>
    <xf numFmtId="178" fontId="32" fillId="0" borderId="0" applyFont="0" applyFill="0" applyBorder="0" applyAlignment="0" applyProtection="0">
      <alignment vertical="center"/>
    </xf>
    <xf numFmtId="176" fontId="32" fillId="0" borderId="0" applyFont="0" applyFill="0" applyBorder="0" applyAlignment="0" applyProtection="0">
      <alignment vertical="center"/>
    </xf>
    <xf numFmtId="42" fontId="32" fillId="0" borderId="0" applyFont="0" applyFill="0" applyBorder="0" applyAlignment="0" applyProtection="0">
      <alignment vertical="center"/>
    </xf>
    <xf numFmtId="44" fontId="32" fillId="0" borderId="0" applyFont="0" applyFill="0" applyBorder="0" applyAlignment="0" applyProtection="0">
      <alignment vertical="center"/>
    </xf>
    <xf numFmtId="9" fontId="32" fillId="0" borderId="0" applyFont="0" applyFill="0" applyBorder="0" applyAlignment="0" applyProtection="0">
      <alignment vertical="center"/>
    </xf>
    <xf numFmtId="0" fontId="27" fillId="0" borderId="0" applyNumberFormat="0" applyFill="0" applyBorder="0" applyAlignment="0" applyProtection="0">
      <alignment vertical="center"/>
    </xf>
    <xf numFmtId="0" fontId="31" fillId="7" borderId="0" applyNumberFormat="0" applyBorder="0" applyAlignment="0" applyProtection="0">
      <alignment vertical="center"/>
    </xf>
    <xf numFmtId="0" fontId="33" fillId="0" borderId="0" applyNumberFormat="0" applyFill="0" applyBorder="0" applyAlignment="0" applyProtection="0">
      <alignment vertical="center"/>
    </xf>
    <xf numFmtId="0" fontId="35" fillId="8" borderId="17" applyNumberFormat="0" applyAlignment="0" applyProtection="0">
      <alignment vertical="center"/>
    </xf>
    <xf numFmtId="0" fontId="36" fillId="0" borderId="18" applyNumberFormat="0" applyFill="0" applyAlignment="0" applyProtection="0">
      <alignment vertical="center"/>
    </xf>
    <xf numFmtId="0" fontId="32" fillId="12" borderId="19" applyNumberFormat="0" applyFont="0" applyAlignment="0" applyProtection="0">
      <alignment vertical="center"/>
    </xf>
    <xf numFmtId="0" fontId="30" fillId="14" borderId="0" applyNumberFormat="0" applyBorder="0" applyAlignment="0" applyProtection="0">
      <alignment vertical="center"/>
    </xf>
    <xf numFmtId="0" fontId="37" fillId="0" borderId="0" applyNumberFormat="0" applyFill="0" applyBorder="0" applyAlignment="0" applyProtection="0">
      <alignment vertical="center"/>
    </xf>
    <xf numFmtId="0" fontId="30" fillId="11" borderId="0" applyNumberFormat="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18" applyNumberFormat="0" applyFill="0" applyAlignment="0" applyProtection="0">
      <alignment vertical="center"/>
    </xf>
    <xf numFmtId="0" fontId="28" fillId="0" borderId="15" applyNumberFormat="0" applyFill="0" applyAlignment="0" applyProtection="0">
      <alignment vertical="center"/>
    </xf>
    <xf numFmtId="0" fontId="41" fillId="20" borderId="0" applyNumberFormat="0" applyBorder="0" applyAlignment="0" applyProtection="0"/>
    <xf numFmtId="0" fontId="28" fillId="0" borderId="0" applyNumberFormat="0" applyFill="0" applyBorder="0" applyAlignment="0" applyProtection="0">
      <alignment vertical="center"/>
    </xf>
    <xf numFmtId="0" fontId="43" fillId="22" borderId="21" applyNumberFormat="0" applyAlignment="0" applyProtection="0">
      <alignment vertical="center"/>
    </xf>
    <xf numFmtId="0" fontId="31" fillId="27" borderId="0" applyNumberFormat="0" applyBorder="0" applyAlignment="0" applyProtection="0">
      <alignment vertical="center"/>
    </xf>
    <xf numFmtId="0" fontId="45" fillId="29" borderId="0" applyNumberFormat="0" applyBorder="0" applyAlignment="0" applyProtection="0">
      <alignment vertical="center"/>
    </xf>
    <xf numFmtId="0" fontId="46" fillId="31" borderId="22" applyNumberFormat="0" applyAlignment="0" applyProtection="0">
      <alignment vertical="center"/>
    </xf>
    <xf numFmtId="0" fontId="30" fillId="32" borderId="0" applyNumberFormat="0" applyBorder="0" applyAlignment="0" applyProtection="0">
      <alignment vertical="center"/>
    </xf>
    <xf numFmtId="0" fontId="49" fillId="31" borderId="21" applyNumberFormat="0" applyAlignment="0" applyProtection="0">
      <alignment vertical="center"/>
    </xf>
    <xf numFmtId="0" fontId="47" fillId="0" borderId="23" applyNumberFormat="0" applyFill="0" applyAlignment="0" applyProtection="0">
      <alignment vertical="center"/>
    </xf>
    <xf numFmtId="0" fontId="34" fillId="0" borderId="16" applyNumberFormat="0" applyFill="0" applyAlignment="0" applyProtection="0">
      <alignment vertical="center"/>
    </xf>
    <xf numFmtId="0" fontId="48" fillId="33" borderId="0" applyNumberFormat="0" applyBorder="0" applyAlignment="0" applyProtection="0">
      <alignment vertical="center"/>
    </xf>
    <xf numFmtId="0" fontId="44" fillId="28" borderId="0" applyNumberFormat="0" applyBorder="0" applyAlignment="0" applyProtection="0"/>
    <xf numFmtId="0" fontId="29" fillId="5" borderId="0" applyNumberFormat="0" applyBorder="0" applyAlignment="0" applyProtection="0">
      <alignment vertical="center"/>
    </xf>
    <xf numFmtId="0" fontId="31" fillId="30" borderId="0" applyNumberFormat="0" applyBorder="0" applyAlignment="0" applyProtection="0">
      <alignment vertical="center"/>
    </xf>
    <xf numFmtId="0" fontId="30" fillId="37" borderId="0" applyNumberFormat="0" applyBorder="0" applyAlignment="0" applyProtection="0">
      <alignment vertical="center"/>
    </xf>
    <xf numFmtId="0" fontId="31" fillId="10" borderId="0" applyNumberFormat="0" applyBorder="0" applyAlignment="0" applyProtection="0">
      <alignment vertical="center"/>
    </xf>
    <xf numFmtId="0" fontId="31" fillId="19" borderId="0" applyNumberFormat="0" applyBorder="0" applyAlignment="0" applyProtection="0">
      <alignment vertical="center"/>
    </xf>
    <xf numFmtId="0" fontId="30" fillId="39" borderId="0" applyNumberFormat="0" applyBorder="0" applyAlignment="0" applyProtection="0">
      <alignment vertical="center"/>
    </xf>
    <xf numFmtId="0" fontId="41" fillId="43" borderId="0" applyNumberFormat="0" applyBorder="0" applyAlignment="0" applyProtection="0"/>
    <xf numFmtId="0" fontId="30" fillId="16" borderId="0" applyNumberFormat="0" applyBorder="0" applyAlignment="0" applyProtection="0">
      <alignment vertical="center"/>
    </xf>
    <xf numFmtId="0" fontId="51" fillId="0" borderId="0" applyNumberFormat="0" applyFill="0" applyBorder="0" applyAlignment="0" applyProtection="0"/>
    <xf numFmtId="0" fontId="31" fillId="45" borderId="0" applyNumberFormat="0" applyBorder="0" applyAlignment="0" applyProtection="0">
      <alignment vertical="center"/>
    </xf>
    <xf numFmtId="0" fontId="31" fillId="24" borderId="0" applyNumberFormat="0" applyBorder="0" applyAlignment="0" applyProtection="0">
      <alignment vertical="center"/>
    </xf>
    <xf numFmtId="0" fontId="30" fillId="41" borderId="0" applyNumberFormat="0" applyBorder="0" applyAlignment="0" applyProtection="0">
      <alignment vertical="center"/>
    </xf>
    <xf numFmtId="0" fontId="41" fillId="25" borderId="0" applyNumberFormat="0" applyBorder="0" applyAlignment="0" applyProtection="0"/>
    <xf numFmtId="0" fontId="31" fillId="18" borderId="0" applyNumberFormat="0" applyBorder="0" applyAlignment="0" applyProtection="0">
      <alignment vertical="center"/>
    </xf>
    <xf numFmtId="0" fontId="30" fillId="15" borderId="0" applyNumberFormat="0" applyBorder="0" applyAlignment="0" applyProtection="0">
      <alignment vertical="center"/>
    </xf>
    <xf numFmtId="0" fontId="41" fillId="25" borderId="0" applyNumberFormat="0" applyBorder="0" applyAlignment="0" applyProtection="0"/>
    <xf numFmtId="0" fontId="30" fillId="17" borderId="0" applyNumberFormat="0" applyBorder="0" applyAlignment="0" applyProtection="0">
      <alignment vertical="center"/>
    </xf>
    <xf numFmtId="0" fontId="31" fillId="36" borderId="0" applyNumberFormat="0" applyBorder="0" applyAlignment="0" applyProtection="0">
      <alignment vertical="center"/>
    </xf>
    <xf numFmtId="0" fontId="30" fillId="13" borderId="0" applyNumberFormat="0" applyBorder="0" applyAlignment="0" applyProtection="0">
      <alignment vertical="center"/>
    </xf>
    <xf numFmtId="0" fontId="31" fillId="40" borderId="0" applyNumberFormat="0" applyBorder="0" applyAlignment="0" applyProtection="0">
      <alignment vertical="center"/>
    </xf>
    <xf numFmtId="0" fontId="44" fillId="23" borderId="0" applyNumberFormat="0" applyBorder="0" applyAlignment="0" applyProtection="0"/>
    <xf numFmtId="0" fontId="31" fillId="47" borderId="0" applyNumberFormat="0" applyBorder="0" applyAlignment="0" applyProtection="0">
      <alignment vertical="center"/>
    </xf>
    <xf numFmtId="0" fontId="30" fillId="38" borderId="0" applyNumberFormat="0" applyBorder="0" applyAlignment="0" applyProtection="0">
      <alignment vertical="center"/>
    </xf>
    <xf numFmtId="0" fontId="31" fillId="9" borderId="0" applyNumberFormat="0" applyBorder="0" applyAlignment="0" applyProtection="0">
      <alignment vertical="center"/>
    </xf>
    <xf numFmtId="0" fontId="41" fillId="35" borderId="0" applyNumberFormat="0" applyBorder="0" applyAlignment="0" applyProtection="0"/>
    <xf numFmtId="0" fontId="41" fillId="34" borderId="0" applyNumberFormat="0" applyBorder="0" applyAlignment="0" applyProtection="0"/>
    <xf numFmtId="0" fontId="44" fillId="46" borderId="0" applyNumberFormat="0" applyBorder="0" applyAlignment="0" applyProtection="0"/>
    <xf numFmtId="0" fontId="41" fillId="48" borderId="0" applyNumberFormat="0" applyBorder="0" applyAlignment="0" applyProtection="0"/>
    <xf numFmtId="0" fontId="44" fillId="43" borderId="0" applyNumberFormat="0" applyBorder="0" applyAlignment="0" applyProtection="0"/>
    <xf numFmtId="0" fontId="41" fillId="44" borderId="0" applyNumberFormat="0" applyBorder="0" applyAlignment="0" applyProtection="0"/>
    <xf numFmtId="0" fontId="41" fillId="49" borderId="0" applyNumberFormat="0" applyBorder="0" applyAlignment="0" applyProtection="0"/>
    <xf numFmtId="0" fontId="41" fillId="28" borderId="0" applyNumberFormat="0" applyBorder="0" applyAlignment="0" applyProtection="0"/>
    <xf numFmtId="0" fontId="41" fillId="49" borderId="0" applyNumberFormat="0" applyBorder="0" applyAlignment="0" applyProtection="0"/>
    <xf numFmtId="0" fontId="41" fillId="50" borderId="0" applyNumberFormat="0" applyBorder="0" applyAlignment="0" applyProtection="0"/>
    <xf numFmtId="0" fontId="44" fillId="23" borderId="0" applyNumberFormat="0" applyBorder="0" applyAlignment="0" applyProtection="0"/>
    <xf numFmtId="0" fontId="44" fillId="26" borderId="0" applyNumberFormat="0" applyBorder="0" applyAlignment="0" applyProtection="0"/>
    <xf numFmtId="0" fontId="44" fillId="42" borderId="0" applyNumberFormat="0" applyBorder="0" applyAlignment="0" applyProtection="0"/>
    <xf numFmtId="0" fontId="44" fillId="51" borderId="0" applyNumberFormat="0" applyBorder="0" applyAlignment="0" applyProtection="0"/>
    <xf numFmtId="0" fontId="44" fillId="52" borderId="0" applyNumberFormat="0" applyBorder="0" applyAlignment="0" applyProtection="0"/>
    <xf numFmtId="0" fontId="44" fillId="53" borderId="0" applyNumberFormat="0" applyBorder="0" applyAlignment="0" applyProtection="0"/>
    <xf numFmtId="0" fontId="44" fillId="26" borderId="0" applyNumberFormat="0" applyBorder="0" applyAlignment="0" applyProtection="0"/>
    <xf numFmtId="0" fontId="44" fillId="54" borderId="0" applyNumberFormat="0" applyBorder="0" applyAlignment="0" applyProtection="0"/>
    <xf numFmtId="0" fontId="52" fillId="34" borderId="0" applyNumberFormat="0" applyBorder="0" applyAlignment="0" applyProtection="0"/>
    <xf numFmtId="0" fontId="53" fillId="4" borderId="24" applyNumberFormat="0" applyBorder="0" applyAlignment="0" applyProtection="0"/>
    <xf numFmtId="0" fontId="42" fillId="21" borderId="20" applyNumberFormat="0" applyBorder="0" applyAlignment="0" applyProtection="0"/>
    <xf numFmtId="0" fontId="54" fillId="0" borderId="0" applyNumberFormat="0" applyFill="0" applyBorder="0" applyAlignment="0" applyProtection="0"/>
    <xf numFmtId="0" fontId="55" fillId="20" borderId="0" applyNumberFormat="0" applyBorder="0" applyAlignment="0" applyProtection="0"/>
    <xf numFmtId="0" fontId="57" fillId="0" borderId="25" applyNumberFormat="0" applyFill="0" applyBorder="0" applyAlignment="0" applyProtection="0"/>
    <xf numFmtId="0" fontId="59" fillId="0" borderId="27" applyNumberFormat="0" applyFill="0" applyBorder="0" applyAlignment="0" applyProtection="0"/>
    <xf numFmtId="0" fontId="56" fillId="0" borderId="28" applyNumberFormat="0" applyFill="0" applyBorder="0" applyAlignment="0" applyProtection="0"/>
    <xf numFmtId="0" fontId="56" fillId="0" borderId="0" applyNumberFormat="0" applyFill="0" applyBorder="0" applyAlignment="0" applyProtection="0"/>
    <xf numFmtId="0" fontId="50" fillId="44" borderId="24" applyNumberFormat="0" applyBorder="0" applyAlignment="0" applyProtection="0"/>
    <xf numFmtId="0" fontId="60" fillId="0" borderId="29" applyNumberFormat="0" applyFill="0" applyBorder="0" applyAlignment="0" applyProtection="0"/>
    <xf numFmtId="0" fontId="61" fillId="55" borderId="0" applyNumberFormat="0" applyBorder="0" applyAlignment="0" applyProtection="0"/>
    <xf numFmtId="0" fontId="62" fillId="0" borderId="0"/>
    <xf numFmtId="0" fontId="62" fillId="56" borderId="30" applyNumberFormat="0" applyFont="0" applyBorder="0" applyAlignment="0" applyProtection="0"/>
    <xf numFmtId="0" fontId="63" fillId="4" borderId="31" applyNumberFormat="0" applyBorder="0" applyAlignment="0" applyProtection="0"/>
    <xf numFmtId="0" fontId="58" fillId="0" borderId="26" applyNumberFormat="0" applyFill="0" applyBorder="0" applyAlignment="0" applyProtection="0"/>
    <xf numFmtId="0" fontId="64" fillId="0" borderId="0" applyNumberFormat="0" applyFill="0" applyBorder="0" applyAlignment="0" applyProtection="0"/>
  </cellStyleXfs>
  <cellXfs count="154">
    <xf numFmtId="0" fontId="0" fillId="0" borderId="0" xfId="0"/>
    <xf numFmtId="0" fontId="1" fillId="0" borderId="0" xfId="0" applyFont="1"/>
    <xf numFmtId="0" fontId="2" fillId="0" borderId="0" xfId="0" applyFont="1" applyAlignment="1">
      <alignment vertical="justify"/>
    </xf>
    <xf numFmtId="0" fontId="2" fillId="0" borderId="0" xfId="0" applyFont="1" applyAlignment="1">
      <alignment vertical="center"/>
    </xf>
    <xf numFmtId="0" fontId="2" fillId="0" borderId="0" xfId="0" applyFont="1" applyAlignment="1">
      <alignment horizontal="center" vertical="center"/>
    </xf>
    <xf numFmtId="0" fontId="2" fillId="0" borderId="0" xfId="0" applyFont="1"/>
    <xf numFmtId="0" fontId="3" fillId="0" borderId="0" xfId="0" applyFont="1" applyAlignment="1">
      <alignment horizontal="center"/>
    </xf>
    <xf numFmtId="0" fontId="2" fillId="0" borderId="0" xfId="0" applyFont="1" applyBorder="1"/>
    <xf numFmtId="0" fontId="2" fillId="0" borderId="0" xfId="0" applyFont="1" applyBorder="1" applyAlignment="1">
      <alignment horizontal="center" vertical="center"/>
    </xf>
    <xf numFmtId="0" fontId="4"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1" fillId="0" borderId="0" xfId="0" applyFont="1" applyAlignment="1"/>
    <xf numFmtId="0" fontId="8" fillId="0" borderId="0" xfId="0" applyFont="1" applyAlignment="1">
      <alignment horizontal="center"/>
    </xf>
    <xf numFmtId="0" fontId="8" fillId="0" borderId="0" xfId="0" applyFont="1" applyBorder="1" applyAlignment="1">
      <alignment horizontal="center"/>
    </xf>
    <xf numFmtId="0" fontId="9" fillId="0" borderId="0" xfId="0" applyFont="1" applyBorder="1" applyAlignment="1">
      <alignment horizontal="center"/>
    </xf>
    <xf numFmtId="0" fontId="9" fillId="0" borderId="0" xfId="0" applyFont="1" applyBorder="1" applyAlignment="1">
      <alignment horizontal="center" vertic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10" fillId="2" borderId="9" xfId="0" applyFont="1" applyFill="1" applyBorder="1" applyAlignment="1">
      <alignment horizontal="center" vertical="center" wrapText="1"/>
    </xf>
    <xf numFmtId="0" fontId="2" fillId="2" borderId="9" xfId="0" applyFont="1" applyFill="1" applyBorder="1" applyAlignment="1">
      <alignment horizontal="center" vertical="center"/>
    </xf>
    <xf numFmtId="0" fontId="11" fillId="0" borderId="9" xfId="0" applyFont="1" applyBorder="1" applyAlignment="1">
      <alignment horizontal="center" vertical="center"/>
    </xf>
    <xf numFmtId="0" fontId="11" fillId="0" borderId="4" xfId="0" applyFont="1" applyBorder="1" applyAlignment="1">
      <alignment horizontal="left" vertical="center"/>
    </xf>
    <xf numFmtId="0" fontId="11" fillId="0" borderId="5" xfId="0" applyFont="1" applyBorder="1" applyAlignment="1">
      <alignment horizontal="center" vertical="center"/>
    </xf>
    <xf numFmtId="0" fontId="6" fillId="2" borderId="9" xfId="0" applyFont="1" applyFill="1" applyBorder="1" applyAlignment="1">
      <alignment horizontal="center" vertical="center"/>
    </xf>
    <xf numFmtId="4" fontId="12" fillId="2" borderId="9" xfId="0" applyNumberFormat="1" applyFont="1" applyFill="1" applyBorder="1" applyAlignment="1">
      <alignment horizontal="center" vertical="center"/>
    </xf>
    <xf numFmtId="0" fontId="2" fillId="2" borderId="0" xfId="0" applyFont="1" applyFill="1" applyBorder="1"/>
    <xf numFmtId="0" fontId="5" fillId="2" borderId="10" xfId="0" applyFont="1" applyFill="1" applyBorder="1" applyAlignment="1">
      <alignment horizontal="center"/>
    </xf>
    <xf numFmtId="0" fontId="2" fillId="2" borderId="0" xfId="0" applyFont="1" applyFill="1"/>
    <xf numFmtId="0" fontId="5" fillId="2" borderId="9" xfId="0" applyFont="1" applyFill="1" applyBorder="1" applyAlignment="1">
      <alignment horizontal="center" vertical="center"/>
    </xf>
    <xf numFmtId="0" fontId="10" fillId="2" borderId="9" xfId="0" applyFont="1" applyFill="1" applyBorder="1" applyAlignment="1">
      <alignment horizontal="center"/>
    </xf>
    <xf numFmtId="0" fontId="2" fillId="2" borderId="0" xfId="0" applyFont="1" applyFill="1" applyAlignment="1">
      <alignment vertical="center"/>
    </xf>
    <xf numFmtId="0" fontId="10" fillId="2" borderId="9" xfId="0" applyFont="1" applyFill="1" applyBorder="1" applyAlignment="1">
      <alignment horizontal="center" vertical="center"/>
    </xf>
    <xf numFmtId="177" fontId="2" fillId="2" borderId="9" xfId="0" applyNumberFormat="1" applyFont="1" applyFill="1" applyBorder="1" applyAlignment="1">
      <alignment horizontal="center" vertical="center"/>
    </xf>
    <xf numFmtId="0" fontId="10" fillId="0" borderId="0" xfId="0" applyFont="1" applyAlignment="1">
      <alignment horizontal="center"/>
    </xf>
    <xf numFmtId="0" fontId="10" fillId="0" borderId="0" xfId="0" applyFont="1" applyAlignment="1">
      <alignment horizontal="center" vertical="center"/>
    </xf>
    <xf numFmtId="2" fontId="2" fillId="0" borderId="0" xfId="0" applyNumberFormat="1" applyFont="1" applyBorder="1" applyAlignment="1">
      <alignment horizontal="right"/>
    </xf>
    <xf numFmtId="0" fontId="13"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horizontal="left" vertical="center"/>
    </xf>
    <xf numFmtId="0" fontId="2" fillId="0" borderId="0" xfId="0" applyFont="1" applyAlignment="1">
      <alignment horizontal="center"/>
    </xf>
    <xf numFmtId="0" fontId="3" fillId="0" borderId="0" xfId="0" applyFont="1" applyBorder="1" applyAlignment="1">
      <alignment horizontal="center"/>
    </xf>
    <xf numFmtId="0" fontId="2" fillId="0" borderId="0" xfId="0" applyFont="1" applyAlignment="1"/>
    <xf numFmtId="0" fontId="14" fillId="0" borderId="0" xfId="0" applyFont="1" applyAlignment="1">
      <alignment horizontal="center"/>
    </xf>
    <xf numFmtId="0" fontId="15" fillId="0" borderId="0" xfId="0" applyFont="1" applyAlignment="1"/>
    <xf numFmtId="0" fontId="9" fillId="0" borderId="0" xfId="0" applyFont="1" applyAlignment="1">
      <alignment vertical="justify"/>
    </xf>
    <xf numFmtId="0" fontId="8" fillId="0" borderId="0" xfId="0" applyFont="1" applyAlignment="1">
      <alignment vertical="justify"/>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9" xfId="0" applyFont="1" applyFill="1" applyBorder="1" applyAlignment="1">
      <alignment horizontal="center"/>
    </xf>
    <xf numFmtId="0" fontId="16" fillId="0" borderId="0" xfId="0" applyFont="1"/>
    <xf numFmtId="0" fontId="17" fillId="0" borderId="0" xfId="0" applyFont="1" applyAlignment="1">
      <alignment vertical="center"/>
    </xf>
    <xf numFmtId="0" fontId="18" fillId="0" borderId="0" xfId="0" applyFont="1" applyAlignment="1">
      <alignment vertical="center"/>
    </xf>
    <xf numFmtId="0" fontId="17" fillId="0" borderId="0" xfId="0" applyFont="1"/>
    <xf numFmtId="0" fontId="17" fillId="0" borderId="0" xfId="0" applyFont="1" applyAlignment="1">
      <alignment horizontal="center"/>
    </xf>
    <xf numFmtId="0" fontId="17" fillId="0" borderId="0" xfId="0" applyFont="1" applyAlignment="1">
      <alignment horizontal="center" vertical="center"/>
    </xf>
    <xf numFmtId="0" fontId="11" fillId="0" borderId="0" xfId="0" applyFont="1" applyAlignment="1">
      <alignment horizontal="center"/>
    </xf>
    <xf numFmtId="0" fontId="19" fillId="0" borderId="0" xfId="0" applyFont="1" applyAlignment="1">
      <alignment horizontal="center"/>
    </xf>
    <xf numFmtId="0" fontId="20" fillId="0" borderId="0" xfId="0" applyFont="1" applyAlignment="1">
      <alignment horizontal="center" vertical="center"/>
    </xf>
    <xf numFmtId="0" fontId="21" fillId="3" borderId="0" xfId="0" applyFont="1" applyFill="1"/>
    <xf numFmtId="0" fontId="16" fillId="0" borderId="0" xfId="0" applyFont="1" applyAlignment="1">
      <alignment horizontal="center"/>
    </xf>
    <xf numFmtId="0" fontId="21" fillId="4" borderId="1" xfId="0" applyFont="1" applyFill="1" applyBorder="1" applyAlignment="1">
      <alignment horizontal="center" vertical="center"/>
    </xf>
    <xf numFmtId="0" fontId="21" fillId="4" borderId="1" xfId="0" applyFont="1" applyFill="1" applyBorder="1" applyAlignment="1">
      <alignment horizontal="center" vertical="center" wrapText="1"/>
    </xf>
    <xf numFmtId="0" fontId="21" fillId="4" borderId="2" xfId="0" applyFont="1" applyFill="1" applyBorder="1" applyAlignment="1">
      <alignment horizontal="center" vertical="center"/>
    </xf>
    <xf numFmtId="0" fontId="21" fillId="4" borderId="3" xfId="0" applyFont="1" applyFill="1" applyBorder="1" applyAlignment="1">
      <alignment horizontal="center" vertical="center"/>
    </xf>
    <xf numFmtId="0" fontId="17" fillId="4" borderId="4" xfId="0" applyFont="1" applyFill="1" applyBorder="1" applyAlignment="1">
      <alignment horizontal="center" vertical="center" textRotation="90" wrapText="1"/>
    </xf>
    <xf numFmtId="0" fontId="17" fillId="4" borderId="5" xfId="0" applyFont="1" applyFill="1" applyBorder="1" applyAlignment="1">
      <alignment horizontal="center" vertical="center" textRotation="90" wrapText="1"/>
    </xf>
    <xf numFmtId="0" fontId="21" fillId="4" borderId="11" xfId="0" applyFont="1" applyFill="1" applyBorder="1" applyAlignment="1">
      <alignment horizontal="center" vertical="center"/>
    </xf>
    <xf numFmtId="0" fontId="21" fillId="4" borderId="11" xfId="0" applyFont="1" applyFill="1" applyBorder="1" applyAlignment="1">
      <alignment horizontal="center" vertical="center" wrapText="1"/>
    </xf>
    <xf numFmtId="0" fontId="21" fillId="4" borderId="12" xfId="0" applyFont="1" applyFill="1" applyBorder="1" applyAlignment="1">
      <alignment horizontal="center" vertical="center"/>
    </xf>
    <xf numFmtId="0" fontId="21" fillId="4" borderId="13"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5" xfId="0" applyFont="1" applyFill="1" applyBorder="1" applyAlignment="1">
      <alignment horizontal="center" vertical="center"/>
    </xf>
    <xf numFmtId="0" fontId="21" fillId="4" borderId="6" xfId="0" applyFont="1" applyFill="1" applyBorder="1" applyAlignment="1">
      <alignment horizontal="center" vertical="center"/>
    </xf>
    <xf numFmtId="0" fontId="21" fillId="4" borderId="6" xfId="0" applyFont="1" applyFill="1" applyBorder="1" applyAlignment="1">
      <alignment horizontal="center" vertical="center" wrapText="1"/>
    </xf>
    <xf numFmtId="0" fontId="21" fillId="4" borderId="7" xfId="0" applyFont="1" applyFill="1" applyBorder="1" applyAlignment="1">
      <alignment horizontal="center" vertical="center"/>
    </xf>
    <xf numFmtId="0" fontId="21" fillId="4" borderId="8" xfId="0" applyFont="1" applyFill="1" applyBorder="1" applyAlignment="1">
      <alignment horizontal="center" vertical="center"/>
    </xf>
    <xf numFmtId="0" fontId="17" fillId="4" borderId="9" xfId="0" applyFont="1" applyFill="1" applyBorder="1" applyAlignment="1">
      <alignment horizontal="center" vertical="center"/>
    </xf>
    <xf numFmtId="0" fontId="17" fillId="0" borderId="9" xfId="0" applyFont="1" applyBorder="1" applyAlignment="1">
      <alignment horizontal="center" vertical="center"/>
    </xf>
    <xf numFmtId="0" fontId="17" fillId="0" borderId="4" xfId="0" applyFont="1" applyBorder="1" applyAlignment="1">
      <alignment horizontal="left" vertical="center"/>
    </xf>
    <xf numFmtId="0" fontId="17" fillId="0" borderId="5" xfId="0" applyFont="1" applyBorder="1" applyAlignment="1">
      <alignment horizontal="center" vertical="center"/>
    </xf>
    <xf numFmtId="0" fontId="18" fillId="0" borderId="9" xfId="0" applyFont="1" applyBorder="1" applyAlignment="1">
      <alignment horizontal="center" vertical="center"/>
    </xf>
    <xf numFmtId="0" fontId="18" fillId="0" borderId="4" xfId="0" applyFont="1" applyBorder="1" applyAlignment="1">
      <alignment horizontal="left" vertical="center"/>
    </xf>
    <xf numFmtId="0" fontId="18" fillId="0" borderId="5" xfId="0" applyFont="1" applyBorder="1" applyAlignment="1">
      <alignment horizontal="center" vertical="center"/>
    </xf>
    <xf numFmtId="0" fontId="21" fillId="0" borderId="0" xfId="0" applyFont="1"/>
    <xf numFmtId="0" fontId="22" fillId="0" borderId="0" xfId="0" applyFont="1" applyAlignment="1"/>
    <xf numFmtId="0" fontId="21" fillId="0" borderId="9" xfId="0" applyFont="1" applyBorder="1" applyAlignment="1">
      <alignment horizontal="center"/>
    </xf>
    <xf numFmtId="0" fontId="21" fillId="0" borderId="0" xfId="0" applyFont="1" applyBorder="1" applyAlignment="1">
      <alignment horizontal="center"/>
    </xf>
    <xf numFmtId="0" fontId="17" fillId="0" borderId="9" xfId="0" applyFont="1" applyBorder="1" applyAlignment="1">
      <alignment horizontal="left" vertical="center"/>
    </xf>
    <xf numFmtId="0" fontId="17" fillId="0" borderId="0" xfId="0" applyFont="1" applyBorder="1" applyAlignment="1">
      <alignment horizontal="center"/>
    </xf>
    <xf numFmtId="0" fontId="17" fillId="0" borderId="9" xfId="0" applyFont="1" applyBorder="1" applyAlignment="1">
      <alignment horizontal="right" vertical="center"/>
    </xf>
    <xf numFmtId="0" fontId="18" fillId="0" borderId="9" xfId="0" applyFont="1" applyBorder="1" applyAlignment="1">
      <alignment horizontal="right" vertical="center"/>
    </xf>
    <xf numFmtId="0" fontId="21" fillId="0" borderId="0" xfId="0" applyFont="1" applyBorder="1" applyAlignment="1">
      <alignment horizontal="left"/>
    </xf>
    <xf numFmtId="0" fontId="21" fillId="0" borderId="0" xfId="0" applyFont="1" applyAlignment="1">
      <alignment horizontal="center"/>
    </xf>
    <xf numFmtId="0" fontId="23" fillId="0" borderId="0" xfId="0" applyFont="1" applyBorder="1" applyAlignment="1">
      <alignment horizontal="center"/>
    </xf>
    <xf numFmtId="0" fontId="21" fillId="3" borderId="0" xfId="0" applyFont="1" applyFill="1" applyAlignment="1">
      <alignment horizontal="center" vertical="center"/>
    </xf>
    <xf numFmtId="0" fontId="16" fillId="0" borderId="0" xfId="0" applyFont="1" applyAlignment="1">
      <alignment horizontal="center" vertical="center"/>
    </xf>
    <xf numFmtId="0" fontId="21" fillId="4" borderId="4" xfId="0" applyFont="1" applyFill="1" applyBorder="1" applyAlignment="1">
      <alignment horizontal="center" vertical="center"/>
    </xf>
    <xf numFmtId="0" fontId="21" fillId="4" borderId="5" xfId="0" applyFont="1" applyFill="1" applyBorder="1" applyAlignment="1">
      <alignment horizontal="center" vertical="center"/>
    </xf>
    <xf numFmtId="0" fontId="21" fillId="4" borderId="14" xfId="0" applyFont="1" applyFill="1" applyBorder="1" applyAlignment="1">
      <alignment horizontal="center" vertical="center"/>
    </xf>
    <xf numFmtId="0" fontId="17" fillId="0" borderId="9" xfId="0" applyFont="1" applyBorder="1" applyAlignment="1">
      <alignment vertical="center"/>
    </xf>
    <xf numFmtId="0" fontId="17" fillId="0" borderId="9" xfId="0" applyFont="1" applyBorder="1" applyAlignment="1">
      <alignment vertical="center" wrapText="1"/>
    </xf>
    <xf numFmtId="0" fontId="18" fillId="0" borderId="9" xfId="0" applyFont="1" applyBorder="1" applyAlignment="1">
      <alignment vertical="center"/>
    </xf>
    <xf numFmtId="0" fontId="18" fillId="0" borderId="9" xfId="0" applyFont="1" applyBorder="1" applyAlignment="1">
      <alignment vertical="center" wrapText="1"/>
    </xf>
    <xf numFmtId="0" fontId="22" fillId="0" borderId="0" xfId="0" applyFont="1" applyAlignment="1">
      <alignment horizontal="center"/>
    </xf>
    <xf numFmtId="0" fontId="4" fillId="0" borderId="0" xfId="0" applyFont="1" applyAlignment="1">
      <alignment vertical="center"/>
    </xf>
    <xf numFmtId="0" fontId="3" fillId="0" borderId="0" xfId="0" applyFont="1" applyAlignment="1">
      <alignment vertical="center"/>
    </xf>
    <xf numFmtId="0" fontId="24" fillId="0" borderId="0" xfId="0" applyFont="1" applyAlignment="1">
      <alignment vertical="center"/>
    </xf>
    <xf numFmtId="0" fontId="24"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vertical="center"/>
    </xf>
    <xf numFmtId="0" fontId="3" fillId="0" borderId="0" xfId="0" applyFont="1" applyAlignment="1">
      <alignment horizontal="center" vertical="center"/>
    </xf>
    <xf numFmtId="0" fontId="5"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right" vertical="center"/>
    </xf>
    <xf numFmtId="0" fontId="24" fillId="0" borderId="0" xfId="0" applyFont="1" applyAlignment="1">
      <alignment horizontal="left" vertical="center" wrapText="1"/>
    </xf>
    <xf numFmtId="0" fontId="24" fillId="0" borderId="0" xfId="0" applyFont="1" applyAlignment="1">
      <alignment horizontal="justify" vertical="justify" wrapText="1"/>
    </xf>
    <xf numFmtId="0" fontId="24" fillId="0" borderId="0" xfId="0" applyFont="1" applyAlignment="1">
      <alignment horizontal="right" vertical="center"/>
    </xf>
    <xf numFmtId="0" fontId="5" fillId="0" borderId="9"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 vertical="center" wrapText="1"/>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vertical="center" wrapText="1"/>
    </xf>
    <xf numFmtId="0" fontId="4" fillId="0" borderId="9" xfId="0" applyFont="1" applyBorder="1" applyAlignment="1">
      <alignment horizontal="center" vertical="center"/>
    </xf>
    <xf numFmtId="9" fontId="4" fillId="0" borderId="9" xfId="0" applyNumberFormat="1" applyFont="1" applyBorder="1" applyAlignment="1">
      <alignment horizontal="center" vertical="center"/>
    </xf>
    <xf numFmtId="0" fontId="5" fillId="0" borderId="4"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5" xfId="0" applyFont="1" applyBorder="1" applyAlignment="1">
      <alignment horizontal="center" vertical="center" wrapText="1"/>
    </xf>
    <xf numFmtId="0" fontId="4" fillId="0" borderId="4" xfId="0" applyFont="1" applyBorder="1" applyAlignment="1">
      <alignment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10" fontId="25" fillId="0" borderId="4" xfId="0" applyNumberFormat="1" applyFont="1" applyBorder="1" applyAlignment="1">
      <alignment horizontal="center" vertical="center" wrapText="1"/>
    </xf>
    <xf numFmtId="10" fontId="25" fillId="0" borderId="5" xfId="0" applyNumberFormat="1" applyFont="1" applyBorder="1" applyAlignment="1">
      <alignment horizontal="center" vertical="center" wrapText="1"/>
    </xf>
    <xf numFmtId="0" fontId="24" fillId="0" borderId="0" xfId="0" applyFont="1" applyAlignment="1">
      <alignment vertical="center" wrapText="1"/>
    </xf>
    <xf numFmtId="0" fontId="5" fillId="0" borderId="9" xfId="0" applyFont="1" applyBorder="1" applyAlignment="1">
      <alignment horizontal="center" vertical="center"/>
    </xf>
    <xf numFmtId="0" fontId="5" fillId="0" borderId="4" xfId="0" applyFont="1" applyBorder="1" applyAlignment="1">
      <alignment horizontal="center" vertical="center"/>
    </xf>
    <xf numFmtId="0" fontId="24" fillId="0" borderId="12" xfId="0" applyFont="1" applyBorder="1" applyAlignment="1">
      <alignment horizontal="center" vertical="center" wrapText="1"/>
    </xf>
    <xf numFmtId="0" fontId="24" fillId="0" borderId="0" xfId="0" applyFont="1" applyBorder="1" applyAlignment="1">
      <alignment horizontal="center" vertical="center" wrapText="1"/>
    </xf>
    <xf numFmtId="0" fontId="4" fillId="0" borderId="4" xfId="0" applyFont="1" applyBorder="1" applyAlignment="1">
      <alignment vertical="center"/>
    </xf>
    <xf numFmtId="0" fontId="24" fillId="2" borderId="12" xfId="0" applyFont="1" applyFill="1" applyBorder="1" applyAlignment="1">
      <alignment horizontal="center" vertical="center" wrapText="1"/>
    </xf>
    <xf numFmtId="0" fontId="4" fillId="0" borderId="0" xfId="0" applyFont="1" applyAlignment="1">
      <alignment horizontal="justify" wrapText="1"/>
    </xf>
    <xf numFmtId="0" fontId="4" fillId="0" borderId="0" xfId="0" applyFont="1" applyAlignment="1">
      <alignment horizontal="justify"/>
    </xf>
    <xf numFmtId="0" fontId="26" fillId="0" borderId="0" xfId="0" applyFont="1" applyAlignment="1">
      <alignment horizontal="right" vertical="center"/>
    </xf>
    <xf numFmtId="0" fontId="11" fillId="0" borderId="9" xfId="0" applyFont="1" applyBorder="1" applyAlignment="1" quotePrefix="1">
      <alignment horizontal="center" vertical="center"/>
    </xf>
    <xf numFmtId="0" fontId="17" fillId="0" borderId="9" xfId="0" applyFont="1" applyBorder="1" applyAlignment="1" quotePrefix="1">
      <alignment horizontal="center" vertical="center"/>
    </xf>
    <xf numFmtId="0" fontId="18" fillId="0" borderId="9" xfId="0" applyFont="1" applyBorder="1" applyAlignment="1" quotePrefix="1">
      <alignment horizontal="center" vertical="center"/>
    </xf>
  </cellXfs>
  <cellStyles count="91">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20% - Accent3 2" xfId="20"/>
    <cellStyle name="Heading 4" xfId="21" builtinId="19"/>
    <cellStyle name="Input" xfId="22" builtinId="20"/>
    <cellStyle name="60% - Accent3" xfId="23" builtinId="40"/>
    <cellStyle name="Good" xfId="24" builtinId="26"/>
    <cellStyle name="Output" xfId="25" builtinId="21"/>
    <cellStyle name="20% - Accent1" xfId="26" builtinId="30"/>
    <cellStyle name="Calculation" xfId="27" builtinId="22"/>
    <cellStyle name="Linked Cell" xfId="28" builtinId="24"/>
    <cellStyle name="Total" xfId="29" builtinId="25"/>
    <cellStyle name="Bad" xfId="30" builtinId="27"/>
    <cellStyle name="60% - Accent3 2" xfId="31"/>
    <cellStyle name="Neutral" xfId="32" builtinId="28"/>
    <cellStyle name="Accent1" xfId="33" builtinId="29"/>
    <cellStyle name="20% - Accent5" xfId="34" builtinId="46"/>
    <cellStyle name="60% - Accent1" xfId="35" builtinId="32"/>
    <cellStyle name="Accent2" xfId="36" builtinId="33"/>
    <cellStyle name="20% - Accent2" xfId="37" builtinId="34"/>
    <cellStyle name="40% - Accent2 2" xfId="38"/>
    <cellStyle name="20% - Accent6" xfId="39" builtinId="50"/>
    <cellStyle name="Title 2" xfId="40"/>
    <cellStyle name="60% - Accent2" xfId="41" builtinId="36"/>
    <cellStyle name="Accent3" xfId="42" builtinId="37"/>
    <cellStyle name="20% - Accent3" xfId="43" builtinId="38"/>
    <cellStyle name="40% - Accent4 2" xfId="44"/>
    <cellStyle name="Accent4" xfId="45" builtinId="41"/>
    <cellStyle name="20% - Accent4" xfId="46" builtinId="42"/>
    <cellStyle name="20% - Accent4 2" xfId="47"/>
    <cellStyle name="40% - Accent4" xfId="48" builtinId="43"/>
    <cellStyle name="Accent5" xfId="49" builtinId="45"/>
    <cellStyle name="40% - Accent5" xfId="50" builtinId="47"/>
    <cellStyle name="60% - Accent5" xfId="51" builtinId="48"/>
    <cellStyle name="Accent4 2" xfId="52"/>
    <cellStyle name="Accent6" xfId="53" builtinId="49"/>
    <cellStyle name="40% - Accent6" xfId="54" builtinId="51"/>
    <cellStyle name="60% - Accent6" xfId="55" builtinId="52"/>
    <cellStyle name="20% - Accent1 2" xfId="56"/>
    <cellStyle name="20% - Accent2 2" xfId="57"/>
    <cellStyle name="60% - Accent1 2" xfId="58"/>
    <cellStyle name="20% - Accent5 2" xfId="59"/>
    <cellStyle name="60% - Accent2 2" xfId="60"/>
    <cellStyle name="20% - Accent6 2" xfId="61"/>
    <cellStyle name="40% - Accent1 2" xfId="62"/>
    <cellStyle name="40% - Accent3 2" xfId="63"/>
    <cellStyle name="40% - Accent5 2" xfId="64"/>
    <cellStyle name="40% - Accent6 2" xfId="65"/>
    <cellStyle name="60% - Accent4 2" xfId="66"/>
    <cellStyle name="60% - Accent5 2" xfId="67"/>
    <cellStyle name="60% - Accent6 2" xfId="68"/>
    <cellStyle name="Accent1 2" xfId="69"/>
    <cellStyle name="Accent2 2" xfId="70"/>
    <cellStyle name="Accent3 2" xfId="71"/>
    <cellStyle name="Accent5 2" xfId="72"/>
    <cellStyle name="Accent6 2" xfId="73"/>
    <cellStyle name="Bad 2" xfId="74"/>
    <cellStyle name="Calculation 2" xfId="75"/>
    <cellStyle name="Check Cell 2" xfId="76"/>
    <cellStyle name="Explanatory Text 2" xfId="77"/>
    <cellStyle name="Good 2" xfId="78"/>
    <cellStyle name="Heading 1 2" xfId="79"/>
    <cellStyle name="Heading 2 2" xfId="80"/>
    <cellStyle name="Heading 3 2" xfId="81"/>
    <cellStyle name="Heading 4 2" xfId="82"/>
    <cellStyle name="Input 2" xfId="83"/>
    <cellStyle name="Linked Cell 2" xfId="84"/>
    <cellStyle name="Neutral 2" xfId="85"/>
    <cellStyle name="Normal 2" xfId="86"/>
    <cellStyle name="Note 2" xfId="87"/>
    <cellStyle name="Output 2" xfId="88"/>
    <cellStyle name="Total 2" xfId="89"/>
    <cellStyle name="Warning Text 2" xfId="90"/>
  </cellStyles>
  <dxfs count="2">
    <dxf>
      <fill>
        <patternFill patternType="solid">
          <bgColor indexed="41"/>
        </patternFill>
      </fill>
    </dxf>
    <dxf>
      <fill>
        <patternFill patternType="solid">
          <bgColor indexed="2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721687</xdr:colOff>
      <xdr:row>2</xdr:row>
      <xdr:rowOff>205153</xdr:rowOff>
    </xdr:from>
    <xdr:to>
      <xdr:col>2</xdr:col>
      <xdr:colOff>970803</xdr:colOff>
      <xdr:row>2</xdr:row>
      <xdr:rowOff>205153</xdr:rowOff>
    </xdr:to>
    <xdr:cxnSp>
      <xdr:nvCxnSpPr>
        <xdr:cNvPr id="3" name="Straight Connector 2"/>
        <xdr:cNvCxnSpPr/>
      </xdr:nvCxnSpPr>
      <xdr:spPr>
        <a:xfrm>
          <a:off x="1050290" y="611505"/>
          <a:ext cx="97726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40293</xdr:colOff>
      <xdr:row>2</xdr:row>
      <xdr:rowOff>7324</xdr:rowOff>
    </xdr:from>
    <xdr:to>
      <xdr:col>8</xdr:col>
      <xdr:colOff>117197</xdr:colOff>
      <xdr:row>2</xdr:row>
      <xdr:rowOff>7326</xdr:rowOff>
    </xdr:to>
    <xdr:cxnSp>
      <xdr:nvCxnSpPr>
        <xdr:cNvPr id="4" name="Straight Connector 3"/>
        <xdr:cNvCxnSpPr/>
      </xdr:nvCxnSpPr>
      <xdr:spPr>
        <a:xfrm flipV="1">
          <a:off x="3801110" y="413385"/>
          <a:ext cx="1962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3</xdr:col>
      <xdr:colOff>0</xdr:colOff>
      <xdr:row>3</xdr:row>
      <xdr:rowOff>0</xdr:rowOff>
    </xdr:from>
    <xdr:to>
      <xdr:col>3</xdr:col>
      <xdr:colOff>352425</xdr:colOff>
      <xdr:row>3</xdr:row>
      <xdr:rowOff>0</xdr:rowOff>
    </xdr:to>
    <xdr:sp>
      <xdr:nvSpPr>
        <xdr:cNvPr id="2" name="Line 34"/>
        <xdr:cNvSpPr>
          <a:spLocks noChangeShapeType="1"/>
        </xdr:cNvSpPr>
      </xdr:nvSpPr>
      <xdr:spPr>
        <a:xfrm>
          <a:off x="2484120" y="571500"/>
          <a:ext cx="352425" cy="0"/>
        </a:xfrm>
        <a:prstGeom prst="line">
          <a:avLst/>
        </a:prstGeom>
        <a:noFill/>
        <a:ln w="9525">
          <a:solidFill>
            <a:srgbClr val="000000"/>
          </a:solidFill>
          <a:round/>
        </a:ln>
        <a:extLst>
          <a:ext uri="{909E8E84-426E-40DD-AFC4-6F175D3DCCD1}">
            <a14:hiddenFill xmlns:a14="http://schemas.microsoft.com/office/drawing/2010/main">
              <a:noFill/>
            </a14:hiddenFill>
          </a:ext>
        </a:extLst>
      </xdr:spPr>
    </xdr:sp>
    <xdr:clientData/>
  </xdr:twoCellAnchor>
  <xdr:twoCellAnchor>
    <xdr:from>
      <xdr:col>0</xdr:col>
      <xdr:colOff>0</xdr:colOff>
      <xdr:row>0</xdr:row>
      <xdr:rowOff>0</xdr:rowOff>
    </xdr:from>
    <xdr:to>
      <xdr:col>1</xdr:col>
      <xdr:colOff>390525</xdr:colOff>
      <xdr:row>3</xdr:row>
      <xdr:rowOff>47625</xdr:rowOff>
    </xdr:to>
    <xdr:pic>
      <xdr:nvPicPr>
        <xdr:cNvPr id="3" name="Picture 2"/>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0" y="0"/>
          <a:ext cx="73977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2</xdr:col>
      <xdr:colOff>9525</xdr:colOff>
      <xdr:row>4</xdr:row>
      <xdr:rowOff>0</xdr:rowOff>
    </xdr:from>
    <xdr:to>
      <xdr:col>2</xdr:col>
      <xdr:colOff>923925</xdr:colOff>
      <xdr:row>4</xdr:row>
      <xdr:rowOff>0</xdr:rowOff>
    </xdr:to>
    <xdr:sp>
      <xdr:nvSpPr>
        <xdr:cNvPr id="2" name="Line 123"/>
        <xdr:cNvSpPr>
          <a:spLocks noChangeShapeType="1"/>
        </xdr:cNvSpPr>
      </xdr:nvSpPr>
      <xdr:spPr>
        <a:xfrm>
          <a:off x="1186815" y="84201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57151</xdr:colOff>
      <xdr:row>3</xdr:row>
      <xdr:rowOff>19050</xdr:rowOff>
    </xdr:from>
    <xdr:to>
      <xdr:col>8</xdr:col>
      <xdr:colOff>205741</xdr:colOff>
      <xdr:row>3</xdr:row>
      <xdr:rowOff>19050</xdr:rowOff>
    </xdr:to>
    <xdr:sp>
      <xdr:nvSpPr>
        <xdr:cNvPr id="3" name="Line 124"/>
        <xdr:cNvSpPr>
          <a:spLocks noChangeShapeType="1"/>
        </xdr:cNvSpPr>
      </xdr:nvSpPr>
      <xdr:spPr>
        <a:xfrm>
          <a:off x="3837940" y="643890"/>
          <a:ext cx="1953895"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3"/>
  <sheetViews>
    <sheetView zoomScale="130" zoomScaleNormal="130" topLeftCell="A26" workbookViewId="0">
      <selection activeCell="A17" sqref="A17:I17"/>
    </sheetView>
  </sheetViews>
  <sheetFormatPr defaultColWidth="9.13636363636364" defaultRowHeight="16.5"/>
  <cols>
    <col min="1" max="1" width="4.70909090909091" style="116" customWidth="1"/>
    <col min="2" max="2" width="10.4272727272727" style="116" customWidth="1"/>
    <col min="3" max="3" width="22" style="116" customWidth="1"/>
    <col min="4" max="4" width="8.42727272727273" style="117" customWidth="1"/>
    <col min="5" max="6" width="8.28181818181818" style="117" customWidth="1"/>
    <col min="7" max="7" width="10.5727272727273" style="117" customWidth="1"/>
    <col min="8" max="8" width="8.13636363636364" style="116" customWidth="1"/>
    <col min="9" max="9" width="11.5727272727273" style="116" customWidth="1"/>
    <col min="10" max="10" width="9.13636363636364" style="116"/>
    <col min="11" max="11" width="8" style="116" customWidth="1"/>
    <col min="12" max="16384" width="9.13636363636364" style="116"/>
  </cols>
  <sheetData>
    <row r="1" s="114" customFormat="1" ht="15.5" spans="1:9">
      <c r="A1" s="118" t="s">
        <v>0</v>
      </c>
      <c r="B1" s="118"/>
      <c r="C1" s="118"/>
      <c r="D1" s="118"/>
      <c r="E1" s="119" t="s">
        <v>1</v>
      </c>
      <c r="F1" s="119"/>
      <c r="G1" s="119"/>
      <c r="H1" s="119"/>
      <c r="I1" s="119"/>
    </row>
    <row r="2" s="114" customFormat="1" spans="1:9">
      <c r="A2" s="118" t="s">
        <v>2</v>
      </c>
      <c r="B2" s="118"/>
      <c r="C2" s="118"/>
      <c r="D2" s="118"/>
      <c r="E2" s="120" t="s">
        <v>3</v>
      </c>
      <c r="F2" s="120"/>
      <c r="G2" s="120"/>
      <c r="H2" s="120"/>
      <c r="I2" s="120"/>
    </row>
    <row r="3" s="114" customFormat="1" spans="1:9">
      <c r="A3" s="121" t="s">
        <v>4</v>
      </c>
      <c r="B3" s="121"/>
      <c r="C3" s="121"/>
      <c r="D3" s="121"/>
      <c r="E3" s="119"/>
      <c r="F3" s="120"/>
      <c r="G3" s="120"/>
      <c r="H3" s="120"/>
      <c r="I3" s="120"/>
    </row>
    <row r="4" s="114" customFormat="1" spans="1:9">
      <c r="A4" s="121"/>
      <c r="B4" s="121"/>
      <c r="C4" s="121"/>
      <c r="D4" s="121"/>
      <c r="E4" s="121"/>
      <c r="F4" s="120"/>
      <c r="G4" s="120"/>
      <c r="H4" s="120"/>
      <c r="I4" s="120"/>
    </row>
    <row r="5" ht="23.25" customHeight="1" spans="1:9">
      <c r="A5" s="120" t="s">
        <v>5</v>
      </c>
      <c r="B5" s="120"/>
      <c r="C5" s="120"/>
      <c r="D5" s="120"/>
      <c r="E5" s="120"/>
      <c r="F5" s="120"/>
      <c r="G5" s="120"/>
      <c r="H5" s="120"/>
      <c r="I5" s="120"/>
    </row>
    <row r="6" s="115" customFormat="1" spans="2:6">
      <c r="B6" s="115" t="s">
        <v>6</v>
      </c>
      <c r="D6" s="120" t="s">
        <v>7</v>
      </c>
      <c r="F6" s="122" t="s">
        <v>8</v>
      </c>
    </row>
    <row r="7" s="115" customFormat="1" spans="4:7">
      <c r="D7" s="120"/>
      <c r="E7" s="120"/>
      <c r="F7" s="120"/>
      <c r="G7" s="120"/>
    </row>
    <row r="8" ht="21.75" customHeight="1" spans="1:2">
      <c r="A8" s="123" t="s">
        <v>9</v>
      </c>
      <c r="B8" s="115" t="s">
        <v>10</v>
      </c>
    </row>
    <row r="9" ht="21.75" customHeight="1" spans="1:2">
      <c r="A9" s="123" t="s">
        <v>11</v>
      </c>
      <c r="B9" s="115" t="s">
        <v>12</v>
      </c>
    </row>
    <row r="10" ht="21.75" customHeight="1" spans="1:2">
      <c r="A10" s="123" t="s">
        <v>13</v>
      </c>
      <c r="B10" s="115" t="s">
        <v>14</v>
      </c>
    </row>
    <row r="11" ht="22.5" customHeight="1" spans="1:2">
      <c r="A11" s="123"/>
      <c r="B11" s="116" t="s">
        <v>15</v>
      </c>
    </row>
    <row r="12" ht="22.5" customHeight="1" spans="1:2">
      <c r="A12" s="123"/>
      <c r="B12" s="116" t="s">
        <v>16</v>
      </c>
    </row>
    <row r="13" ht="22.5" customHeight="1" spans="1:2">
      <c r="A13" s="123"/>
      <c r="B13" s="116" t="s">
        <v>17</v>
      </c>
    </row>
    <row r="14" ht="22.5" customHeight="1" spans="1:2">
      <c r="A14" s="123"/>
      <c r="B14" s="116" t="s">
        <v>18</v>
      </c>
    </row>
    <row r="15" ht="38.25" customHeight="1" spans="1:9">
      <c r="A15" s="123"/>
      <c r="B15" s="124" t="s">
        <v>19</v>
      </c>
      <c r="C15" s="124"/>
      <c r="D15" s="124"/>
      <c r="E15" s="124"/>
      <c r="F15" s="124"/>
      <c r="G15" s="124"/>
      <c r="H15" s="124"/>
      <c r="I15" s="124"/>
    </row>
    <row r="16" spans="1:2">
      <c r="A16" s="123" t="s">
        <v>20</v>
      </c>
      <c r="B16" s="115" t="s">
        <v>21</v>
      </c>
    </row>
    <row r="17" ht="56.25" customHeight="1" spans="1:10">
      <c r="A17" s="125" t="s">
        <v>22</v>
      </c>
      <c r="B17" s="125"/>
      <c r="C17" s="125"/>
      <c r="D17" s="125"/>
      <c r="E17" s="125"/>
      <c r="F17" s="125"/>
      <c r="G17" s="125"/>
      <c r="H17" s="125"/>
      <c r="I17" s="125"/>
      <c r="J17" s="144"/>
    </row>
    <row r="18" spans="1:1">
      <c r="A18" s="126"/>
    </row>
    <row r="19" ht="33" customHeight="1" spans="1:9">
      <c r="A19" s="127" t="s">
        <v>23</v>
      </c>
      <c r="B19" s="127" t="s">
        <v>24</v>
      </c>
      <c r="C19" s="128" t="s">
        <v>25</v>
      </c>
      <c r="D19" s="129"/>
      <c r="E19" s="130" t="s">
        <v>26</v>
      </c>
      <c r="F19" s="127" t="s">
        <v>27</v>
      </c>
      <c r="G19" s="127"/>
      <c r="H19" s="127"/>
      <c r="I19" s="145" t="s">
        <v>28</v>
      </c>
    </row>
    <row r="20" ht="53" customHeight="1" spans="1:11">
      <c r="A20" s="127"/>
      <c r="B20" s="127"/>
      <c r="C20" s="131"/>
      <c r="D20" s="132"/>
      <c r="E20" s="133"/>
      <c r="F20" s="127" t="s">
        <v>29</v>
      </c>
      <c r="G20" s="127" t="s">
        <v>30</v>
      </c>
      <c r="H20" s="127" t="s">
        <v>31</v>
      </c>
      <c r="I20" s="146"/>
      <c r="J20" s="147"/>
      <c r="K20" s="148"/>
    </row>
    <row r="21" ht="19.9" customHeight="1" spans="1:11">
      <c r="A21" s="134">
        <v>1</v>
      </c>
      <c r="B21" s="154" t="s">
        <v>32</v>
      </c>
      <c r="C21" s="30" t="s">
        <v>33</v>
      </c>
      <c r="D21" s="31" t="s">
        <v>34</v>
      </c>
      <c r="E21" s="32">
        <v>60</v>
      </c>
      <c r="F21" s="32">
        <v>60</v>
      </c>
      <c r="G21" s="134" t="str">
        <f t="shared" ref="G21:G49" si="0">IF(F21=0,"Không XL",IF(F21&lt;50,"Yếu",IF(F21&lt;70,"Trung bình",IF(F21&lt;80,"Khá",IF(F21&lt;90,"Tốt","Xuất sắc")))))</f>
        <v>Trung bình</v>
      </c>
      <c r="H21" s="135">
        <v>1</v>
      </c>
      <c r="I21" s="149"/>
      <c r="J21" s="150"/>
      <c r="K21" s="148"/>
    </row>
    <row r="22" ht="19.9" customHeight="1" spans="1:11">
      <c r="A22" s="134">
        <v>2</v>
      </c>
      <c r="B22" s="154" t="s">
        <v>35</v>
      </c>
      <c r="C22" s="30" t="s">
        <v>36</v>
      </c>
      <c r="D22" s="31" t="s">
        <v>34</v>
      </c>
      <c r="E22" s="32">
        <v>58</v>
      </c>
      <c r="F22" s="32">
        <v>58</v>
      </c>
      <c r="G22" s="134" t="str">
        <f t="shared" si="0"/>
        <v>Trung bình</v>
      </c>
      <c r="H22" s="135">
        <v>1</v>
      </c>
      <c r="I22" s="149"/>
      <c r="J22" s="150"/>
      <c r="K22" s="148"/>
    </row>
    <row r="23" ht="19.9" customHeight="1" spans="1:11">
      <c r="A23" s="134">
        <v>3</v>
      </c>
      <c r="B23" s="154" t="s">
        <v>37</v>
      </c>
      <c r="C23" s="30" t="s">
        <v>38</v>
      </c>
      <c r="D23" s="31" t="s">
        <v>39</v>
      </c>
      <c r="E23" s="32">
        <v>58</v>
      </c>
      <c r="F23" s="32">
        <v>58</v>
      </c>
      <c r="G23" s="134" t="str">
        <f t="shared" si="0"/>
        <v>Trung bình</v>
      </c>
      <c r="H23" s="135">
        <v>1</v>
      </c>
      <c r="I23" s="149"/>
      <c r="J23" s="150"/>
      <c r="K23" s="148"/>
    </row>
    <row r="24" ht="19.9" customHeight="1" spans="1:11">
      <c r="A24" s="134">
        <v>4</v>
      </c>
      <c r="B24" s="154" t="s">
        <v>40</v>
      </c>
      <c r="C24" s="30" t="s">
        <v>41</v>
      </c>
      <c r="D24" s="31" t="s">
        <v>42</v>
      </c>
      <c r="E24" s="32">
        <v>50</v>
      </c>
      <c r="F24" s="32">
        <v>50</v>
      </c>
      <c r="G24" s="134" t="str">
        <f t="shared" si="0"/>
        <v>Trung bình</v>
      </c>
      <c r="H24" s="135">
        <v>1</v>
      </c>
      <c r="I24" s="149"/>
      <c r="J24" s="150"/>
      <c r="K24" s="148"/>
    </row>
    <row r="25" ht="19.9" customHeight="1" spans="1:11">
      <c r="A25" s="134">
        <v>5</v>
      </c>
      <c r="B25" s="154" t="s">
        <v>43</v>
      </c>
      <c r="C25" s="30" t="s">
        <v>44</v>
      </c>
      <c r="D25" s="31" t="s">
        <v>45</v>
      </c>
      <c r="E25" s="32">
        <v>51</v>
      </c>
      <c r="F25" s="32">
        <v>51</v>
      </c>
      <c r="G25" s="134" t="str">
        <f t="shared" si="0"/>
        <v>Trung bình</v>
      </c>
      <c r="H25" s="135">
        <v>1</v>
      </c>
      <c r="I25" s="149"/>
      <c r="J25" s="150"/>
      <c r="K25" s="148"/>
    </row>
    <row r="26" ht="19.9" customHeight="1" spans="1:11">
      <c r="A26" s="134">
        <v>6</v>
      </c>
      <c r="B26" s="154" t="s">
        <v>46</v>
      </c>
      <c r="C26" s="30" t="s">
        <v>47</v>
      </c>
      <c r="D26" s="31" t="s">
        <v>48</v>
      </c>
      <c r="E26" s="32">
        <v>45</v>
      </c>
      <c r="F26" s="32">
        <v>45</v>
      </c>
      <c r="G26" s="134" t="str">
        <f t="shared" si="0"/>
        <v>Yếu</v>
      </c>
      <c r="H26" s="135">
        <v>1</v>
      </c>
      <c r="I26" s="149"/>
      <c r="J26" s="150"/>
      <c r="K26" s="148"/>
    </row>
    <row r="27" ht="19.9" customHeight="1" spans="1:11">
      <c r="A27" s="134">
        <v>7</v>
      </c>
      <c r="B27" s="154" t="s">
        <v>49</v>
      </c>
      <c r="C27" s="30" t="s">
        <v>50</v>
      </c>
      <c r="D27" s="31" t="s">
        <v>51</v>
      </c>
      <c r="E27" s="32">
        <v>50</v>
      </c>
      <c r="F27" s="32">
        <v>50</v>
      </c>
      <c r="G27" s="134" t="str">
        <f t="shared" si="0"/>
        <v>Trung bình</v>
      </c>
      <c r="H27" s="135">
        <v>1</v>
      </c>
      <c r="I27" s="149"/>
      <c r="J27" s="150"/>
      <c r="K27" s="148"/>
    </row>
    <row r="28" ht="19.9" customHeight="1" spans="1:11">
      <c r="A28" s="134">
        <v>8</v>
      </c>
      <c r="B28" s="154" t="s">
        <v>52</v>
      </c>
      <c r="C28" s="30" t="s">
        <v>53</v>
      </c>
      <c r="D28" s="31" t="s">
        <v>51</v>
      </c>
      <c r="E28" s="32">
        <v>50</v>
      </c>
      <c r="F28" s="32">
        <v>50</v>
      </c>
      <c r="G28" s="134" t="str">
        <f t="shared" si="0"/>
        <v>Trung bình</v>
      </c>
      <c r="H28" s="135">
        <v>1</v>
      </c>
      <c r="I28" s="149"/>
      <c r="J28" s="150"/>
      <c r="K28" s="148"/>
    </row>
    <row r="29" ht="19.9" customHeight="1" spans="1:11">
      <c r="A29" s="134">
        <v>9</v>
      </c>
      <c r="B29" s="154" t="s">
        <v>54</v>
      </c>
      <c r="C29" s="30" t="s">
        <v>55</v>
      </c>
      <c r="D29" s="31" t="s">
        <v>56</v>
      </c>
      <c r="E29" s="32">
        <v>50</v>
      </c>
      <c r="F29" s="32">
        <v>50</v>
      </c>
      <c r="G29" s="134" t="str">
        <f t="shared" si="0"/>
        <v>Trung bình</v>
      </c>
      <c r="H29" s="135">
        <v>1</v>
      </c>
      <c r="I29" s="149"/>
      <c r="J29" s="150"/>
      <c r="K29" s="148"/>
    </row>
    <row r="30" ht="19.9" customHeight="1" spans="1:11">
      <c r="A30" s="134">
        <v>10</v>
      </c>
      <c r="B30" s="154" t="s">
        <v>57</v>
      </c>
      <c r="C30" s="30" t="s">
        <v>58</v>
      </c>
      <c r="D30" s="31" t="s">
        <v>59</v>
      </c>
      <c r="E30" s="32">
        <v>50</v>
      </c>
      <c r="F30" s="32">
        <v>50</v>
      </c>
      <c r="G30" s="134" t="str">
        <f t="shared" si="0"/>
        <v>Trung bình</v>
      </c>
      <c r="H30" s="135">
        <v>1</v>
      </c>
      <c r="I30" s="149"/>
      <c r="J30" s="150"/>
      <c r="K30" s="148"/>
    </row>
    <row r="31" ht="19.9" customHeight="1" spans="1:11">
      <c r="A31" s="134">
        <v>11</v>
      </c>
      <c r="B31" s="154" t="s">
        <v>60</v>
      </c>
      <c r="C31" s="30" t="s">
        <v>61</v>
      </c>
      <c r="D31" s="31" t="s">
        <v>62</v>
      </c>
      <c r="E31" s="32">
        <v>50</v>
      </c>
      <c r="F31" s="32">
        <v>50</v>
      </c>
      <c r="G31" s="134" t="str">
        <f t="shared" si="0"/>
        <v>Trung bình</v>
      </c>
      <c r="H31" s="135">
        <v>1</v>
      </c>
      <c r="I31" s="149"/>
      <c r="J31" s="150"/>
      <c r="K31" s="148"/>
    </row>
    <row r="32" ht="19.9" customHeight="1" spans="1:11">
      <c r="A32" s="134">
        <v>12</v>
      </c>
      <c r="B32" s="154" t="s">
        <v>63</v>
      </c>
      <c r="C32" s="30" t="s">
        <v>64</v>
      </c>
      <c r="D32" s="31" t="s">
        <v>65</v>
      </c>
      <c r="E32" s="32">
        <v>50</v>
      </c>
      <c r="F32" s="32">
        <v>50</v>
      </c>
      <c r="G32" s="134" t="str">
        <f t="shared" si="0"/>
        <v>Trung bình</v>
      </c>
      <c r="H32" s="135">
        <v>1</v>
      </c>
      <c r="I32" s="149"/>
      <c r="J32" s="150"/>
      <c r="K32" s="148"/>
    </row>
    <row r="33" ht="19.9" customHeight="1" spans="1:11">
      <c r="A33" s="134">
        <v>13</v>
      </c>
      <c r="B33" s="154" t="s">
        <v>66</v>
      </c>
      <c r="C33" s="30" t="s">
        <v>67</v>
      </c>
      <c r="D33" s="31" t="s">
        <v>68</v>
      </c>
      <c r="E33" s="32">
        <v>74</v>
      </c>
      <c r="F33" s="32">
        <v>74</v>
      </c>
      <c r="G33" s="134" t="str">
        <f t="shared" si="0"/>
        <v>Khá</v>
      </c>
      <c r="H33" s="135">
        <v>1</v>
      </c>
      <c r="I33" s="149"/>
      <c r="J33" s="150"/>
      <c r="K33" s="148"/>
    </row>
    <row r="34" ht="19.9" customHeight="1" spans="1:11">
      <c r="A34" s="134">
        <v>14</v>
      </c>
      <c r="B34" s="154" t="s">
        <v>69</v>
      </c>
      <c r="C34" s="30" t="s">
        <v>70</v>
      </c>
      <c r="D34" s="31" t="s">
        <v>71</v>
      </c>
      <c r="E34" s="32">
        <v>59</v>
      </c>
      <c r="F34" s="32">
        <v>59</v>
      </c>
      <c r="G34" s="134" t="str">
        <f t="shared" si="0"/>
        <v>Trung bình</v>
      </c>
      <c r="H34" s="135">
        <v>1</v>
      </c>
      <c r="I34" s="149"/>
      <c r="J34" s="150"/>
      <c r="K34" s="148"/>
    </row>
    <row r="35" ht="19.9" customHeight="1" spans="1:11">
      <c r="A35" s="134">
        <v>15</v>
      </c>
      <c r="B35" s="154" t="s">
        <v>72</v>
      </c>
      <c r="C35" s="30" t="s">
        <v>73</v>
      </c>
      <c r="D35" s="31" t="s">
        <v>74</v>
      </c>
      <c r="E35" s="32">
        <v>52</v>
      </c>
      <c r="F35" s="32">
        <v>52</v>
      </c>
      <c r="G35" s="134" t="str">
        <f t="shared" si="0"/>
        <v>Trung bình</v>
      </c>
      <c r="H35" s="135">
        <v>1</v>
      </c>
      <c r="I35" s="149"/>
      <c r="J35" s="150"/>
      <c r="K35" s="148"/>
    </row>
    <row r="36" ht="19.9" customHeight="1" spans="1:11">
      <c r="A36" s="134">
        <v>16</v>
      </c>
      <c r="B36" s="154" t="s">
        <v>75</v>
      </c>
      <c r="C36" s="30" t="s">
        <v>76</v>
      </c>
      <c r="D36" s="31" t="s">
        <v>77</v>
      </c>
      <c r="E36" s="32">
        <v>57</v>
      </c>
      <c r="F36" s="32">
        <v>57</v>
      </c>
      <c r="G36" s="134" t="str">
        <f t="shared" si="0"/>
        <v>Trung bình</v>
      </c>
      <c r="H36" s="135">
        <v>1</v>
      </c>
      <c r="I36" s="149"/>
      <c r="J36" s="150"/>
      <c r="K36" s="148"/>
    </row>
    <row r="37" ht="19.9" customHeight="1" spans="1:11">
      <c r="A37" s="134">
        <v>17</v>
      </c>
      <c r="B37" s="154" t="s">
        <v>78</v>
      </c>
      <c r="C37" s="30" t="s">
        <v>79</v>
      </c>
      <c r="D37" s="31" t="s">
        <v>80</v>
      </c>
      <c r="E37" s="32">
        <v>50</v>
      </c>
      <c r="F37" s="32">
        <v>50</v>
      </c>
      <c r="G37" s="134" t="str">
        <f t="shared" si="0"/>
        <v>Trung bình</v>
      </c>
      <c r="H37" s="135">
        <v>1</v>
      </c>
      <c r="I37" s="149"/>
      <c r="J37" s="150"/>
      <c r="K37" s="148"/>
    </row>
    <row r="38" ht="19.9" customHeight="1" spans="1:11">
      <c r="A38" s="134">
        <v>18</v>
      </c>
      <c r="B38" s="154" t="s">
        <v>81</v>
      </c>
      <c r="C38" s="30" t="s">
        <v>38</v>
      </c>
      <c r="D38" s="31" t="s">
        <v>82</v>
      </c>
      <c r="E38" s="32">
        <v>64</v>
      </c>
      <c r="F38" s="32">
        <v>64</v>
      </c>
      <c r="G38" s="134" t="str">
        <f t="shared" si="0"/>
        <v>Trung bình</v>
      </c>
      <c r="H38" s="135">
        <v>1</v>
      </c>
      <c r="I38" s="149"/>
      <c r="J38" s="150"/>
      <c r="K38" s="148"/>
    </row>
    <row r="39" ht="19.9" customHeight="1" spans="1:11">
      <c r="A39" s="134">
        <v>19</v>
      </c>
      <c r="B39" s="154" t="s">
        <v>83</v>
      </c>
      <c r="C39" s="30" t="s">
        <v>84</v>
      </c>
      <c r="D39" s="31" t="s">
        <v>82</v>
      </c>
      <c r="E39" s="32">
        <v>50</v>
      </c>
      <c r="F39" s="32">
        <v>50</v>
      </c>
      <c r="G39" s="134" t="str">
        <f t="shared" si="0"/>
        <v>Trung bình</v>
      </c>
      <c r="H39" s="135">
        <v>1</v>
      </c>
      <c r="I39" s="149"/>
      <c r="J39" s="150"/>
      <c r="K39" s="148"/>
    </row>
    <row r="40" ht="19.9" customHeight="1" spans="1:11">
      <c r="A40" s="134">
        <v>20</v>
      </c>
      <c r="B40" s="154" t="s">
        <v>85</v>
      </c>
      <c r="C40" s="30" t="s">
        <v>86</v>
      </c>
      <c r="D40" s="31" t="s">
        <v>87</v>
      </c>
      <c r="E40" s="32">
        <v>63</v>
      </c>
      <c r="F40" s="32">
        <v>63</v>
      </c>
      <c r="G40" s="134" t="str">
        <f t="shared" si="0"/>
        <v>Trung bình</v>
      </c>
      <c r="H40" s="135">
        <v>1</v>
      </c>
      <c r="I40" s="149"/>
      <c r="J40" s="150"/>
      <c r="K40" s="148"/>
    </row>
    <row r="41" ht="19.9" customHeight="1" spans="1:11">
      <c r="A41" s="134">
        <v>21</v>
      </c>
      <c r="B41" s="154" t="s">
        <v>88</v>
      </c>
      <c r="C41" s="30" t="s">
        <v>89</v>
      </c>
      <c r="D41" s="31" t="s">
        <v>90</v>
      </c>
      <c r="E41" s="32">
        <v>57</v>
      </c>
      <c r="F41" s="32">
        <v>57</v>
      </c>
      <c r="G41" s="134" t="str">
        <f t="shared" si="0"/>
        <v>Trung bình</v>
      </c>
      <c r="H41" s="135">
        <v>1</v>
      </c>
      <c r="I41" s="149"/>
      <c r="J41" s="150"/>
      <c r="K41" s="148"/>
    </row>
    <row r="42" ht="19.9" customHeight="1" spans="1:11">
      <c r="A42" s="134">
        <v>22</v>
      </c>
      <c r="B42" s="154" t="s">
        <v>91</v>
      </c>
      <c r="C42" s="30" t="s">
        <v>92</v>
      </c>
      <c r="D42" s="31" t="s">
        <v>93</v>
      </c>
      <c r="E42" s="32">
        <v>56</v>
      </c>
      <c r="F42" s="32">
        <v>56</v>
      </c>
      <c r="G42" s="134" t="str">
        <f t="shared" si="0"/>
        <v>Trung bình</v>
      </c>
      <c r="H42" s="135">
        <v>1</v>
      </c>
      <c r="I42" s="149"/>
      <c r="J42" s="150"/>
      <c r="K42" s="148"/>
    </row>
    <row r="43" ht="19.9" customHeight="1" spans="1:11">
      <c r="A43" s="134">
        <v>23</v>
      </c>
      <c r="B43" s="154" t="s">
        <v>94</v>
      </c>
      <c r="C43" s="30" t="s">
        <v>95</v>
      </c>
      <c r="D43" s="31" t="s">
        <v>96</v>
      </c>
      <c r="E43" s="32">
        <v>52</v>
      </c>
      <c r="F43" s="32">
        <v>52</v>
      </c>
      <c r="G43" s="134" t="str">
        <f t="shared" si="0"/>
        <v>Trung bình</v>
      </c>
      <c r="H43" s="135">
        <v>1</v>
      </c>
      <c r="I43" s="149"/>
      <c r="J43" s="150"/>
      <c r="K43" s="148"/>
    </row>
    <row r="44" ht="19.9" customHeight="1" spans="1:11">
      <c r="A44" s="134">
        <v>24</v>
      </c>
      <c r="B44" s="154" t="s">
        <v>97</v>
      </c>
      <c r="C44" s="30" t="s">
        <v>98</v>
      </c>
      <c r="D44" s="31" t="s">
        <v>96</v>
      </c>
      <c r="E44" s="32">
        <v>51</v>
      </c>
      <c r="F44" s="32">
        <v>51</v>
      </c>
      <c r="G44" s="134" t="str">
        <f t="shared" si="0"/>
        <v>Trung bình</v>
      </c>
      <c r="H44" s="135">
        <v>1</v>
      </c>
      <c r="I44" s="149"/>
      <c r="J44" s="150"/>
      <c r="K44" s="148"/>
    </row>
    <row r="45" ht="19.9" customHeight="1" spans="1:11">
      <c r="A45" s="134">
        <v>25</v>
      </c>
      <c r="B45" s="154" t="s">
        <v>99</v>
      </c>
      <c r="C45" s="30" t="s">
        <v>100</v>
      </c>
      <c r="D45" s="31" t="s">
        <v>101</v>
      </c>
      <c r="E45" s="32">
        <v>53</v>
      </c>
      <c r="F45" s="32">
        <v>53</v>
      </c>
      <c r="G45" s="134" t="str">
        <f t="shared" si="0"/>
        <v>Trung bình</v>
      </c>
      <c r="H45" s="135">
        <v>1</v>
      </c>
      <c r="I45" s="149"/>
      <c r="J45" s="150"/>
      <c r="K45" s="148"/>
    </row>
    <row r="46" ht="19.9" customHeight="1" spans="1:11">
      <c r="A46" s="134">
        <v>26</v>
      </c>
      <c r="B46" s="154" t="s">
        <v>102</v>
      </c>
      <c r="C46" s="30" t="s">
        <v>103</v>
      </c>
      <c r="D46" s="31" t="s">
        <v>104</v>
      </c>
      <c r="E46" s="32">
        <v>50</v>
      </c>
      <c r="F46" s="32">
        <v>50</v>
      </c>
      <c r="G46" s="134" t="str">
        <f t="shared" si="0"/>
        <v>Trung bình</v>
      </c>
      <c r="H46" s="135">
        <v>1</v>
      </c>
      <c r="I46" s="149"/>
      <c r="J46" s="150"/>
      <c r="K46" s="148"/>
    </row>
    <row r="47" ht="19.9" customHeight="1" spans="1:11">
      <c r="A47" s="134">
        <v>27</v>
      </c>
      <c r="B47" s="154" t="s">
        <v>105</v>
      </c>
      <c r="C47" s="30" t="s">
        <v>106</v>
      </c>
      <c r="D47" s="31" t="s">
        <v>107</v>
      </c>
      <c r="E47" s="32">
        <v>52</v>
      </c>
      <c r="F47" s="32">
        <v>52</v>
      </c>
      <c r="G47" s="134" t="str">
        <f t="shared" si="0"/>
        <v>Trung bình</v>
      </c>
      <c r="H47" s="135">
        <v>1</v>
      </c>
      <c r="I47" s="149"/>
      <c r="J47" s="150"/>
      <c r="K47" s="148"/>
    </row>
    <row r="48" ht="19.9" customHeight="1" spans="1:11">
      <c r="A48" s="134">
        <v>28</v>
      </c>
      <c r="B48" s="154" t="s">
        <v>108</v>
      </c>
      <c r="C48" s="30" t="s">
        <v>109</v>
      </c>
      <c r="D48" s="31" t="s">
        <v>110</v>
      </c>
      <c r="E48" s="32">
        <v>63</v>
      </c>
      <c r="F48" s="32">
        <v>63</v>
      </c>
      <c r="G48" s="134" t="str">
        <f t="shared" si="0"/>
        <v>Trung bình</v>
      </c>
      <c r="H48" s="135">
        <v>1</v>
      </c>
      <c r="I48" s="149"/>
      <c r="J48" s="150"/>
      <c r="K48" s="148"/>
    </row>
    <row r="49" ht="19.9" customHeight="1" spans="1:11">
      <c r="A49" s="134">
        <v>29</v>
      </c>
      <c r="B49" s="154" t="s">
        <v>111</v>
      </c>
      <c r="C49" s="30" t="s">
        <v>112</v>
      </c>
      <c r="D49" s="31" t="s">
        <v>113</v>
      </c>
      <c r="E49" s="32">
        <v>75</v>
      </c>
      <c r="F49" s="32">
        <v>75</v>
      </c>
      <c r="G49" s="134" t="str">
        <f t="shared" si="0"/>
        <v>Khá</v>
      </c>
      <c r="H49" s="135">
        <v>1</v>
      </c>
      <c r="I49" s="149"/>
      <c r="J49" s="150"/>
      <c r="K49" s="148"/>
    </row>
    <row r="50" ht="10.5" customHeight="1"/>
    <row r="51" s="114" customFormat="1" ht="26.25" customHeight="1" spans="2:7">
      <c r="B51" s="116" t="s">
        <v>114</v>
      </c>
      <c r="D51" s="118"/>
      <c r="E51" s="118"/>
      <c r="F51" s="118"/>
      <c r="G51" s="118"/>
    </row>
    <row r="52" s="114" customFormat="1" ht="41.25" customHeight="1" spans="3:7">
      <c r="C52" s="136" t="s">
        <v>115</v>
      </c>
      <c r="D52" s="137" t="s">
        <v>116</v>
      </c>
      <c r="E52" s="138"/>
      <c r="F52" s="136" t="s">
        <v>117</v>
      </c>
      <c r="G52" s="138"/>
    </row>
    <row r="53" s="114" customFormat="1" ht="15.5" spans="3:7">
      <c r="C53" s="139" t="s">
        <v>118</v>
      </c>
      <c r="D53" s="140">
        <v>0</v>
      </c>
      <c r="E53" s="141"/>
      <c r="F53" s="142">
        <f t="shared" ref="F53:F58" si="1">D53/$A$49</f>
        <v>0</v>
      </c>
      <c r="G53" s="143"/>
    </row>
    <row r="54" s="114" customFormat="1" ht="15.5" spans="3:7">
      <c r="C54" s="139" t="s">
        <v>119</v>
      </c>
      <c r="D54" s="140">
        <f>COUNTIF($G$21:$G$49,"Tốt")</f>
        <v>0</v>
      </c>
      <c r="E54" s="141"/>
      <c r="F54" s="142">
        <f t="shared" si="1"/>
        <v>0</v>
      </c>
      <c r="G54" s="143"/>
    </row>
    <row r="55" s="114" customFormat="1" ht="15.5" spans="3:7">
      <c r="C55" s="139" t="s">
        <v>120</v>
      </c>
      <c r="D55" s="140">
        <f>COUNTIF($G$21:$G$49,"Khá")</f>
        <v>2</v>
      </c>
      <c r="E55" s="141"/>
      <c r="F55" s="142">
        <f t="shared" si="1"/>
        <v>0.0689655172413793</v>
      </c>
      <c r="G55" s="143"/>
    </row>
    <row r="56" s="114" customFormat="1" ht="15.5" spans="3:7">
      <c r="C56" s="139" t="s">
        <v>121</v>
      </c>
      <c r="D56" s="140">
        <f>COUNTIF($G$21:$G$49,"Trung bình")</f>
        <v>26</v>
      </c>
      <c r="E56" s="141"/>
      <c r="F56" s="142">
        <f t="shared" si="1"/>
        <v>0.896551724137931</v>
      </c>
      <c r="G56" s="143"/>
    </row>
    <row r="57" s="114" customFormat="1" ht="15.5" spans="3:7">
      <c r="C57" s="139" t="s">
        <v>122</v>
      </c>
      <c r="D57" s="140">
        <f>COUNTIF($G$21:$G$49,"Yếu")</f>
        <v>1</v>
      </c>
      <c r="E57" s="141"/>
      <c r="F57" s="142">
        <f t="shared" si="1"/>
        <v>0.0344827586206897</v>
      </c>
      <c r="G57" s="143"/>
    </row>
    <row r="58" s="114" customFormat="1" ht="15.5" spans="3:7">
      <c r="C58" s="139" t="s">
        <v>123</v>
      </c>
      <c r="D58" s="140">
        <f>COUNTIF($G$21:$G$49,"Không XL")</f>
        <v>0</v>
      </c>
      <c r="E58" s="141"/>
      <c r="F58" s="142">
        <f t="shared" si="1"/>
        <v>0</v>
      </c>
      <c r="G58" s="143"/>
    </row>
    <row r="60" ht="57" customHeight="1" spans="1:10">
      <c r="A60" s="125" t="s">
        <v>124</v>
      </c>
      <c r="B60" s="125"/>
      <c r="C60" s="125"/>
      <c r="D60" s="125"/>
      <c r="E60" s="125"/>
      <c r="F60" s="125"/>
      <c r="G60" s="125"/>
      <c r="H60" s="125"/>
      <c r="I60" s="125"/>
      <c r="J60" s="144"/>
    </row>
    <row r="62" s="115" customFormat="1" spans="2:9">
      <c r="B62" s="120" t="s">
        <v>125</v>
      </c>
      <c r="C62" s="120"/>
      <c r="D62" s="120"/>
      <c r="E62" s="120"/>
      <c r="F62" s="120" t="s">
        <v>126</v>
      </c>
      <c r="G62" s="120"/>
      <c r="H62" s="120"/>
      <c r="I62" s="120"/>
    </row>
    <row r="65" spans="3:8">
      <c r="C65" s="48"/>
      <c r="D65" s="48"/>
      <c r="G65" s="48"/>
      <c r="H65" s="48"/>
    </row>
    <row r="67" spans="2:9">
      <c r="B67" s="120"/>
      <c r="C67" s="120"/>
      <c r="D67" s="120"/>
      <c r="E67" s="120"/>
      <c r="F67" s="120" t="s">
        <v>127</v>
      </c>
      <c r="G67" s="120"/>
      <c r="H67" s="120"/>
      <c r="I67" s="120"/>
    </row>
    <row r="68" spans="2:9">
      <c r="B68" s="117"/>
      <c r="C68" s="117"/>
      <c r="H68" s="117"/>
      <c r="I68" s="117"/>
    </row>
    <row r="69" spans="1:9">
      <c r="A69" s="6" t="s">
        <v>128</v>
      </c>
      <c r="B69" s="6"/>
      <c r="C69" s="6"/>
      <c r="D69" s="6"/>
      <c r="E69" s="6"/>
      <c r="F69" s="6"/>
      <c r="G69" s="6"/>
      <c r="H69" s="6"/>
      <c r="I69" s="6"/>
    </row>
    <row r="70" ht="28.5" customHeight="1" spans="1:9">
      <c r="A70" s="151" t="s">
        <v>129</v>
      </c>
      <c r="B70" s="152"/>
      <c r="C70" s="152"/>
      <c r="D70" s="152"/>
      <c r="E70" s="152"/>
      <c r="F70" s="152"/>
      <c r="G70" s="152"/>
      <c r="H70" s="152"/>
      <c r="I70" s="152"/>
    </row>
    <row r="72" spans="9:9">
      <c r="I72" s="153" t="s">
        <v>130</v>
      </c>
    </row>
    <row r="73" spans="6:8">
      <c r="F73" s="120" t="s">
        <v>131</v>
      </c>
      <c r="G73" s="120"/>
      <c r="H73" s="120"/>
    </row>
  </sheetData>
  <mergeCells count="38">
    <mergeCell ref="A1:D1"/>
    <mergeCell ref="A2:D2"/>
    <mergeCell ref="E2:I2"/>
    <mergeCell ref="A3:D3"/>
    <mergeCell ref="F3:I3"/>
    <mergeCell ref="A5:I5"/>
    <mergeCell ref="B15:I15"/>
    <mergeCell ref="A17:I17"/>
    <mergeCell ref="F19:H19"/>
    <mergeCell ref="D52:E52"/>
    <mergeCell ref="F52:G52"/>
    <mergeCell ref="D53:E53"/>
    <mergeCell ref="F53:G53"/>
    <mergeCell ref="D54:E54"/>
    <mergeCell ref="F54:G54"/>
    <mergeCell ref="D55:E55"/>
    <mergeCell ref="F55:G55"/>
    <mergeCell ref="D56:E56"/>
    <mergeCell ref="F56:G56"/>
    <mergeCell ref="D57:E57"/>
    <mergeCell ref="F57:G57"/>
    <mergeCell ref="D58:E58"/>
    <mergeCell ref="F58:G58"/>
    <mergeCell ref="A60:I60"/>
    <mergeCell ref="B62:E62"/>
    <mergeCell ref="F62:I62"/>
    <mergeCell ref="C65:D65"/>
    <mergeCell ref="G65:H65"/>
    <mergeCell ref="B67:E67"/>
    <mergeCell ref="F67:I67"/>
    <mergeCell ref="A69:I69"/>
    <mergeCell ref="A70:I70"/>
    <mergeCell ref="F73:H73"/>
    <mergeCell ref="A19:A20"/>
    <mergeCell ref="B19:B20"/>
    <mergeCell ref="E19:E20"/>
    <mergeCell ref="I19:I20"/>
    <mergeCell ref="C19:D20"/>
  </mergeCells>
  <pageMargins left="0.61" right="0.34" top="0.54" bottom="0.393700787401575" header="0.29" footer="0.15748031496063"/>
  <pageSetup paperSize="9" orientation="portrait"/>
  <headerFooter differentFirst="1">
    <oddHeader>&amp;C&amp;"Times New Roman,Regular"&amp;P</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50"/>
  <sheetViews>
    <sheetView zoomScale="71" zoomScaleNormal="71" topLeftCell="B8" workbookViewId="0">
      <selection activeCell="AF8" sqref="AF$1:AG$1048576"/>
    </sheetView>
  </sheetViews>
  <sheetFormatPr defaultColWidth="9" defaultRowHeight="14"/>
  <cols>
    <col min="1" max="1" width="5" style="62" customWidth="1"/>
    <col min="2" max="2" width="10.2818181818182" style="62" customWidth="1"/>
    <col min="3" max="3" width="20.2818181818182" style="62" customWidth="1"/>
    <col min="4" max="4" width="8.57272727272727" style="63" customWidth="1"/>
    <col min="5" max="10" width="6.13636363636364" style="63" customWidth="1"/>
    <col min="11" max="24" width="5.42727272727273" style="62" customWidth="1"/>
    <col min="25" max="26" width="6.57272727272727" style="64" customWidth="1"/>
    <col min="27" max="29" width="6.57272727272727" style="62" customWidth="1"/>
    <col min="30" max="30" width="11" style="62" customWidth="1"/>
    <col min="31" max="31" width="8.85454545454546" style="62" customWidth="1"/>
    <col min="32" max="254" width="9.13636363636364" style="62"/>
    <col min="255" max="255" width="5" style="62" customWidth="1"/>
    <col min="256" max="256" width="10.2818181818182" style="62" customWidth="1"/>
    <col min="257" max="257" width="20.2818181818182" style="62" customWidth="1"/>
    <col min="258" max="258" width="8.57272727272727" style="62" customWidth="1"/>
    <col min="259" max="264" width="6.13636363636364" style="62" customWidth="1"/>
    <col min="265" max="278" width="5.42727272727273" style="62" customWidth="1"/>
    <col min="279" max="283" width="6.57272727272727" style="62" customWidth="1"/>
    <col min="284" max="284" width="11" style="62" customWidth="1"/>
    <col min="285" max="285" width="8.85454545454546" style="62" customWidth="1"/>
    <col min="286" max="510" width="9.13636363636364" style="62"/>
    <col min="511" max="511" width="5" style="62" customWidth="1"/>
    <col min="512" max="512" width="10.2818181818182" style="62" customWidth="1"/>
    <col min="513" max="513" width="20.2818181818182" style="62" customWidth="1"/>
    <col min="514" max="514" width="8.57272727272727" style="62" customWidth="1"/>
    <col min="515" max="520" width="6.13636363636364" style="62" customWidth="1"/>
    <col min="521" max="534" width="5.42727272727273" style="62" customWidth="1"/>
    <col min="535" max="539" width="6.57272727272727" style="62" customWidth="1"/>
    <col min="540" max="540" width="11" style="62" customWidth="1"/>
    <col min="541" max="541" width="8.85454545454546" style="62" customWidth="1"/>
    <col min="542" max="766" width="9.13636363636364" style="62"/>
    <col min="767" max="767" width="5" style="62" customWidth="1"/>
    <col min="768" max="768" width="10.2818181818182" style="62" customWidth="1"/>
    <col min="769" max="769" width="20.2818181818182" style="62" customWidth="1"/>
    <col min="770" max="770" width="8.57272727272727" style="62" customWidth="1"/>
    <col min="771" max="776" width="6.13636363636364" style="62" customWidth="1"/>
    <col min="777" max="790" width="5.42727272727273" style="62" customWidth="1"/>
    <col min="791" max="795" width="6.57272727272727" style="62" customWidth="1"/>
    <col min="796" max="796" width="11" style="62" customWidth="1"/>
    <col min="797" max="797" width="8.85454545454546" style="62" customWidth="1"/>
    <col min="798" max="1022" width="9.13636363636364" style="62"/>
    <col min="1023" max="1023" width="5" style="62" customWidth="1"/>
    <col min="1024" max="1024" width="10.2818181818182" style="62" customWidth="1"/>
    <col min="1025" max="1025" width="20.2818181818182" style="62" customWidth="1"/>
    <col min="1026" max="1026" width="8.57272727272727" style="62" customWidth="1"/>
    <col min="1027" max="1032" width="6.13636363636364" style="62" customWidth="1"/>
    <col min="1033" max="1046" width="5.42727272727273" style="62" customWidth="1"/>
    <col min="1047" max="1051" width="6.57272727272727" style="62" customWidth="1"/>
    <col min="1052" max="1052" width="11" style="62" customWidth="1"/>
    <col min="1053" max="1053" width="8.85454545454546" style="62" customWidth="1"/>
    <col min="1054" max="1278" width="9.13636363636364" style="62"/>
    <col min="1279" max="1279" width="5" style="62" customWidth="1"/>
    <col min="1280" max="1280" width="10.2818181818182" style="62" customWidth="1"/>
    <col min="1281" max="1281" width="20.2818181818182" style="62" customWidth="1"/>
    <col min="1282" max="1282" width="8.57272727272727" style="62" customWidth="1"/>
    <col min="1283" max="1288" width="6.13636363636364" style="62" customWidth="1"/>
    <col min="1289" max="1302" width="5.42727272727273" style="62" customWidth="1"/>
    <col min="1303" max="1307" width="6.57272727272727" style="62" customWidth="1"/>
    <col min="1308" max="1308" width="11" style="62" customWidth="1"/>
    <col min="1309" max="1309" width="8.85454545454546" style="62" customWidth="1"/>
    <col min="1310" max="1534" width="9.13636363636364" style="62"/>
    <col min="1535" max="1535" width="5" style="62" customWidth="1"/>
    <col min="1536" max="1536" width="10.2818181818182" style="62" customWidth="1"/>
    <col min="1537" max="1537" width="20.2818181818182" style="62" customWidth="1"/>
    <col min="1538" max="1538" width="8.57272727272727" style="62" customWidth="1"/>
    <col min="1539" max="1544" width="6.13636363636364" style="62" customWidth="1"/>
    <col min="1545" max="1558" width="5.42727272727273" style="62" customWidth="1"/>
    <col min="1559" max="1563" width="6.57272727272727" style="62" customWidth="1"/>
    <col min="1564" max="1564" width="11" style="62" customWidth="1"/>
    <col min="1565" max="1565" width="8.85454545454546" style="62" customWidth="1"/>
    <col min="1566" max="1790" width="9.13636363636364" style="62"/>
    <col min="1791" max="1791" width="5" style="62" customWidth="1"/>
    <col min="1792" max="1792" width="10.2818181818182" style="62" customWidth="1"/>
    <col min="1793" max="1793" width="20.2818181818182" style="62" customWidth="1"/>
    <col min="1794" max="1794" width="8.57272727272727" style="62" customWidth="1"/>
    <col min="1795" max="1800" width="6.13636363636364" style="62" customWidth="1"/>
    <col min="1801" max="1814" width="5.42727272727273" style="62" customWidth="1"/>
    <col min="1815" max="1819" width="6.57272727272727" style="62" customWidth="1"/>
    <col min="1820" max="1820" width="11" style="62" customWidth="1"/>
    <col min="1821" max="1821" width="8.85454545454546" style="62" customWidth="1"/>
    <col min="1822" max="2046" width="9.13636363636364" style="62"/>
    <col min="2047" max="2047" width="5" style="62" customWidth="1"/>
    <col min="2048" max="2048" width="10.2818181818182" style="62" customWidth="1"/>
    <col min="2049" max="2049" width="20.2818181818182" style="62" customWidth="1"/>
    <col min="2050" max="2050" width="8.57272727272727" style="62" customWidth="1"/>
    <col min="2051" max="2056" width="6.13636363636364" style="62" customWidth="1"/>
    <col min="2057" max="2070" width="5.42727272727273" style="62" customWidth="1"/>
    <col min="2071" max="2075" width="6.57272727272727" style="62" customWidth="1"/>
    <col min="2076" max="2076" width="11" style="62" customWidth="1"/>
    <col min="2077" max="2077" width="8.85454545454546" style="62" customWidth="1"/>
    <col min="2078" max="2302" width="9.13636363636364" style="62"/>
    <col min="2303" max="2303" width="5" style="62" customWidth="1"/>
    <col min="2304" max="2304" width="10.2818181818182" style="62" customWidth="1"/>
    <col min="2305" max="2305" width="20.2818181818182" style="62" customWidth="1"/>
    <col min="2306" max="2306" width="8.57272727272727" style="62" customWidth="1"/>
    <col min="2307" max="2312" width="6.13636363636364" style="62" customWidth="1"/>
    <col min="2313" max="2326" width="5.42727272727273" style="62" customWidth="1"/>
    <col min="2327" max="2331" width="6.57272727272727" style="62" customWidth="1"/>
    <col min="2332" max="2332" width="11" style="62" customWidth="1"/>
    <col min="2333" max="2333" width="8.85454545454546" style="62" customWidth="1"/>
    <col min="2334" max="2558" width="9.13636363636364" style="62"/>
    <col min="2559" max="2559" width="5" style="62" customWidth="1"/>
    <col min="2560" max="2560" width="10.2818181818182" style="62" customWidth="1"/>
    <col min="2561" max="2561" width="20.2818181818182" style="62" customWidth="1"/>
    <col min="2562" max="2562" width="8.57272727272727" style="62" customWidth="1"/>
    <col min="2563" max="2568" width="6.13636363636364" style="62" customWidth="1"/>
    <col min="2569" max="2582" width="5.42727272727273" style="62" customWidth="1"/>
    <col min="2583" max="2587" width="6.57272727272727" style="62" customWidth="1"/>
    <col min="2588" max="2588" width="11" style="62" customWidth="1"/>
    <col min="2589" max="2589" width="8.85454545454546" style="62" customWidth="1"/>
    <col min="2590" max="2814" width="9.13636363636364" style="62"/>
    <col min="2815" max="2815" width="5" style="62" customWidth="1"/>
    <col min="2816" max="2816" width="10.2818181818182" style="62" customWidth="1"/>
    <col min="2817" max="2817" width="20.2818181818182" style="62" customWidth="1"/>
    <col min="2818" max="2818" width="8.57272727272727" style="62" customWidth="1"/>
    <col min="2819" max="2824" width="6.13636363636364" style="62" customWidth="1"/>
    <col min="2825" max="2838" width="5.42727272727273" style="62" customWidth="1"/>
    <col min="2839" max="2843" width="6.57272727272727" style="62" customWidth="1"/>
    <col min="2844" max="2844" width="11" style="62" customWidth="1"/>
    <col min="2845" max="2845" width="8.85454545454546" style="62" customWidth="1"/>
    <col min="2846" max="3070" width="9.13636363636364" style="62"/>
    <col min="3071" max="3071" width="5" style="62" customWidth="1"/>
    <col min="3072" max="3072" width="10.2818181818182" style="62" customWidth="1"/>
    <col min="3073" max="3073" width="20.2818181818182" style="62" customWidth="1"/>
    <col min="3074" max="3074" width="8.57272727272727" style="62" customWidth="1"/>
    <col min="3075" max="3080" width="6.13636363636364" style="62" customWidth="1"/>
    <col min="3081" max="3094" width="5.42727272727273" style="62" customWidth="1"/>
    <col min="3095" max="3099" width="6.57272727272727" style="62" customWidth="1"/>
    <col min="3100" max="3100" width="11" style="62" customWidth="1"/>
    <col min="3101" max="3101" width="8.85454545454546" style="62" customWidth="1"/>
    <col min="3102" max="3326" width="9.13636363636364" style="62"/>
    <col min="3327" max="3327" width="5" style="62" customWidth="1"/>
    <col min="3328" max="3328" width="10.2818181818182" style="62" customWidth="1"/>
    <col min="3329" max="3329" width="20.2818181818182" style="62" customWidth="1"/>
    <col min="3330" max="3330" width="8.57272727272727" style="62" customWidth="1"/>
    <col min="3331" max="3336" width="6.13636363636364" style="62" customWidth="1"/>
    <col min="3337" max="3350" width="5.42727272727273" style="62" customWidth="1"/>
    <col min="3351" max="3355" width="6.57272727272727" style="62" customWidth="1"/>
    <col min="3356" max="3356" width="11" style="62" customWidth="1"/>
    <col min="3357" max="3357" width="8.85454545454546" style="62" customWidth="1"/>
    <col min="3358" max="3582" width="9.13636363636364" style="62"/>
    <col min="3583" max="3583" width="5" style="62" customWidth="1"/>
    <col min="3584" max="3584" width="10.2818181818182" style="62" customWidth="1"/>
    <col min="3585" max="3585" width="20.2818181818182" style="62" customWidth="1"/>
    <col min="3586" max="3586" width="8.57272727272727" style="62" customWidth="1"/>
    <col min="3587" max="3592" width="6.13636363636364" style="62" customWidth="1"/>
    <col min="3593" max="3606" width="5.42727272727273" style="62" customWidth="1"/>
    <col min="3607" max="3611" width="6.57272727272727" style="62" customWidth="1"/>
    <col min="3612" max="3612" width="11" style="62" customWidth="1"/>
    <col min="3613" max="3613" width="8.85454545454546" style="62" customWidth="1"/>
    <col min="3614" max="3838" width="9.13636363636364" style="62"/>
    <col min="3839" max="3839" width="5" style="62" customWidth="1"/>
    <col min="3840" max="3840" width="10.2818181818182" style="62" customWidth="1"/>
    <col min="3841" max="3841" width="20.2818181818182" style="62" customWidth="1"/>
    <col min="3842" max="3842" width="8.57272727272727" style="62" customWidth="1"/>
    <col min="3843" max="3848" width="6.13636363636364" style="62" customWidth="1"/>
    <col min="3849" max="3862" width="5.42727272727273" style="62" customWidth="1"/>
    <col min="3863" max="3867" width="6.57272727272727" style="62" customWidth="1"/>
    <col min="3868" max="3868" width="11" style="62" customWidth="1"/>
    <col min="3869" max="3869" width="8.85454545454546" style="62" customWidth="1"/>
    <col min="3870" max="4094" width="9.13636363636364" style="62"/>
    <col min="4095" max="4095" width="5" style="62" customWidth="1"/>
    <col min="4096" max="4096" width="10.2818181818182" style="62" customWidth="1"/>
    <col min="4097" max="4097" width="20.2818181818182" style="62" customWidth="1"/>
    <col min="4098" max="4098" width="8.57272727272727" style="62" customWidth="1"/>
    <col min="4099" max="4104" width="6.13636363636364" style="62" customWidth="1"/>
    <col min="4105" max="4118" width="5.42727272727273" style="62" customWidth="1"/>
    <col min="4119" max="4123" width="6.57272727272727" style="62" customWidth="1"/>
    <col min="4124" max="4124" width="11" style="62" customWidth="1"/>
    <col min="4125" max="4125" width="8.85454545454546" style="62" customWidth="1"/>
    <col min="4126" max="4350" width="9.13636363636364" style="62"/>
    <col min="4351" max="4351" width="5" style="62" customWidth="1"/>
    <col min="4352" max="4352" width="10.2818181818182" style="62" customWidth="1"/>
    <col min="4353" max="4353" width="20.2818181818182" style="62" customWidth="1"/>
    <col min="4354" max="4354" width="8.57272727272727" style="62" customWidth="1"/>
    <col min="4355" max="4360" width="6.13636363636364" style="62" customWidth="1"/>
    <col min="4361" max="4374" width="5.42727272727273" style="62" customWidth="1"/>
    <col min="4375" max="4379" width="6.57272727272727" style="62" customWidth="1"/>
    <col min="4380" max="4380" width="11" style="62" customWidth="1"/>
    <col min="4381" max="4381" width="8.85454545454546" style="62" customWidth="1"/>
    <col min="4382" max="4606" width="9.13636363636364" style="62"/>
    <col min="4607" max="4607" width="5" style="62" customWidth="1"/>
    <col min="4608" max="4608" width="10.2818181818182" style="62" customWidth="1"/>
    <col min="4609" max="4609" width="20.2818181818182" style="62" customWidth="1"/>
    <col min="4610" max="4610" width="8.57272727272727" style="62" customWidth="1"/>
    <col min="4611" max="4616" width="6.13636363636364" style="62" customWidth="1"/>
    <col min="4617" max="4630" width="5.42727272727273" style="62" customWidth="1"/>
    <col min="4631" max="4635" width="6.57272727272727" style="62" customWidth="1"/>
    <col min="4636" max="4636" width="11" style="62" customWidth="1"/>
    <col min="4637" max="4637" width="8.85454545454546" style="62" customWidth="1"/>
    <col min="4638" max="4862" width="9.13636363636364" style="62"/>
    <col min="4863" max="4863" width="5" style="62" customWidth="1"/>
    <col min="4864" max="4864" width="10.2818181818182" style="62" customWidth="1"/>
    <col min="4865" max="4865" width="20.2818181818182" style="62" customWidth="1"/>
    <col min="4866" max="4866" width="8.57272727272727" style="62" customWidth="1"/>
    <col min="4867" max="4872" width="6.13636363636364" style="62" customWidth="1"/>
    <col min="4873" max="4886" width="5.42727272727273" style="62" customWidth="1"/>
    <col min="4887" max="4891" width="6.57272727272727" style="62" customWidth="1"/>
    <col min="4892" max="4892" width="11" style="62" customWidth="1"/>
    <col min="4893" max="4893" width="8.85454545454546" style="62" customWidth="1"/>
    <col min="4894" max="5118" width="9.13636363636364" style="62"/>
    <col min="5119" max="5119" width="5" style="62" customWidth="1"/>
    <col min="5120" max="5120" width="10.2818181818182" style="62" customWidth="1"/>
    <col min="5121" max="5121" width="20.2818181818182" style="62" customWidth="1"/>
    <col min="5122" max="5122" width="8.57272727272727" style="62" customWidth="1"/>
    <col min="5123" max="5128" width="6.13636363636364" style="62" customWidth="1"/>
    <col min="5129" max="5142" width="5.42727272727273" style="62" customWidth="1"/>
    <col min="5143" max="5147" width="6.57272727272727" style="62" customWidth="1"/>
    <col min="5148" max="5148" width="11" style="62" customWidth="1"/>
    <col min="5149" max="5149" width="8.85454545454546" style="62" customWidth="1"/>
    <col min="5150" max="5374" width="9.13636363636364" style="62"/>
    <col min="5375" max="5375" width="5" style="62" customWidth="1"/>
    <col min="5376" max="5376" width="10.2818181818182" style="62" customWidth="1"/>
    <col min="5377" max="5377" width="20.2818181818182" style="62" customWidth="1"/>
    <col min="5378" max="5378" width="8.57272727272727" style="62" customWidth="1"/>
    <col min="5379" max="5384" width="6.13636363636364" style="62" customWidth="1"/>
    <col min="5385" max="5398" width="5.42727272727273" style="62" customWidth="1"/>
    <col min="5399" max="5403" width="6.57272727272727" style="62" customWidth="1"/>
    <col min="5404" max="5404" width="11" style="62" customWidth="1"/>
    <col min="5405" max="5405" width="8.85454545454546" style="62" customWidth="1"/>
    <col min="5406" max="5630" width="9.13636363636364" style="62"/>
    <col min="5631" max="5631" width="5" style="62" customWidth="1"/>
    <col min="5632" max="5632" width="10.2818181818182" style="62" customWidth="1"/>
    <col min="5633" max="5633" width="20.2818181818182" style="62" customWidth="1"/>
    <col min="5634" max="5634" width="8.57272727272727" style="62" customWidth="1"/>
    <col min="5635" max="5640" width="6.13636363636364" style="62" customWidth="1"/>
    <col min="5641" max="5654" width="5.42727272727273" style="62" customWidth="1"/>
    <col min="5655" max="5659" width="6.57272727272727" style="62" customWidth="1"/>
    <col min="5660" max="5660" width="11" style="62" customWidth="1"/>
    <col min="5661" max="5661" width="8.85454545454546" style="62" customWidth="1"/>
    <col min="5662" max="5886" width="9.13636363636364" style="62"/>
    <col min="5887" max="5887" width="5" style="62" customWidth="1"/>
    <col min="5888" max="5888" width="10.2818181818182" style="62" customWidth="1"/>
    <col min="5889" max="5889" width="20.2818181818182" style="62" customWidth="1"/>
    <col min="5890" max="5890" width="8.57272727272727" style="62" customWidth="1"/>
    <col min="5891" max="5896" width="6.13636363636364" style="62" customWidth="1"/>
    <col min="5897" max="5910" width="5.42727272727273" style="62" customWidth="1"/>
    <col min="5911" max="5915" width="6.57272727272727" style="62" customWidth="1"/>
    <col min="5916" max="5916" width="11" style="62" customWidth="1"/>
    <col min="5917" max="5917" width="8.85454545454546" style="62" customWidth="1"/>
    <col min="5918" max="6142" width="9.13636363636364" style="62"/>
    <col min="6143" max="6143" width="5" style="62" customWidth="1"/>
    <col min="6144" max="6144" width="10.2818181818182" style="62" customWidth="1"/>
    <col min="6145" max="6145" width="20.2818181818182" style="62" customWidth="1"/>
    <col min="6146" max="6146" width="8.57272727272727" style="62" customWidth="1"/>
    <col min="6147" max="6152" width="6.13636363636364" style="62" customWidth="1"/>
    <col min="6153" max="6166" width="5.42727272727273" style="62" customWidth="1"/>
    <col min="6167" max="6171" width="6.57272727272727" style="62" customWidth="1"/>
    <col min="6172" max="6172" width="11" style="62" customWidth="1"/>
    <col min="6173" max="6173" width="8.85454545454546" style="62" customWidth="1"/>
    <col min="6174" max="6398" width="9.13636363636364" style="62"/>
    <col min="6399" max="6399" width="5" style="62" customWidth="1"/>
    <col min="6400" max="6400" width="10.2818181818182" style="62" customWidth="1"/>
    <col min="6401" max="6401" width="20.2818181818182" style="62" customWidth="1"/>
    <col min="6402" max="6402" width="8.57272727272727" style="62" customWidth="1"/>
    <col min="6403" max="6408" width="6.13636363636364" style="62" customWidth="1"/>
    <col min="6409" max="6422" width="5.42727272727273" style="62" customWidth="1"/>
    <col min="6423" max="6427" width="6.57272727272727" style="62" customWidth="1"/>
    <col min="6428" max="6428" width="11" style="62" customWidth="1"/>
    <col min="6429" max="6429" width="8.85454545454546" style="62" customWidth="1"/>
    <col min="6430" max="6654" width="9.13636363636364" style="62"/>
    <col min="6655" max="6655" width="5" style="62" customWidth="1"/>
    <col min="6656" max="6656" width="10.2818181818182" style="62" customWidth="1"/>
    <col min="6657" max="6657" width="20.2818181818182" style="62" customWidth="1"/>
    <col min="6658" max="6658" width="8.57272727272727" style="62" customWidth="1"/>
    <col min="6659" max="6664" width="6.13636363636364" style="62" customWidth="1"/>
    <col min="6665" max="6678" width="5.42727272727273" style="62" customWidth="1"/>
    <col min="6679" max="6683" width="6.57272727272727" style="62" customWidth="1"/>
    <col min="6684" max="6684" width="11" style="62" customWidth="1"/>
    <col min="6685" max="6685" width="8.85454545454546" style="62" customWidth="1"/>
    <col min="6686" max="6910" width="9.13636363636364" style="62"/>
    <col min="6911" max="6911" width="5" style="62" customWidth="1"/>
    <col min="6912" max="6912" width="10.2818181818182" style="62" customWidth="1"/>
    <col min="6913" max="6913" width="20.2818181818182" style="62" customWidth="1"/>
    <col min="6914" max="6914" width="8.57272727272727" style="62" customWidth="1"/>
    <col min="6915" max="6920" width="6.13636363636364" style="62" customWidth="1"/>
    <col min="6921" max="6934" width="5.42727272727273" style="62" customWidth="1"/>
    <col min="6935" max="6939" width="6.57272727272727" style="62" customWidth="1"/>
    <col min="6940" max="6940" width="11" style="62" customWidth="1"/>
    <col min="6941" max="6941" width="8.85454545454546" style="62" customWidth="1"/>
    <col min="6942" max="7166" width="9.13636363636364" style="62"/>
    <col min="7167" max="7167" width="5" style="62" customWidth="1"/>
    <col min="7168" max="7168" width="10.2818181818182" style="62" customWidth="1"/>
    <col min="7169" max="7169" width="20.2818181818182" style="62" customWidth="1"/>
    <col min="7170" max="7170" width="8.57272727272727" style="62" customWidth="1"/>
    <col min="7171" max="7176" width="6.13636363636364" style="62" customWidth="1"/>
    <col min="7177" max="7190" width="5.42727272727273" style="62" customWidth="1"/>
    <col min="7191" max="7195" width="6.57272727272727" style="62" customWidth="1"/>
    <col min="7196" max="7196" width="11" style="62" customWidth="1"/>
    <col min="7197" max="7197" width="8.85454545454546" style="62" customWidth="1"/>
    <col min="7198" max="7422" width="9.13636363636364" style="62"/>
    <col min="7423" max="7423" width="5" style="62" customWidth="1"/>
    <col min="7424" max="7424" width="10.2818181818182" style="62" customWidth="1"/>
    <col min="7425" max="7425" width="20.2818181818182" style="62" customWidth="1"/>
    <col min="7426" max="7426" width="8.57272727272727" style="62" customWidth="1"/>
    <col min="7427" max="7432" width="6.13636363636364" style="62" customWidth="1"/>
    <col min="7433" max="7446" width="5.42727272727273" style="62" customWidth="1"/>
    <col min="7447" max="7451" width="6.57272727272727" style="62" customWidth="1"/>
    <col min="7452" max="7452" width="11" style="62" customWidth="1"/>
    <col min="7453" max="7453" width="8.85454545454546" style="62" customWidth="1"/>
    <col min="7454" max="7678" width="9.13636363636364" style="62"/>
    <col min="7679" max="7679" width="5" style="62" customWidth="1"/>
    <col min="7680" max="7680" width="10.2818181818182" style="62" customWidth="1"/>
    <col min="7681" max="7681" width="20.2818181818182" style="62" customWidth="1"/>
    <col min="7682" max="7682" width="8.57272727272727" style="62" customWidth="1"/>
    <col min="7683" max="7688" width="6.13636363636364" style="62" customWidth="1"/>
    <col min="7689" max="7702" width="5.42727272727273" style="62" customWidth="1"/>
    <col min="7703" max="7707" width="6.57272727272727" style="62" customWidth="1"/>
    <col min="7708" max="7708" width="11" style="62" customWidth="1"/>
    <col min="7709" max="7709" width="8.85454545454546" style="62" customWidth="1"/>
    <col min="7710" max="7934" width="9.13636363636364" style="62"/>
    <col min="7935" max="7935" width="5" style="62" customWidth="1"/>
    <col min="7936" max="7936" width="10.2818181818182" style="62" customWidth="1"/>
    <col min="7937" max="7937" width="20.2818181818182" style="62" customWidth="1"/>
    <col min="7938" max="7938" width="8.57272727272727" style="62" customWidth="1"/>
    <col min="7939" max="7944" width="6.13636363636364" style="62" customWidth="1"/>
    <col min="7945" max="7958" width="5.42727272727273" style="62" customWidth="1"/>
    <col min="7959" max="7963" width="6.57272727272727" style="62" customWidth="1"/>
    <col min="7964" max="7964" width="11" style="62" customWidth="1"/>
    <col min="7965" max="7965" width="8.85454545454546" style="62" customWidth="1"/>
    <col min="7966" max="8190" width="9.13636363636364" style="62"/>
    <col min="8191" max="8191" width="5" style="62" customWidth="1"/>
    <col min="8192" max="8192" width="10.2818181818182" style="62" customWidth="1"/>
    <col min="8193" max="8193" width="20.2818181818182" style="62" customWidth="1"/>
    <col min="8194" max="8194" width="8.57272727272727" style="62" customWidth="1"/>
    <col min="8195" max="8200" width="6.13636363636364" style="62" customWidth="1"/>
    <col min="8201" max="8214" width="5.42727272727273" style="62" customWidth="1"/>
    <col min="8215" max="8219" width="6.57272727272727" style="62" customWidth="1"/>
    <col min="8220" max="8220" width="11" style="62" customWidth="1"/>
    <col min="8221" max="8221" width="8.85454545454546" style="62" customWidth="1"/>
    <col min="8222" max="8446" width="9.13636363636364" style="62"/>
    <col min="8447" max="8447" width="5" style="62" customWidth="1"/>
    <col min="8448" max="8448" width="10.2818181818182" style="62" customWidth="1"/>
    <col min="8449" max="8449" width="20.2818181818182" style="62" customWidth="1"/>
    <col min="8450" max="8450" width="8.57272727272727" style="62" customWidth="1"/>
    <col min="8451" max="8456" width="6.13636363636364" style="62" customWidth="1"/>
    <col min="8457" max="8470" width="5.42727272727273" style="62" customWidth="1"/>
    <col min="8471" max="8475" width="6.57272727272727" style="62" customWidth="1"/>
    <col min="8476" max="8476" width="11" style="62" customWidth="1"/>
    <col min="8477" max="8477" width="8.85454545454546" style="62" customWidth="1"/>
    <col min="8478" max="8702" width="9.13636363636364" style="62"/>
    <col min="8703" max="8703" width="5" style="62" customWidth="1"/>
    <col min="8704" max="8704" width="10.2818181818182" style="62" customWidth="1"/>
    <col min="8705" max="8705" width="20.2818181818182" style="62" customWidth="1"/>
    <col min="8706" max="8706" width="8.57272727272727" style="62" customWidth="1"/>
    <col min="8707" max="8712" width="6.13636363636364" style="62" customWidth="1"/>
    <col min="8713" max="8726" width="5.42727272727273" style="62" customWidth="1"/>
    <col min="8727" max="8731" width="6.57272727272727" style="62" customWidth="1"/>
    <col min="8732" max="8732" width="11" style="62" customWidth="1"/>
    <col min="8733" max="8733" width="8.85454545454546" style="62" customWidth="1"/>
    <col min="8734" max="8958" width="9.13636363636364" style="62"/>
    <col min="8959" max="8959" width="5" style="62" customWidth="1"/>
    <col min="8960" max="8960" width="10.2818181818182" style="62" customWidth="1"/>
    <col min="8961" max="8961" width="20.2818181818182" style="62" customWidth="1"/>
    <col min="8962" max="8962" width="8.57272727272727" style="62" customWidth="1"/>
    <col min="8963" max="8968" width="6.13636363636364" style="62" customWidth="1"/>
    <col min="8969" max="8982" width="5.42727272727273" style="62" customWidth="1"/>
    <col min="8983" max="8987" width="6.57272727272727" style="62" customWidth="1"/>
    <col min="8988" max="8988" width="11" style="62" customWidth="1"/>
    <col min="8989" max="8989" width="8.85454545454546" style="62" customWidth="1"/>
    <col min="8990" max="9214" width="9.13636363636364" style="62"/>
    <col min="9215" max="9215" width="5" style="62" customWidth="1"/>
    <col min="9216" max="9216" width="10.2818181818182" style="62" customWidth="1"/>
    <col min="9217" max="9217" width="20.2818181818182" style="62" customWidth="1"/>
    <col min="9218" max="9218" width="8.57272727272727" style="62" customWidth="1"/>
    <col min="9219" max="9224" width="6.13636363636364" style="62" customWidth="1"/>
    <col min="9225" max="9238" width="5.42727272727273" style="62" customWidth="1"/>
    <col min="9239" max="9243" width="6.57272727272727" style="62" customWidth="1"/>
    <col min="9244" max="9244" width="11" style="62" customWidth="1"/>
    <col min="9245" max="9245" width="8.85454545454546" style="62" customWidth="1"/>
    <col min="9246" max="9470" width="9.13636363636364" style="62"/>
    <col min="9471" max="9471" width="5" style="62" customWidth="1"/>
    <col min="9472" max="9472" width="10.2818181818182" style="62" customWidth="1"/>
    <col min="9473" max="9473" width="20.2818181818182" style="62" customWidth="1"/>
    <col min="9474" max="9474" width="8.57272727272727" style="62" customWidth="1"/>
    <col min="9475" max="9480" width="6.13636363636364" style="62" customWidth="1"/>
    <col min="9481" max="9494" width="5.42727272727273" style="62" customWidth="1"/>
    <col min="9495" max="9499" width="6.57272727272727" style="62" customWidth="1"/>
    <col min="9500" max="9500" width="11" style="62" customWidth="1"/>
    <col min="9501" max="9501" width="8.85454545454546" style="62" customWidth="1"/>
    <col min="9502" max="9726" width="9.13636363636364" style="62"/>
    <col min="9727" max="9727" width="5" style="62" customWidth="1"/>
    <col min="9728" max="9728" width="10.2818181818182" style="62" customWidth="1"/>
    <col min="9729" max="9729" width="20.2818181818182" style="62" customWidth="1"/>
    <col min="9730" max="9730" width="8.57272727272727" style="62" customWidth="1"/>
    <col min="9731" max="9736" width="6.13636363636364" style="62" customWidth="1"/>
    <col min="9737" max="9750" width="5.42727272727273" style="62" customWidth="1"/>
    <col min="9751" max="9755" width="6.57272727272727" style="62" customWidth="1"/>
    <col min="9756" max="9756" width="11" style="62" customWidth="1"/>
    <col min="9757" max="9757" width="8.85454545454546" style="62" customWidth="1"/>
    <col min="9758" max="9982" width="9.13636363636364" style="62"/>
    <col min="9983" max="9983" width="5" style="62" customWidth="1"/>
    <col min="9984" max="9984" width="10.2818181818182" style="62" customWidth="1"/>
    <col min="9985" max="9985" width="20.2818181818182" style="62" customWidth="1"/>
    <col min="9986" max="9986" width="8.57272727272727" style="62" customWidth="1"/>
    <col min="9987" max="9992" width="6.13636363636364" style="62" customWidth="1"/>
    <col min="9993" max="10006" width="5.42727272727273" style="62" customWidth="1"/>
    <col min="10007" max="10011" width="6.57272727272727" style="62" customWidth="1"/>
    <col min="10012" max="10012" width="11" style="62" customWidth="1"/>
    <col min="10013" max="10013" width="8.85454545454546" style="62" customWidth="1"/>
    <col min="10014" max="10238" width="9.13636363636364" style="62"/>
    <col min="10239" max="10239" width="5" style="62" customWidth="1"/>
    <col min="10240" max="10240" width="10.2818181818182" style="62" customWidth="1"/>
    <col min="10241" max="10241" width="20.2818181818182" style="62" customWidth="1"/>
    <col min="10242" max="10242" width="8.57272727272727" style="62" customWidth="1"/>
    <col min="10243" max="10248" width="6.13636363636364" style="62" customWidth="1"/>
    <col min="10249" max="10262" width="5.42727272727273" style="62" customWidth="1"/>
    <col min="10263" max="10267" width="6.57272727272727" style="62" customWidth="1"/>
    <col min="10268" max="10268" width="11" style="62" customWidth="1"/>
    <col min="10269" max="10269" width="8.85454545454546" style="62" customWidth="1"/>
    <col min="10270" max="10494" width="9.13636363636364" style="62"/>
    <col min="10495" max="10495" width="5" style="62" customWidth="1"/>
    <col min="10496" max="10496" width="10.2818181818182" style="62" customWidth="1"/>
    <col min="10497" max="10497" width="20.2818181818182" style="62" customWidth="1"/>
    <col min="10498" max="10498" width="8.57272727272727" style="62" customWidth="1"/>
    <col min="10499" max="10504" width="6.13636363636364" style="62" customWidth="1"/>
    <col min="10505" max="10518" width="5.42727272727273" style="62" customWidth="1"/>
    <col min="10519" max="10523" width="6.57272727272727" style="62" customWidth="1"/>
    <col min="10524" max="10524" width="11" style="62" customWidth="1"/>
    <col min="10525" max="10525" width="8.85454545454546" style="62" customWidth="1"/>
    <col min="10526" max="10750" width="9.13636363636364" style="62"/>
    <col min="10751" max="10751" width="5" style="62" customWidth="1"/>
    <col min="10752" max="10752" width="10.2818181818182" style="62" customWidth="1"/>
    <col min="10753" max="10753" width="20.2818181818182" style="62" customWidth="1"/>
    <col min="10754" max="10754" width="8.57272727272727" style="62" customWidth="1"/>
    <col min="10755" max="10760" width="6.13636363636364" style="62" customWidth="1"/>
    <col min="10761" max="10774" width="5.42727272727273" style="62" customWidth="1"/>
    <col min="10775" max="10779" width="6.57272727272727" style="62" customWidth="1"/>
    <col min="10780" max="10780" width="11" style="62" customWidth="1"/>
    <col min="10781" max="10781" width="8.85454545454546" style="62" customWidth="1"/>
    <col min="10782" max="11006" width="9.13636363636364" style="62"/>
    <col min="11007" max="11007" width="5" style="62" customWidth="1"/>
    <col min="11008" max="11008" width="10.2818181818182" style="62" customWidth="1"/>
    <col min="11009" max="11009" width="20.2818181818182" style="62" customWidth="1"/>
    <col min="11010" max="11010" width="8.57272727272727" style="62" customWidth="1"/>
    <col min="11011" max="11016" width="6.13636363636364" style="62" customWidth="1"/>
    <col min="11017" max="11030" width="5.42727272727273" style="62" customWidth="1"/>
    <col min="11031" max="11035" width="6.57272727272727" style="62" customWidth="1"/>
    <col min="11036" max="11036" width="11" style="62" customWidth="1"/>
    <col min="11037" max="11037" width="8.85454545454546" style="62" customWidth="1"/>
    <col min="11038" max="11262" width="9.13636363636364" style="62"/>
    <col min="11263" max="11263" width="5" style="62" customWidth="1"/>
    <col min="11264" max="11264" width="10.2818181818182" style="62" customWidth="1"/>
    <col min="11265" max="11265" width="20.2818181818182" style="62" customWidth="1"/>
    <col min="11266" max="11266" width="8.57272727272727" style="62" customWidth="1"/>
    <col min="11267" max="11272" width="6.13636363636364" style="62" customWidth="1"/>
    <col min="11273" max="11286" width="5.42727272727273" style="62" customWidth="1"/>
    <col min="11287" max="11291" width="6.57272727272727" style="62" customWidth="1"/>
    <col min="11292" max="11292" width="11" style="62" customWidth="1"/>
    <col min="11293" max="11293" width="8.85454545454546" style="62" customWidth="1"/>
    <col min="11294" max="11518" width="9.13636363636364" style="62"/>
    <col min="11519" max="11519" width="5" style="62" customWidth="1"/>
    <col min="11520" max="11520" width="10.2818181818182" style="62" customWidth="1"/>
    <col min="11521" max="11521" width="20.2818181818182" style="62" customWidth="1"/>
    <col min="11522" max="11522" width="8.57272727272727" style="62" customWidth="1"/>
    <col min="11523" max="11528" width="6.13636363636364" style="62" customWidth="1"/>
    <col min="11529" max="11542" width="5.42727272727273" style="62" customWidth="1"/>
    <col min="11543" max="11547" width="6.57272727272727" style="62" customWidth="1"/>
    <col min="11548" max="11548" width="11" style="62" customWidth="1"/>
    <col min="11549" max="11549" width="8.85454545454546" style="62" customWidth="1"/>
    <col min="11550" max="11774" width="9.13636363636364" style="62"/>
    <col min="11775" max="11775" width="5" style="62" customWidth="1"/>
    <col min="11776" max="11776" width="10.2818181818182" style="62" customWidth="1"/>
    <col min="11777" max="11777" width="20.2818181818182" style="62" customWidth="1"/>
    <col min="11778" max="11778" width="8.57272727272727" style="62" customWidth="1"/>
    <col min="11779" max="11784" width="6.13636363636364" style="62" customWidth="1"/>
    <col min="11785" max="11798" width="5.42727272727273" style="62" customWidth="1"/>
    <col min="11799" max="11803" width="6.57272727272727" style="62" customWidth="1"/>
    <col min="11804" max="11804" width="11" style="62" customWidth="1"/>
    <col min="11805" max="11805" width="8.85454545454546" style="62" customWidth="1"/>
    <col min="11806" max="12030" width="9.13636363636364" style="62"/>
    <col min="12031" max="12031" width="5" style="62" customWidth="1"/>
    <col min="12032" max="12032" width="10.2818181818182" style="62" customWidth="1"/>
    <col min="12033" max="12033" width="20.2818181818182" style="62" customWidth="1"/>
    <col min="12034" max="12034" width="8.57272727272727" style="62" customWidth="1"/>
    <col min="12035" max="12040" width="6.13636363636364" style="62" customWidth="1"/>
    <col min="12041" max="12054" width="5.42727272727273" style="62" customWidth="1"/>
    <col min="12055" max="12059" width="6.57272727272727" style="62" customWidth="1"/>
    <col min="12060" max="12060" width="11" style="62" customWidth="1"/>
    <col min="12061" max="12061" width="8.85454545454546" style="62" customWidth="1"/>
    <col min="12062" max="12286" width="9.13636363636364" style="62"/>
    <col min="12287" max="12287" width="5" style="62" customWidth="1"/>
    <col min="12288" max="12288" width="10.2818181818182" style="62" customWidth="1"/>
    <col min="12289" max="12289" width="20.2818181818182" style="62" customWidth="1"/>
    <col min="12290" max="12290" width="8.57272727272727" style="62" customWidth="1"/>
    <col min="12291" max="12296" width="6.13636363636364" style="62" customWidth="1"/>
    <col min="12297" max="12310" width="5.42727272727273" style="62" customWidth="1"/>
    <col min="12311" max="12315" width="6.57272727272727" style="62" customWidth="1"/>
    <col min="12316" max="12316" width="11" style="62" customWidth="1"/>
    <col min="12317" max="12317" width="8.85454545454546" style="62" customWidth="1"/>
    <col min="12318" max="12542" width="9.13636363636364" style="62"/>
    <col min="12543" max="12543" width="5" style="62" customWidth="1"/>
    <col min="12544" max="12544" width="10.2818181818182" style="62" customWidth="1"/>
    <col min="12545" max="12545" width="20.2818181818182" style="62" customWidth="1"/>
    <col min="12546" max="12546" width="8.57272727272727" style="62" customWidth="1"/>
    <col min="12547" max="12552" width="6.13636363636364" style="62" customWidth="1"/>
    <col min="12553" max="12566" width="5.42727272727273" style="62" customWidth="1"/>
    <col min="12567" max="12571" width="6.57272727272727" style="62" customWidth="1"/>
    <col min="12572" max="12572" width="11" style="62" customWidth="1"/>
    <col min="12573" max="12573" width="8.85454545454546" style="62" customWidth="1"/>
    <col min="12574" max="12798" width="9.13636363636364" style="62"/>
    <col min="12799" max="12799" width="5" style="62" customWidth="1"/>
    <col min="12800" max="12800" width="10.2818181818182" style="62" customWidth="1"/>
    <col min="12801" max="12801" width="20.2818181818182" style="62" customWidth="1"/>
    <col min="12802" max="12802" width="8.57272727272727" style="62" customWidth="1"/>
    <col min="12803" max="12808" width="6.13636363636364" style="62" customWidth="1"/>
    <col min="12809" max="12822" width="5.42727272727273" style="62" customWidth="1"/>
    <col min="12823" max="12827" width="6.57272727272727" style="62" customWidth="1"/>
    <col min="12828" max="12828" width="11" style="62" customWidth="1"/>
    <col min="12829" max="12829" width="8.85454545454546" style="62" customWidth="1"/>
    <col min="12830" max="13054" width="9.13636363636364" style="62"/>
    <col min="13055" max="13055" width="5" style="62" customWidth="1"/>
    <col min="13056" max="13056" width="10.2818181818182" style="62" customWidth="1"/>
    <col min="13057" max="13057" width="20.2818181818182" style="62" customWidth="1"/>
    <col min="13058" max="13058" width="8.57272727272727" style="62" customWidth="1"/>
    <col min="13059" max="13064" width="6.13636363636364" style="62" customWidth="1"/>
    <col min="13065" max="13078" width="5.42727272727273" style="62" customWidth="1"/>
    <col min="13079" max="13083" width="6.57272727272727" style="62" customWidth="1"/>
    <col min="13084" max="13084" width="11" style="62" customWidth="1"/>
    <col min="13085" max="13085" width="8.85454545454546" style="62" customWidth="1"/>
    <col min="13086" max="13310" width="9.13636363636364" style="62"/>
    <col min="13311" max="13311" width="5" style="62" customWidth="1"/>
    <col min="13312" max="13312" width="10.2818181818182" style="62" customWidth="1"/>
    <col min="13313" max="13313" width="20.2818181818182" style="62" customWidth="1"/>
    <col min="13314" max="13314" width="8.57272727272727" style="62" customWidth="1"/>
    <col min="13315" max="13320" width="6.13636363636364" style="62" customWidth="1"/>
    <col min="13321" max="13334" width="5.42727272727273" style="62" customWidth="1"/>
    <col min="13335" max="13339" width="6.57272727272727" style="62" customWidth="1"/>
    <col min="13340" max="13340" width="11" style="62" customWidth="1"/>
    <col min="13341" max="13341" width="8.85454545454546" style="62" customWidth="1"/>
    <col min="13342" max="13566" width="9.13636363636364" style="62"/>
    <col min="13567" max="13567" width="5" style="62" customWidth="1"/>
    <col min="13568" max="13568" width="10.2818181818182" style="62" customWidth="1"/>
    <col min="13569" max="13569" width="20.2818181818182" style="62" customWidth="1"/>
    <col min="13570" max="13570" width="8.57272727272727" style="62" customWidth="1"/>
    <col min="13571" max="13576" width="6.13636363636364" style="62" customWidth="1"/>
    <col min="13577" max="13590" width="5.42727272727273" style="62" customWidth="1"/>
    <col min="13591" max="13595" width="6.57272727272727" style="62" customWidth="1"/>
    <col min="13596" max="13596" width="11" style="62" customWidth="1"/>
    <col min="13597" max="13597" width="8.85454545454546" style="62" customWidth="1"/>
    <col min="13598" max="13822" width="9.13636363636364" style="62"/>
    <col min="13823" max="13823" width="5" style="62" customWidth="1"/>
    <col min="13824" max="13824" width="10.2818181818182" style="62" customWidth="1"/>
    <col min="13825" max="13825" width="20.2818181818182" style="62" customWidth="1"/>
    <col min="13826" max="13826" width="8.57272727272727" style="62" customWidth="1"/>
    <col min="13827" max="13832" width="6.13636363636364" style="62" customWidth="1"/>
    <col min="13833" max="13846" width="5.42727272727273" style="62" customWidth="1"/>
    <col min="13847" max="13851" width="6.57272727272727" style="62" customWidth="1"/>
    <col min="13852" max="13852" width="11" style="62" customWidth="1"/>
    <col min="13853" max="13853" width="8.85454545454546" style="62" customWidth="1"/>
    <col min="13854" max="14078" width="9.13636363636364" style="62"/>
    <col min="14079" max="14079" width="5" style="62" customWidth="1"/>
    <col min="14080" max="14080" width="10.2818181818182" style="62" customWidth="1"/>
    <col min="14081" max="14081" width="20.2818181818182" style="62" customWidth="1"/>
    <col min="14082" max="14082" width="8.57272727272727" style="62" customWidth="1"/>
    <col min="14083" max="14088" width="6.13636363636364" style="62" customWidth="1"/>
    <col min="14089" max="14102" width="5.42727272727273" style="62" customWidth="1"/>
    <col min="14103" max="14107" width="6.57272727272727" style="62" customWidth="1"/>
    <col min="14108" max="14108" width="11" style="62" customWidth="1"/>
    <col min="14109" max="14109" width="8.85454545454546" style="62" customWidth="1"/>
    <col min="14110" max="14334" width="9.13636363636364" style="62"/>
    <col min="14335" max="14335" width="5" style="62" customWidth="1"/>
    <col min="14336" max="14336" width="10.2818181818182" style="62" customWidth="1"/>
    <col min="14337" max="14337" width="20.2818181818182" style="62" customWidth="1"/>
    <col min="14338" max="14338" width="8.57272727272727" style="62" customWidth="1"/>
    <col min="14339" max="14344" width="6.13636363636364" style="62" customWidth="1"/>
    <col min="14345" max="14358" width="5.42727272727273" style="62" customWidth="1"/>
    <col min="14359" max="14363" width="6.57272727272727" style="62" customWidth="1"/>
    <col min="14364" max="14364" width="11" style="62" customWidth="1"/>
    <col min="14365" max="14365" width="8.85454545454546" style="62" customWidth="1"/>
    <col min="14366" max="14590" width="9.13636363636364" style="62"/>
    <col min="14591" max="14591" width="5" style="62" customWidth="1"/>
    <col min="14592" max="14592" width="10.2818181818182" style="62" customWidth="1"/>
    <col min="14593" max="14593" width="20.2818181818182" style="62" customWidth="1"/>
    <col min="14594" max="14594" width="8.57272727272727" style="62" customWidth="1"/>
    <col min="14595" max="14600" width="6.13636363636364" style="62" customWidth="1"/>
    <col min="14601" max="14614" width="5.42727272727273" style="62" customWidth="1"/>
    <col min="14615" max="14619" width="6.57272727272727" style="62" customWidth="1"/>
    <col min="14620" max="14620" width="11" style="62" customWidth="1"/>
    <col min="14621" max="14621" width="8.85454545454546" style="62" customWidth="1"/>
    <col min="14622" max="14846" width="9.13636363636364" style="62"/>
    <col min="14847" max="14847" width="5" style="62" customWidth="1"/>
    <col min="14848" max="14848" width="10.2818181818182" style="62" customWidth="1"/>
    <col min="14849" max="14849" width="20.2818181818182" style="62" customWidth="1"/>
    <col min="14850" max="14850" width="8.57272727272727" style="62" customWidth="1"/>
    <col min="14851" max="14856" width="6.13636363636364" style="62" customWidth="1"/>
    <col min="14857" max="14870" width="5.42727272727273" style="62" customWidth="1"/>
    <col min="14871" max="14875" width="6.57272727272727" style="62" customWidth="1"/>
    <col min="14876" max="14876" width="11" style="62" customWidth="1"/>
    <col min="14877" max="14877" width="8.85454545454546" style="62" customWidth="1"/>
    <col min="14878" max="15102" width="9.13636363636364" style="62"/>
    <col min="15103" max="15103" width="5" style="62" customWidth="1"/>
    <col min="15104" max="15104" width="10.2818181818182" style="62" customWidth="1"/>
    <col min="15105" max="15105" width="20.2818181818182" style="62" customWidth="1"/>
    <col min="15106" max="15106" width="8.57272727272727" style="62" customWidth="1"/>
    <col min="15107" max="15112" width="6.13636363636364" style="62" customWidth="1"/>
    <col min="15113" max="15126" width="5.42727272727273" style="62" customWidth="1"/>
    <col min="15127" max="15131" width="6.57272727272727" style="62" customWidth="1"/>
    <col min="15132" max="15132" width="11" style="62" customWidth="1"/>
    <col min="15133" max="15133" width="8.85454545454546" style="62" customWidth="1"/>
    <col min="15134" max="15358" width="9.13636363636364" style="62"/>
    <col min="15359" max="15359" width="5" style="62" customWidth="1"/>
    <col min="15360" max="15360" width="10.2818181818182" style="62" customWidth="1"/>
    <col min="15361" max="15361" width="20.2818181818182" style="62" customWidth="1"/>
    <col min="15362" max="15362" width="8.57272727272727" style="62" customWidth="1"/>
    <col min="15363" max="15368" width="6.13636363636364" style="62" customWidth="1"/>
    <col min="15369" max="15382" width="5.42727272727273" style="62" customWidth="1"/>
    <col min="15383" max="15387" width="6.57272727272727" style="62" customWidth="1"/>
    <col min="15388" max="15388" width="11" style="62" customWidth="1"/>
    <col min="15389" max="15389" width="8.85454545454546" style="62" customWidth="1"/>
    <col min="15390" max="15614" width="9.13636363636364" style="62"/>
    <col min="15615" max="15615" width="5" style="62" customWidth="1"/>
    <col min="15616" max="15616" width="10.2818181818182" style="62" customWidth="1"/>
    <col min="15617" max="15617" width="20.2818181818182" style="62" customWidth="1"/>
    <col min="15618" max="15618" width="8.57272727272727" style="62" customWidth="1"/>
    <col min="15619" max="15624" width="6.13636363636364" style="62" customWidth="1"/>
    <col min="15625" max="15638" width="5.42727272727273" style="62" customWidth="1"/>
    <col min="15639" max="15643" width="6.57272727272727" style="62" customWidth="1"/>
    <col min="15644" max="15644" width="11" style="62" customWidth="1"/>
    <col min="15645" max="15645" width="8.85454545454546" style="62" customWidth="1"/>
    <col min="15646" max="15870" width="9.13636363636364" style="62"/>
    <col min="15871" max="15871" width="5" style="62" customWidth="1"/>
    <col min="15872" max="15872" width="10.2818181818182" style="62" customWidth="1"/>
    <col min="15873" max="15873" width="20.2818181818182" style="62" customWidth="1"/>
    <col min="15874" max="15874" width="8.57272727272727" style="62" customWidth="1"/>
    <col min="15875" max="15880" width="6.13636363636364" style="62" customWidth="1"/>
    <col min="15881" max="15894" width="5.42727272727273" style="62" customWidth="1"/>
    <col min="15895" max="15899" width="6.57272727272727" style="62" customWidth="1"/>
    <col min="15900" max="15900" width="11" style="62" customWidth="1"/>
    <col min="15901" max="15901" width="8.85454545454546" style="62" customWidth="1"/>
    <col min="15902" max="16126" width="9.13636363636364" style="62"/>
    <col min="16127" max="16127" width="5" style="62" customWidth="1"/>
    <col min="16128" max="16128" width="10.2818181818182" style="62" customWidth="1"/>
    <col min="16129" max="16129" width="20.2818181818182" style="62" customWidth="1"/>
    <col min="16130" max="16130" width="8.57272727272727" style="62" customWidth="1"/>
    <col min="16131" max="16136" width="6.13636363636364" style="62" customWidth="1"/>
    <col min="16137" max="16150" width="5.42727272727273" style="62" customWidth="1"/>
    <col min="16151" max="16155" width="6.57272727272727" style="62" customWidth="1"/>
    <col min="16156" max="16156" width="11" style="62" customWidth="1"/>
    <col min="16157" max="16157" width="8.85454545454546" style="62" customWidth="1"/>
    <col min="16158" max="16384" width="9.13636363636364" style="62"/>
  </cols>
  <sheetData>
    <row r="1" ht="15" customHeight="1" spans="1:30">
      <c r="A1"/>
      <c r="B1" s="65" t="s">
        <v>132</v>
      </c>
      <c r="C1" s="65"/>
      <c r="D1" s="65"/>
      <c r="E1" s="65"/>
      <c r="F1" s="65"/>
      <c r="G1" s="65"/>
      <c r="H1" s="65"/>
      <c r="Y1" s="102" t="s">
        <v>1</v>
      </c>
      <c r="Z1" s="102"/>
      <c r="AA1" s="102"/>
      <c r="AB1" s="102"/>
      <c r="AC1" s="102"/>
      <c r="AD1" s="102"/>
    </row>
    <row r="2" ht="15" customHeight="1" spans="2:30">
      <c r="B2" s="66" t="s">
        <v>0</v>
      </c>
      <c r="C2" s="66"/>
      <c r="D2" s="66"/>
      <c r="E2" s="66"/>
      <c r="F2" s="66"/>
      <c r="G2" s="66"/>
      <c r="Y2" s="103" t="s">
        <v>3</v>
      </c>
      <c r="Z2" s="103"/>
      <c r="AA2" s="103"/>
      <c r="AB2" s="103"/>
      <c r="AC2" s="103"/>
      <c r="AD2" s="103"/>
    </row>
    <row r="3" ht="15" customHeight="1" spans="2:7">
      <c r="B3" s="66" t="s">
        <v>2</v>
      </c>
      <c r="C3" s="66"/>
      <c r="D3" s="66"/>
      <c r="E3" s="66"/>
      <c r="F3" s="66"/>
      <c r="G3" s="66"/>
    </row>
    <row r="4" ht="29.25" customHeight="1" spans="1:31">
      <c r="A4" s="67" t="s">
        <v>133</v>
      </c>
      <c r="B4" s="67"/>
      <c r="C4" s="67"/>
      <c r="D4" s="67"/>
      <c r="E4" s="67"/>
      <c r="F4" s="67"/>
      <c r="G4" s="67"/>
      <c r="H4" s="67"/>
      <c r="I4" s="67"/>
      <c r="J4" s="67"/>
      <c r="K4" s="67"/>
      <c r="L4" s="67"/>
      <c r="M4" s="67"/>
      <c r="N4" s="67"/>
      <c r="O4" s="67"/>
      <c r="P4" s="67"/>
      <c r="Q4" s="67"/>
      <c r="R4" s="67"/>
      <c r="S4" s="67"/>
      <c r="T4" s="67"/>
      <c r="U4" s="67"/>
      <c r="V4" s="67"/>
      <c r="W4" s="67"/>
      <c r="X4" s="67"/>
      <c r="Y4" s="67"/>
      <c r="Z4" s="67"/>
      <c r="AA4" s="67"/>
      <c r="AB4" s="67"/>
      <c r="AC4" s="67"/>
      <c r="AD4" s="67"/>
      <c r="AE4" s="67"/>
    </row>
    <row r="5" ht="18" customHeight="1" spans="2:25">
      <c r="B5" s="68" t="s">
        <v>134</v>
      </c>
      <c r="C5" s="68"/>
      <c r="N5" s="68"/>
      <c r="O5" s="68"/>
      <c r="Y5" s="104" t="s">
        <v>135</v>
      </c>
    </row>
    <row r="6" ht="18" customHeight="1" spans="2:25">
      <c r="B6" s="68" t="s">
        <v>136</v>
      </c>
      <c r="C6" s="68"/>
      <c r="N6" s="68"/>
      <c r="O6" s="68"/>
      <c r="Y6" s="104" t="s">
        <v>137</v>
      </c>
    </row>
    <row r="7" ht="18" customHeight="1" spans="2:25">
      <c r="B7" s="68" t="s">
        <v>138</v>
      </c>
      <c r="C7" s="68"/>
      <c r="N7" s="68"/>
      <c r="O7" s="68"/>
      <c r="Y7" s="104" t="s">
        <v>139</v>
      </c>
    </row>
    <row r="8" s="59" customFormat="1" spans="4:26">
      <c r="D8" s="69"/>
      <c r="E8" s="69"/>
      <c r="F8" s="69"/>
      <c r="G8" s="69"/>
      <c r="H8" s="69"/>
      <c r="I8" s="69"/>
      <c r="J8" s="69"/>
      <c r="Y8" s="105"/>
      <c r="Z8" s="105"/>
    </row>
    <row r="9" ht="85.5" customHeight="1" spans="1:31">
      <c r="A9" s="70" t="s">
        <v>140</v>
      </c>
      <c r="B9" s="71" t="s">
        <v>141</v>
      </c>
      <c r="C9" s="72" t="s">
        <v>142</v>
      </c>
      <c r="D9" s="73" t="s">
        <v>143</v>
      </c>
      <c r="E9" s="74" t="s">
        <v>144</v>
      </c>
      <c r="F9" s="75"/>
      <c r="G9" s="74" t="s">
        <v>145</v>
      </c>
      <c r="H9" s="75"/>
      <c r="I9" s="74" t="s">
        <v>146</v>
      </c>
      <c r="J9" s="75"/>
      <c r="K9" s="74" t="s">
        <v>147</v>
      </c>
      <c r="L9" s="75"/>
      <c r="M9" s="74" t="s">
        <v>148</v>
      </c>
      <c r="N9" s="75"/>
      <c r="O9" s="74" t="s">
        <v>149</v>
      </c>
      <c r="P9" s="75"/>
      <c r="Q9" s="74" t="s">
        <v>150</v>
      </c>
      <c r="R9" s="75"/>
      <c r="S9" s="74" t="s">
        <v>151</v>
      </c>
      <c r="T9" s="75"/>
      <c r="U9" s="74" t="s">
        <v>152</v>
      </c>
      <c r="V9" s="75"/>
      <c r="W9" s="74" t="s">
        <v>153</v>
      </c>
      <c r="X9" s="75"/>
      <c r="Y9" s="106" t="s">
        <v>154</v>
      </c>
      <c r="Z9" s="107"/>
      <c r="AA9" s="106" t="s">
        <v>155</v>
      </c>
      <c r="AB9" s="108"/>
      <c r="AC9" s="108"/>
      <c r="AD9" s="107"/>
      <c r="AE9" s="70" t="s">
        <v>156</v>
      </c>
    </row>
    <row r="10" ht="20.1" customHeight="1" spans="1:31">
      <c r="A10" s="76"/>
      <c r="B10" s="77"/>
      <c r="C10" s="78"/>
      <c r="D10" s="79"/>
      <c r="E10" s="80" t="s">
        <v>157</v>
      </c>
      <c r="F10" s="81"/>
      <c r="G10" s="80" t="s">
        <v>158</v>
      </c>
      <c r="H10" s="81"/>
      <c r="I10" s="80" t="s">
        <v>159</v>
      </c>
      <c r="J10" s="81"/>
      <c r="K10" s="80" t="s">
        <v>160</v>
      </c>
      <c r="L10" s="81"/>
      <c r="M10" s="80" t="s">
        <v>161</v>
      </c>
      <c r="N10" s="81"/>
      <c r="O10" s="80" t="s">
        <v>162</v>
      </c>
      <c r="P10" s="81"/>
      <c r="Q10" s="80" t="s">
        <v>163</v>
      </c>
      <c r="R10" s="81"/>
      <c r="S10" s="80" t="s">
        <v>164</v>
      </c>
      <c r="T10" s="81"/>
      <c r="U10" s="80" t="s">
        <v>165</v>
      </c>
      <c r="V10" s="81"/>
      <c r="W10" s="80" t="s">
        <v>166</v>
      </c>
      <c r="X10" s="81"/>
      <c r="Y10" s="71" t="s">
        <v>167</v>
      </c>
      <c r="Z10" s="71" t="s">
        <v>30</v>
      </c>
      <c r="AA10" s="71" t="s">
        <v>168</v>
      </c>
      <c r="AB10" s="71" t="s">
        <v>169</v>
      </c>
      <c r="AC10" s="71" t="s">
        <v>170</v>
      </c>
      <c r="AD10" s="70" t="s">
        <v>30</v>
      </c>
      <c r="AE10" s="76"/>
    </row>
    <row r="11" ht="20.1" customHeight="1" spans="1:31">
      <c r="A11" s="82"/>
      <c r="B11" s="83"/>
      <c r="C11" s="84"/>
      <c r="D11" s="85"/>
      <c r="E11" s="86" t="s">
        <v>171</v>
      </c>
      <c r="F11" s="86" t="s">
        <v>172</v>
      </c>
      <c r="G11" s="86" t="s">
        <v>171</v>
      </c>
      <c r="H11" s="86" t="s">
        <v>172</v>
      </c>
      <c r="I11" s="86" t="s">
        <v>171</v>
      </c>
      <c r="J11" s="86" t="s">
        <v>172</v>
      </c>
      <c r="K11" s="86" t="s">
        <v>171</v>
      </c>
      <c r="L11" s="86" t="s">
        <v>172</v>
      </c>
      <c r="M11" s="86" t="s">
        <v>171</v>
      </c>
      <c r="N11" s="86" t="s">
        <v>172</v>
      </c>
      <c r="O11" s="86" t="s">
        <v>171</v>
      </c>
      <c r="P11" s="86" t="s">
        <v>172</v>
      </c>
      <c r="Q11" s="86" t="s">
        <v>171</v>
      </c>
      <c r="R11" s="86" t="s">
        <v>172</v>
      </c>
      <c r="S11" s="86" t="s">
        <v>171</v>
      </c>
      <c r="T11" s="86" t="s">
        <v>172</v>
      </c>
      <c r="U11" s="86" t="s">
        <v>171</v>
      </c>
      <c r="V11" s="86" t="s">
        <v>172</v>
      </c>
      <c r="W11" s="86" t="s">
        <v>171</v>
      </c>
      <c r="X11" s="86" t="s">
        <v>172</v>
      </c>
      <c r="Y11" s="83"/>
      <c r="Z11" s="83"/>
      <c r="AA11" s="83"/>
      <c r="AB11" s="83"/>
      <c r="AC11" s="83"/>
      <c r="AD11" s="82"/>
      <c r="AE11" s="82"/>
    </row>
    <row r="12" s="60" customFormat="1" ht="27" customHeight="1" spans="1:31">
      <c r="A12" s="87">
        <v>1</v>
      </c>
      <c r="B12" s="155" t="s">
        <v>32</v>
      </c>
      <c r="C12" s="88" t="s">
        <v>33</v>
      </c>
      <c r="D12" s="89" t="s">
        <v>34</v>
      </c>
      <c r="E12" s="87">
        <v>5.6</v>
      </c>
      <c r="F12" s="87"/>
      <c r="G12" s="87">
        <v>8.7</v>
      </c>
      <c r="H12" s="87"/>
      <c r="I12" s="87">
        <v>7.9</v>
      </c>
      <c r="J12" s="87"/>
      <c r="K12" s="99">
        <v>4.6</v>
      </c>
      <c r="L12" s="99"/>
      <c r="M12" s="99">
        <v>2.6</v>
      </c>
      <c r="N12" s="99"/>
      <c r="O12" s="99">
        <v>6.5</v>
      </c>
      <c r="P12" s="99"/>
      <c r="Q12" s="99">
        <v>7.2</v>
      </c>
      <c r="R12" s="99"/>
      <c r="S12" s="99">
        <v>7.9</v>
      </c>
      <c r="T12" s="99"/>
      <c r="U12" s="99">
        <v>3.4</v>
      </c>
      <c r="V12" s="99"/>
      <c r="W12" s="99">
        <v>8.5</v>
      </c>
      <c r="X12" s="99"/>
      <c r="Y12" s="87">
        <v>0</v>
      </c>
      <c r="Z12" s="87"/>
      <c r="AA12" s="99">
        <v>5.12</v>
      </c>
      <c r="AB12" s="99">
        <v>1.46</v>
      </c>
      <c r="AC12" s="99" t="s">
        <v>173</v>
      </c>
      <c r="AD12" s="109" t="s">
        <v>122</v>
      </c>
      <c r="AE12" s="110" t="s">
        <v>174</v>
      </c>
    </row>
    <row r="13" s="60" customFormat="1" ht="27" customHeight="1" spans="1:31">
      <c r="A13" s="87">
        <v>2</v>
      </c>
      <c r="B13" s="155" t="s">
        <v>35</v>
      </c>
      <c r="C13" s="88" t="s">
        <v>36</v>
      </c>
      <c r="D13" s="89" t="s">
        <v>34</v>
      </c>
      <c r="E13" s="87">
        <v>5.9</v>
      </c>
      <c r="F13" s="87"/>
      <c r="G13" s="87">
        <v>8.8</v>
      </c>
      <c r="H13" s="87"/>
      <c r="I13" s="87">
        <v>8.8</v>
      </c>
      <c r="J13" s="87"/>
      <c r="K13" s="99">
        <v>2.1</v>
      </c>
      <c r="L13" s="99"/>
      <c r="M13" s="99">
        <v>3.1</v>
      </c>
      <c r="N13" s="99"/>
      <c r="O13" s="99">
        <v>2.4</v>
      </c>
      <c r="P13" s="99"/>
      <c r="Q13" s="99">
        <v>2.9</v>
      </c>
      <c r="R13" s="99"/>
      <c r="S13" s="99">
        <v>2.8</v>
      </c>
      <c r="T13" s="99"/>
      <c r="U13" s="99">
        <v>1.3</v>
      </c>
      <c r="V13" s="99"/>
      <c r="W13" s="99">
        <v>0</v>
      </c>
      <c r="X13" s="99"/>
      <c r="Y13" s="87">
        <v>0</v>
      </c>
      <c r="Z13" s="87"/>
      <c r="AA13" s="99">
        <v>2.59</v>
      </c>
      <c r="AB13" s="99">
        <v>0.12</v>
      </c>
      <c r="AC13" s="99" t="s">
        <v>173</v>
      </c>
      <c r="AD13" s="109" t="s">
        <v>122</v>
      </c>
      <c r="AE13" s="110" t="s">
        <v>175</v>
      </c>
    </row>
    <row r="14" s="60" customFormat="1" ht="27" customHeight="1" spans="1:31">
      <c r="A14" s="87">
        <v>3</v>
      </c>
      <c r="B14" s="155" t="s">
        <v>37</v>
      </c>
      <c r="C14" s="88" t="s">
        <v>38</v>
      </c>
      <c r="D14" s="89" t="s">
        <v>39</v>
      </c>
      <c r="E14" s="87">
        <v>5.3</v>
      </c>
      <c r="F14" s="87"/>
      <c r="G14" s="87">
        <v>7.5</v>
      </c>
      <c r="H14" s="87"/>
      <c r="I14" s="87">
        <v>7.1</v>
      </c>
      <c r="J14" s="87"/>
      <c r="K14" s="99">
        <v>2.1</v>
      </c>
      <c r="L14" s="99"/>
      <c r="M14" s="99">
        <v>3.1</v>
      </c>
      <c r="N14" s="99"/>
      <c r="O14" s="99">
        <v>2.5</v>
      </c>
      <c r="P14" s="99"/>
      <c r="Q14" s="99">
        <v>6.5</v>
      </c>
      <c r="R14" s="99"/>
      <c r="S14" s="99">
        <v>2.5</v>
      </c>
      <c r="T14" s="99"/>
      <c r="U14" s="99">
        <v>1.5</v>
      </c>
      <c r="V14" s="99"/>
      <c r="W14" s="99">
        <v>7</v>
      </c>
      <c r="X14" s="99"/>
      <c r="Y14" s="87">
        <v>0</v>
      </c>
      <c r="Z14" s="87"/>
      <c r="AA14" s="99">
        <v>2.99</v>
      </c>
      <c r="AB14" s="99">
        <v>0.38</v>
      </c>
      <c r="AC14" s="99" t="s">
        <v>173</v>
      </c>
      <c r="AD14" s="109" t="s">
        <v>122</v>
      </c>
      <c r="AE14" s="110" t="s">
        <v>175</v>
      </c>
    </row>
    <row r="15" s="61" customFormat="1" ht="27" customHeight="1" spans="1:31">
      <c r="A15" s="90">
        <v>4</v>
      </c>
      <c r="B15" s="156" t="s">
        <v>40</v>
      </c>
      <c r="C15" s="91" t="s">
        <v>41</v>
      </c>
      <c r="D15" s="92" t="s">
        <v>42</v>
      </c>
      <c r="E15" s="90"/>
      <c r="F15" s="90"/>
      <c r="G15" s="90">
        <v>0</v>
      </c>
      <c r="H15" s="90"/>
      <c r="I15" s="90"/>
      <c r="J15" s="90"/>
      <c r="K15" s="100">
        <v>2.6</v>
      </c>
      <c r="L15" s="100"/>
      <c r="M15" s="100">
        <v>2</v>
      </c>
      <c r="N15" s="100"/>
      <c r="O15" s="100">
        <v>5.6</v>
      </c>
      <c r="P15" s="100"/>
      <c r="Q15" s="100">
        <v>0</v>
      </c>
      <c r="R15" s="100"/>
      <c r="S15" s="100"/>
      <c r="T15" s="100"/>
      <c r="U15" s="100">
        <v>0</v>
      </c>
      <c r="V15" s="100"/>
      <c r="W15" s="100">
        <v>6</v>
      </c>
      <c r="X15" s="100"/>
      <c r="Y15" s="90">
        <v>0</v>
      </c>
      <c r="Z15" s="90"/>
      <c r="AA15" s="100">
        <v>2.19</v>
      </c>
      <c r="AB15" s="100">
        <v>0.43</v>
      </c>
      <c r="AC15" s="100" t="s">
        <v>173</v>
      </c>
      <c r="AD15" s="111" t="s">
        <v>122</v>
      </c>
      <c r="AE15" s="112" t="s">
        <v>175</v>
      </c>
    </row>
    <row r="16" s="60" customFormat="1" ht="27" customHeight="1" spans="1:31">
      <c r="A16" s="87">
        <v>5</v>
      </c>
      <c r="B16" s="155" t="s">
        <v>43</v>
      </c>
      <c r="C16" s="88" t="s">
        <v>44</v>
      </c>
      <c r="D16" s="89" t="s">
        <v>45</v>
      </c>
      <c r="E16" s="87">
        <v>1.5</v>
      </c>
      <c r="F16" s="87"/>
      <c r="G16" s="87">
        <v>8.5</v>
      </c>
      <c r="H16" s="87"/>
      <c r="I16" s="87">
        <v>10</v>
      </c>
      <c r="J16" s="87"/>
      <c r="K16" s="99">
        <v>2</v>
      </c>
      <c r="L16" s="99"/>
      <c r="M16" s="99">
        <v>2</v>
      </c>
      <c r="N16" s="99"/>
      <c r="O16" s="99">
        <v>0</v>
      </c>
      <c r="P16" s="99"/>
      <c r="Q16" s="99">
        <v>5.8</v>
      </c>
      <c r="R16" s="99"/>
      <c r="S16" s="99">
        <v>4.7</v>
      </c>
      <c r="T16" s="99"/>
      <c r="U16" s="99">
        <v>1.2</v>
      </c>
      <c r="V16" s="99"/>
      <c r="W16" s="99">
        <v>2.8</v>
      </c>
      <c r="X16" s="99"/>
      <c r="Y16" s="87">
        <v>0</v>
      </c>
      <c r="Z16" s="87"/>
      <c r="AA16" s="99">
        <v>2.24</v>
      </c>
      <c r="AB16" s="99">
        <v>0.35</v>
      </c>
      <c r="AC16" s="99" t="s">
        <v>173</v>
      </c>
      <c r="AD16" s="109" t="s">
        <v>122</v>
      </c>
      <c r="AE16" s="110" t="s">
        <v>175</v>
      </c>
    </row>
    <row r="17" s="61" customFormat="1" ht="27" customHeight="1" spans="1:31">
      <c r="A17" s="90">
        <v>6</v>
      </c>
      <c r="B17" s="156" t="s">
        <v>46</v>
      </c>
      <c r="C17" s="91" t="s">
        <v>47</v>
      </c>
      <c r="D17" s="92" t="s">
        <v>48</v>
      </c>
      <c r="E17" s="90">
        <v>0</v>
      </c>
      <c r="F17" s="90"/>
      <c r="G17" s="90">
        <v>0</v>
      </c>
      <c r="H17" s="90"/>
      <c r="I17" s="90">
        <v>2.5</v>
      </c>
      <c r="J17" s="90"/>
      <c r="K17" s="100">
        <v>0</v>
      </c>
      <c r="L17" s="100"/>
      <c r="M17" s="100">
        <v>0</v>
      </c>
      <c r="N17" s="100"/>
      <c r="O17" s="100">
        <v>0</v>
      </c>
      <c r="P17" s="100"/>
      <c r="Q17" s="100">
        <v>0</v>
      </c>
      <c r="R17" s="100"/>
      <c r="S17" s="100">
        <v>0</v>
      </c>
      <c r="T17" s="100"/>
      <c r="U17" s="100">
        <v>0</v>
      </c>
      <c r="V17" s="100"/>
      <c r="W17" s="100">
        <v>0</v>
      </c>
      <c r="X17" s="100"/>
      <c r="Y17" s="90">
        <v>0</v>
      </c>
      <c r="Z17" s="90"/>
      <c r="AA17" s="100">
        <v>0</v>
      </c>
      <c r="AB17" s="100">
        <v>0</v>
      </c>
      <c r="AC17" s="100" t="s">
        <v>173</v>
      </c>
      <c r="AD17" s="111" t="s">
        <v>122</v>
      </c>
      <c r="AE17" s="112" t="s">
        <v>175</v>
      </c>
    </row>
    <row r="18" s="60" customFormat="1" ht="27" customHeight="1" spans="1:31">
      <c r="A18" s="87">
        <v>7</v>
      </c>
      <c r="B18" s="155" t="s">
        <v>49</v>
      </c>
      <c r="C18" s="88" t="s">
        <v>50</v>
      </c>
      <c r="D18" s="89" t="s">
        <v>51</v>
      </c>
      <c r="E18" s="87"/>
      <c r="F18" s="87"/>
      <c r="G18" s="87">
        <v>0</v>
      </c>
      <c r="H18" s="87"/>
      <c r="I18" s="87">
        <v>6.5</v>
      </c>
      <c r="J18" s="87"/>
      <c r="K18" s="99">
        <v>4.6</v>
      </c>
      <c r="L18" s="99"/>
      <c r="M18" s="99">
        <v>2.8</v>
      </c>
      <c r="N18" s="99"/>
      <c r="O18" s="99">
        <v>5.5</v>
      </c>
      <c r="P18" s="99"/>
      <c r="Q18" s="99">
        <v>6.4</v>
      </c>
      <c r="R18" s="99"/>
      <c r="S18" s="99">
        <v>2.4</v>
      </c>
      <c r="T18" s="99"/>
      <c r="U18" s="99">
        <v>1.4</v>
      </c>
      <c r="V18" s="99"/>
      <c r="W18" s="99"/>
      <c r="X18" s="99"/>
      <c r="Y18" s="87">
        <v>0</v>
      </c>
      <c r="Z18" s="87"/>
      <c r="AA18" s="99">
        <v>3.78</v>
      </c>
      <c r="AB18" s="99">
        <v>0.88</v>
      </c>
      <c r="AC18" s="99" t="s">
        <v>173</v>
      </c>
      <c r="AD18" s="109" t="s">
        <v>122</v>
      </c>
      <c r="AE18" s="110" t="s">
        <v>175</v>
      </c>
    </row>
    <row r="19" s="61" customFormat="1" ht="27" customHeight="1" spans="1:31">
      <c r="A19" s="90">
        <v>8</v>
      </c>
      <c r="B19" s="156" t="s">
        <v>52</v>
      </c>
      <c r="C19" s="91" t="s">
        <v>53</v>
      </c>
      <c r="D19" s="92" t="s">
        <v>51</v>
      </c>
      <c r="E19" s="90">
        <v>0</v>
      </c>
      <c r="F19" s="90"/>
      <c r="G19" s="90">
        <v>0.9</v>
      </c>
      <c r="H19" s="90"/>
      <c r="I19" s="90">
        <v>6.2</v>
      </c>
      <c r="J19" s="90"/>
      <c r="K19" s="100">
        <v>0.4</v>
      </c>
      <c r="L19" s="100"/>
      <c r="M19" s="100">
        <v>0.9</v>
      </c>
      <c r="N19" s="100"/>
      <c r="O19" s="100">
        <v>0.5</v>
      </c>
      <c r="P19" s="100"/>
      <c r="Q19" s="100">
        <v>0</v>
      </c>
      <c r="R19" s="100"/>
      <c r="S19" s="100">
        <v>0</v>
      </c>
      <c r="T19" s="100"/>
      <c r="U19" s="100">
        <v>0</v>
      </c>
      <c r="V19" s="100"/>
      <c r="W19" s="100"/>
      <c r="X19" s="100"/>
      <c r="Y19" s="90">
        <v>0</v>
      </c>
      <c r="Z19" s="90"/>
      <c r="AA19" s="100">
        <v>0.32</v>
      </c>
      <c r="AB19" s="100">
        <v>0</v>
      </c>
      <c r="AC19" s="100" t="s">
        <v>173</v>
      </c>
      <c r="AD19" s="111" t="s">
        <v>122</v>
      </c>
      <c r="AE19" s="112" t="s">
        <v>175</v>
      </c>
    </row>
    <row r="20" s="60" customFormat="1" ht="27" customHeight="1" spans="1:31">
      <c r="A20" s="87">
        <v>9</v>
      </c>
      <c r="B20" s="155" t="s">
        <v>54</v>
      </c>
      <c r="C20" s="88" t="s">
        <v>55</v>
      </c>
      <c r="D20" s="89" t="s">
        <v>56</v>
      </c>
      <c r="E20" s="87">
        <v>6</v>
      </c>
      <c r="F20" s="87"/>
      <c r="G20" s="87">
        <v>6.1</v>
      </c>
      <c r="H20" s="87"/>
      <c r="I20" s="87">
        <v>6.8</v>
      </c>
      <c r="J20" s="87"/>
      <c r="K20" s="99">
        <v>2.6</v>
      </c>
      <c r="L20" s="99"/>
      <c r="M20" s="99">
        <v>3.1</v>
      </c>
      <c r="N20" s="99"/>
      <c r="O20" s="99">
        <v>5.1</v>
      </c>
      <c r="P20" s="99"/>
      <c r="Q20" s="99">
        <v>7</v>
      </c>
      <c r="R20" s="99"/>
      <c r="S20" s="99">
        <v>5.7</v>
      </c>
      <c r="T20" s="99"/>
      <c r="U20" s="99">
        <v>1.4</v>
      </c>
      <c r="V20" s="99"/>
      <c r="W20" s="99">
        <v>6.5</v>
      </c>
      <c r="X20" s="99"/>
      <c r="Y20" s="87">
        <v>0</v>
      </c>
      <c r="Z20" s="87"/>
      <c r="AA20" s="99">
        <v>4</v>
      </c>
      <c r="AB20" s="99">
        <v>0.97</v>
      </c>
      <c r="AC20" s="99" t="s">
        <v>173</v>
      </c>
      <c r="AD20" s="109" t="s">
        <v>122</v>
      </c>
      <c r="AE20" s="110" t="s">
        <v>175</v>
      </c>
    </row>
    <row r="21" s="60" customFormat="1" ht="27" customHeight="1" spans="1:31">
      <c r="A21" s="87">
        <v>10</v>
      </c>
      <c r="B21" s="155" t="s">
        <v>57</v>
      </c>
      <c r="C21" s="88" t="s">
        <v>58</v>
      </c>
      <c r="D21" s="89" t="s">
        <v>59</v>
      </c>
      <c r="E21" s="87">
        <v>5.1</v>
      </c>
      <c r="F21" s="87"/>
      <c r="G21" s="87">
        <v>0.9</v>
      </c>
      <c r="H21" s="87"/>
      <c r="I21" s="87">
        <v>4.6</v>
      </c>
      <c r="J21" s="87"/>
      <c r="K21" s="99">
        <v>2.1</v>
      </c>
      <c r="L21" s="99"/>
      <c r="M21" s="99">
        <v>0.9</v>
      </c>
      <c r="N21" s="99"/>
      <c r="O21" s="99">
        <v>2.1</v>
      </c>
      <c r="P21" s="99"/>
      <c r="Q21" s="99">
        <v>5.4</v>
      </c>
      <c r="R21" s="99"/>
      <c r="S21" s="99">
        <v>5.1</v>
      </c>
      <c r="T21" s="99"/>
      <c r="U21" s="99">
        <v>0.9</v>
      </c>
      <c r="V21" s="99"/>
      <c r="W21" s="99">
        <v>6.9</v>
      </c>
      <c r="X21" s="99"/>
      <c r="Y21" s="87">
        <v>0</v>
      </c>
      <c r="Z21" s="87"/>
      <c r="AA21" s="99">
        <v>2.59</v>
      </c>
      <c r="AB21" s="99">
        <v>0.44</v>
      </c>
      <c r="AC21" s="99" t="s">
        <v>173</v>
      </c>
      <c r="AD21" s="109" t="s">
        <v>122</v>
      </c>
      <c r="AE21" s="110" t="s">
        <v>175</v>
      </c>
    </row>
    <row r="22" s="60" customFormat="1" ht="27" customHeight="1" spans="1:31">
      <c r="A22" s="87">
        <v>11</v>
      </c>
      <c r="B22" s="155" t="s">
        <v>60</v>
      </c>
      <c r="C22" s="88" t="s">
        <v>61</v>
      </c>
      <c r="D22" s="89" t="s">
        <v>62</v>
      </c>
      <c r="E22" s="87">
        <v>5.1</v>
      </c>
      <c r="F22" s="87"/>
      <c r="G22" s="87">
        <v>8.5</v>
      </c>
      <c r="H22" s="87"/>
      <c r="I22" s="87">
        <v>6.3</v>
      </c>
      <c r="J22" s="87"/>
      <c r="K22" s="99">
        <v>4.2</v>
      </c>
      <c r="L22" s="99"/>
      <c r="M22" s="99">
        <v>2.8</v>
      </c>
      <c r="N22" s="99"/>
      <c r="O22" s="99">
        <v>2.1</v>
      </c>
      <c r="P22" s="99"/>
      <c r="Q22" s="99">
        <v>5.1</v>
      </c>
      <c r="R22" s="99"/>
      <c r="S22" s="99">
        <v>4.6</v>
      </c>
      <c r="T22" s="99"/>
      <c r="U22" s="99">
        <v>1.3</v>
      </c>
      <c r="V22" s="99"/>
      <c r="W22" s="99">
        <v>7.3</v>
      </c>
      <c r="X22" s="99"/>
      <c r="Y22" s="87">
        <v>0</v>
      </c>
      <c r="Z22" s="87"/>
      <c r="AA22" s="99">
        <v>3.28</v>
      </c>
      <c r="AB22" s="99">
        <v>0.56</v>
      </c>
      <c r="AC22" s="99" t="s">
        <v>173</v>
      </c>
      <c r="AD22" s="109" t="s">
        <v>122</v>
      </c>
      <c r="AE22" s="110" t="s">
        <v>175</v>
      </c>
    </row>
    <row r="23" s="60" customFormat="1" ht="27" customHeight="1" spans="1:31">
      <c r="A23" s="87">
        <v>12</v>
      </c>
      <c r="B23" s="155" t="s">
        <v>63</v>
      </c>
      <c r="C23" s="88" t="s">
        <v>64</v>
      </c>
      <c r="D23" s="89" t="s">
        <v>65</v>
      </c>
      <c r="E23" s="87">
        <v>5.8</v>
      </c>
      <c r="F23" s="87"/>
      <c r="G23" s="87">
        <v>5.1</v>
      </c>
      <c r="H23" s="87"/>
      <c r="I23" s="87">
        <v>6.1</v>
      </c>
      <c r="J23" s="87"/>
      <c r="K23" s="99">
        <v>3.7</v>
      </c>
      <c r="L23" s="99"/>
      <c r="M23" s="99">
        <v>4.3</v>
      </c>
      <c r="N23" s="99"/>
      <c r="O23" s="99">
        <v>2.4</v>
      </c>
      <c r="P23" s="99"/>
      <c r="Q23" s="99">
        <v>6.5</v>
      </c>
      <c r="R23" s="99"/>
      <c r="S23" s="99">
        <v>6.2</v>
      </c>
      <c r="T23" s="99"/>
      <c r="U23" s="99">
        <v>1.5</v>
      </c>
      <c r="V23" s="99"/>
      <c r="W23" s="99">
        <v>7.9</v>
      </c>
      <c r="X23" s="99"/>
      <c r="Y23" s="87">
        <v>0</v>
      </c>
      <c r="Z23" s="87"/>
      <c r="AA23" s="99">
        <v>3.94</v>
      </c>
      <c r="AB23" s="99">
        <v>0.82</v>
      </c>
      <c r="AC23" s="99" t="s">
        <v>173</v>
      </c>
      <c r="AD23" s="109" t="s">
        <v>122</v>
      </c>
      <c r="AE23" s="110" t="s">
        <v>175</v>
      </c>
    </row>
    <row r="24" s="60" customFormat="1" ht="27" customHeight="1" spans="1:31">
      <c r="A24" s="87">
        <v>13</v>
      </c>
      <c r="B24" s="155" t="s">
        <v>66</v>
      </c>
      <c r="C24" s="88" t="s">
        <v>67</v>
      </c>
      <c r="D24" s="89" t="s">
        <v>68</v>
      </c>
      <c r="E24" s="87">
        <v>7</v>
      </c>
      <c r="F24" s="87"/>
      <c r="G24" s="87">
        <v>9.3</v>
      </c>
      <c r="H24" s="87"/>
      <c r="I24" s="87">
        <v>7.5</v>
      </c>
      <c r="J24" s="87"/>
      <c r="K24" s="99">
        <v>7.1</v>
      </c>
      <c r="L24" s="99"/>
      <c r="M24" s="99">
        <v>3.5</v>
      </c>
      <c r="N24" s="99"/>
      <c r="O24" s="99">
        <v>6.7</v>
      </c>
      <c r="P24" s="99"/>
      <c r="Q24" s="99">
        <v>7.8</v>
      </c>
      <c r="R24" s="99"/>
      <c r="S24" s="99">
        <v>7.1</v>
      </c>
      <c r="T24" s="99"/>
      <c r="U24" s="99">
        <v>4.5</v>
      </c>
      <c r="V24" s="99"/>
      <c r="W24" s="99">
        <v>8.5</v>
      </c>
      <c r="X24" s="99"/>
      <c r="Y24" s="87">
        <v>0</v>
      </c>
      <c r="Z24" s="87"/>
      <c r="AA24" s="99">
        <v>6.01</v>
      </c>
      <c r="AB24" s="99">
        <v>2.05</v>
      </c>
      <c r="AC24" s="99" t="s">
        <v>176</v>
      </c>
      <c r="AD24" s="109" t="s">
        <v>121</v>
      </c>
      <c r="AE24" s="110" t="s">
        <v>174</v>
      </c>
    </row>
    <row r="25" s="60" customFormat="1" ht="27" customHeight="1" spans="1:31">
      <c r="A25" s="87">
        <v>14</v>
      </c>
      <c r="B25" s="155" t="s">
        <v>69</v>
      </c>
      <c r="C25" s="88" t="s">
        <v>70</v>
      </c>
      <c r="D25" s="89" t="s">
        <v>71</v>
      </c>
      <c r="E25" s="87">
        <v>1.6</v>
      </c>
      <c r="F25" s="87"/>
      <c r="G25" s="87">
        <v>8.7</v>
      </c>
      <c r="H25" s="87"/>
      <c r="I25" s="87">
        <v>8.2</v>
      </c>
      <c r="J25" s="87"/>
      <c r="K25" s="99">
        <v>5.8</v>
      </c>
      <c r="L25" s="99"/>
      <c r="M25" s="99">
        <v>2.3</v>
      </c>
      <c r="N25" s="99"/>
      <c r="O25" s="99">
        <v>6</v>
      </c>
      <c r="P25" s="99"/>
      <c r="Q25" s="99">
        <v>7.2</v>
      </c>
      <c r="R25" s="99"/>
      <c r="S25" s="99">
        <v>6.7</v>
      </c>
      <c r="T25" s="99"/>
      <c r="U25" s="99">
        <v>4.5</v>
      </c>
      <c r="V25" s="99"/>
      <c r="W25" s="99">
        <v>7.8</v>
      </c>
      <c r="X25" s="99"/>
      <c r="Y25" s="87">
        <v>0</v>
      </c>
      <c r="Z25" s="87"/>
      <c r="AA25" s="99">
        <v>5.01</v>
      </c>
      <c r="AB25" s="99">
        <v>1.53</v>
      </c>
      <c r="AC25" s="99" t="s">
        <v>173</v>
      </c>
      <c r="AD25" s="109" t="s">
        <v>122</v>
      </c>
      <c r="AE25" s="110" t="s">
        <v>174</v>
      </c>
    </row>
    <row r="26" s="60" customFormat="1" ht="27" customHeight="1" spans="1:31">
      <c r="A26" s="87">
        <v>15</v>
      </c>
      <c r="B26" s="155" t="s">
        <v>72</v>
      </c>
      <c r="C26" s="88" t="s">
        <v>73</v>
      </c>
      <c r="D26" s="89" t="s">
        <v>74</v>
      </c>
      <c r="E26" s="87">
        <v>1.5</v>
      </c>
      <c r="F26" s="87"/>
      <c r="G26" s="87">
        <v>8.3</v>
      </c>
      <c r="H26" s="87"/>
      <c r="I26" s="87">
        <v>5.9</v>
      </c>
      <c r="J26" s="87"/>
      <c r="K26" s="99">
        <v>3.2</v>
      </c>
      <c r="L26" s="99"/>
      <c r="M26" s="99">
        <v>2.6</v>
      </c>
      <c r="N26" s="99"/>
      <c r="O26" s="99">
        <v>5.7</v>
      </c>
      <c r="P26" s="99"/>
      <c r="Q26" s="99">
        <v>6.4</v>
      </c>
      <c r="R26" s="99"/>
      <c r="S26" s="99">
        <v>6.4</v>
      </c>
      <c r="T26" s="99"/>
      <c r="U26" s="99">
        <v>3.6</v>
      </c>
      <c r="V26" s="99"/>
      <c r="W26" s="99">
        <v>8.7</v>
      </c>
      <c r="X26" s="99"/>
      <c r="Y26" s="87">
        <v>0</v>
      </c>
      <c r="Z26" s="87"/>
      <c r="AA26" s="99">
        <v>4.26</v>
      </c>
      <c r="AB26" s="99">
        <v>0.94</v>
      </c>
      <c r="AC26" s="99" t="s">
        <v>173</v>
      </c>
      <c r="AD26" s="109" t="s">
        <v>122</v>
      </c>
      <c r="AE26" s="110" t="s">
        <v>175</v>
      </c>
    </row>
    <row r="27" s="60" customFormat="1" ht="27" customHeight="1" spans="1:31">
      <c r="A27" s="87">
        <v>16</v>
      </c>
      <c r="B27" s="155" t="s">
        <v>75</v>
      </c>
      <c r="C27" s="88" t="s">
        <v>76</v>
      </c>
      <c r="D27" s="89" t="s">
        <v>77</v>
      </c>
      <c r="E27" s="87">
        <v>1.4</v>
      </c>
      <c r="F27" s="87"/>
      <c r="G27" s="87">
        <v>6.1</v>
      </c>
      <c r="H27" s="87"/>
      <c r="I27" s="87">
        <v>8.5</v>
      </c>
      <c r="J27" s="87"/>
      <c r="K27" s="99">
        <v>3.2</v>
      </c>
      <c r="L27" s="99"/>
      <c r="M27" s="99">
        <v>2.3</v>
      </c>
      <c r="N27" s="99"/>
      <c r="O27" s="99">
        <v>5.7</v>
      </c>
      <c r="P27" s="99"/>
      <c r="Q27" s="99">
        <v>7.2</v>
      </c>
      <c r="R27" s="99"/>
      <c r="S27" s="99">
        <v>5.4</v>
      </c>
      <c r="T27" s="99"/>
      <c r="U27" s="99">
        <v>1.4</v>
      </c>
      <c r="V27" s="99"/>
      <c r="W27" s="99">
        <v>7.9</v>
      </c>
      <c r="X27" s="99"/>
      <c r="Y27" s="87">
        <v>0</v>
      </c>
      <c r="Z27" s="87"/>
      <c r="AA27" s="99">
        <v>3.79</v>
      </c>
      <c r="AB27" s="99">
        <v>0.88</v>
      </c>
      <c r="AC27" s="99" t="s">
        <v>173</v>
      </c>
      <c r="AD27" s="109" t="s">
        <v>122</v>
      </c>
      <c r="AE27" s="110" t="s">
        <v>175</v>
      </c>
    </row>
    <row r="28" s="60" customFormat="1" ht="27" customHeight="1" spans="1:31">
      <c r="A28" s="87">
        <v>17</v>
      </c>
      <c r="B28" s="155" t="s">
        <v>78</v>
      </c>
      <c r="C28" s="88" t="s">
        <v>79</v>
      </c>
      <c r="D28" s="89" t="s">
        <v>80</v>
      </c>
      <c r="E28" s="87">
        <v>5.3</v>
      </c>
      <c r="F28" s="87"/>
      <c r="G28" s="87">
        <v>5</v>
      </c>
      <c r="H28" s="87"/>
      <c r="I28" s="87">
        <v>6.8</v>
      </c>
      <c r="J28" s="87"/>
      <c r="K28" s="99">
        <v>5.2</v>
      </c>
      <c r="L28" s="99"/>
      <c r="M28" s="99">
        <v>2.7</v>
      </c>
      <c r="N28" s="99"/>
      <c r="O28" s="99">
        <v>5.1</v>
      </c>
      <c r="P28" s="99"/>
      <c r="Q28" s="99">
        <v>6.1</v>
      </c>
      <c r="R28" s="99"/>
      <c r="S28" s="99">
        <v>5.4</v>
      </c>
      <c r="T28" s="99"/>
      <c r="U28" s="99">
        <v>0.7</v>
      </c>
      <c r="V28" s="99"/>
      <c r="W28" s="99">
        <v>7.3</v>
      </c>
      <c r="X28" s="99"/>
      <c r="Y28" s="87">
        <v>0</v>
      </c>
      <c r="Z28" s="87"/>
      <c r="AA28" s="99">
        <v>4.08</v>
      </c>
      <c r="AB28" s="99">
        <v>1.03</v>
      </c>
      <c r="AC28" s="99" t="s">
        <v>173</v>
      </c>
      <c r="AD28" s="109" t="s">
        <v>122</v>
      </c>
      <c r="AE28" s="110" t="s">
        <v>175</v>
      </c>
    </row>
    <row r="29" s="60" customFormat="1" ht="27" customHeight="1" spans="1:31">
      <c r="A29" s="87">
        <v>18</v>
      </c>
      <c r="B29" s="155" t="s">
        <v>81</v>
      </c>
      <c r="C29" s="88" t="s">
        <v>38</v>
      </c>
      <c r="D29" s="89" t="s">
        <v>82</v>
      </c>
      <c r="E29" s="87">
        <v>6.9</v>
      </c>
      <c r="F29" s="87"/>
      <c r="G29" s="87">
        <v>8.2</v>
      </c>
      <c r="H29" s="87"/>
      <c r="I29" s="87">
        <v>9.4</v>
      </c>
      <c r="J29" s="87"/>
      <c r="K29" s="99">
        <v>7.1</v>
      </c>
      <c r="L29" s="99"/>
      <c r="M29" s="99">
        <v>3.1</v>
      </c>
      <c r="N29" s="99"/>
      <c r="O29" s="99">
        <v>5.5</v>
      </c>
      <c r="P29" s="99"/>
      <c r="Q29" s="99">
        <v>8.4</v>
      </c>
      <c r="R29" s="99"/>
      <c r="S29" s="99">
        <v>7.7</v>
      </c>
      <c r="T29" s="99"/>
      <c r="U29" s="99">
        <v>4.4</v>
      </c>
      <c r="V29" s="99"/>
      <c r="W29" s="99">
        <v>8</v>
      </c>
      <c r="X29" s="99"/>
      <c r="Y29" s="87">
        <v>0</v>
      </c>
      <c r="Z29" s="87"/>
      <c r="AA29" s="99">
        <v>5.85</v>
      </c>
      <c r="AB29" s="99">
        <v>1.94</v>
      </c>
      <c r="AC29" s="99" t="s">
        <v>173</v>
      </c>
      <c r="AD29" s="109" t="s">
        <v>122</v>
      </c>
      <c r="AE29" s="110" t="s">
        <v>174</v>
      </c>
    </row>
    <row r="30" s="60" customFormat="1" ht="27" customHeight="1" spans="1:31">
      <c r="A30" s="87">
        <v>19</v>
      </c>
      <c r="B30" s="155" t="s">
        <v>83</v>
      </c>
      <c r="C30" s="88" t="s">
        <v>84</v>
      </c>
      <c r="D30" s="89" t="s">
        <v>82</v>
      </c>
      <c r="E30" s="87">
        <v>6</v>
      </c>
      <c r="F30" s="87"/>
      <c r="G30" s="87">
        <v>6.6</v>
      </c>
      <c r="H30" s="87"/>
      <c r="I30" s="87">
        <v>9.1</v>
      </c>
      <c r="J30" s="87"/>
      <c r="K30" s="99">
        <v>5.2</v>
      </c>
      <c r="L30" s="99"/>
      <c r="M30" s="99">
        <v>2</v>
      </c>
      <c r="N30" s="99"/>
      <c r="O30" s="99">
        <v>5.4</v>
      </c>
      <c r="P30" s="99"/>
      <c r="Q30" s="99">
        <v>6.9</v>
      </c>
      <c r="R30" s="99"/>
      <c r="S30" s="99">
        <v>7.3</v>
      </c>
      <c r="T30" s="99"/>
      <c r="U30" s="99">
        <v>0.6</v>
      </c>
      <c r="V30" s="99"/>
      <c r="W30" s="99">
        <v>2</v>
      </c>
      <c r="X30" s="99"/>
      <c r="Y30" s="87">
        <v>0</v>
      </c>
      <c r="Z30" s="87"/>
      <c r="AA30" s="99">
        <v>4.35</v>
      </c>
      <c r="AB30" s="99">
        <v>1.29</v>
      </c>
      <c r="AC30" s="99" t="s">
        <v>173</v>
      </c>
      <c r="AD30" s="109" t="s">
        <v>122</v>
      </c>
      <c r="AE30" s="110" t="s">
        <v>174</v>
      </c>
    </row>
    <row r="31" s="60" customFormat="1" ht="27" customHeight="1" spans="1:31">
      <c r="A31" s="87">
        <v>20</v>
      </c>
      <c r="B31" s="155" t="s">
        <v>85</v>
      </c>
      <c r="C31" s="88" t="s">
        <v>86</v>
      </c>
      <c r="D31" s="89" t="s">
        <v>87</v>
      </c>
      <c r="E31" s="87">
        <v>6.5</v>
      </c>
      <c r="F31" s="87"/>
      <c r="G31" s="87">
        <v>6.1</v>
      </c>
      <c r="H31" s="87"/>
      <c r="I31" s="87">
        <v>9.1</v>
      </c>
      <c r="J31" s="87"/>
      <c r="K31" s="99">
        <v>7.9</v>
      </c>
      <c r="L31" s="99"/>
      <c r="M31" s="99">
        <v>4.8</v>
      </c>
      <c r="N31" s="99"/>
      <c r="O31" s="99">
        <v>6.3</v>
      </c>
      <c r="P31" s="99"/>
      <c r="Q31" s="99">
        <v>8.1</v>
      </c>
      <c r="R31" s="99"/>
      <c r="S31" s="99">
        <v>7.4</v>
      </c>
      <c r="T31" s="99"/>
      <c r="U31" s="99">
        <v>4.5</v>
      </c>
      <c r="V31" s="99"/>
      <c r="W31" s="99">
        <v>9.1</v>
      </c>
      <c r="X31" s="99"/>
      <c r="Y31" s="87">
        <v>0</v>
      </c>
      <c r="Z31" s="87"/>
      <c r="AA31" s="99">
        <v>6.35</v>
      </c>
      <c r="AB31" s="99">
        <v>2.32</v>
      </c>
      <c r="AC31" s="99" t="s">
        <v>176</v>
      </c>
      <c r="AD31" s="109" t="s">
        <v>121</v>
      </c>
      <c r="AE31" s="110" t="s">
        <v>174</v>
      </c>
    </row>
    <row r="32" s="60" customFormat="1" ht="27" customHeight="1" spans="1:31">
      <c r="A32" s="87">
        <v>21</v>
      </c>
      <c r="B32" s="155" t="s">
        <v>88</v>
      </c>
      <c r="C32" s="88" t="s">
        <v>89</v>
      </c>
      <c r="D32" s="89" t="s">
        <v>90</v>
      </c>
      <c r="E32" s="87">
        <v>4.6</v>
      </c>
      <c r="F32" s="87"/>
      <c r="G32" s="87">
        <v>8.8</v>
      </c>
      <c r="H32" s="87"/>
      <c r="I32" s="87">
        <v>8.8</v>
      </c>
      <c r="J32" s="87"/>
      <c r="K32" s="99">
        <v>6</v>
      </c>
      <c r="L32" s="99"/>
      <c r="M32" s="99">
        <v>3.1</v>
      </c>
      <c r="N32" s="99"/>
      <c r="O32" s="99">
        <v>5.1</v>
      </c>
      <c r="P32" s="99"/>
      <c r="Q32" s="99">
        <v>7.4</v>
      </c>
      <c r="R32" s="99"/>
      <c r="S32" s="99">
        <v>6.1</v>
      </c>
      <c r="T32" s="99"/>
      <c r="U32" s="99">
        <v>1.1</v>
      </c>
      <c r="V32" s="99"/>
      <c r="W32" s="99">
        <v>6.7</v>
      </c>
      <c r="X32" s="99"/>
      <c r="Y32" s="87">
        <v>0</v>
      </c>
      <c r="Z32" s="87"/>
      <c r="AA32" s="99">
        <v>4.56</v>
      </c>
      <c r="AB32" s="99">
        <v>1.26</v>
      </c>
      <c r="AC32" s="99" t="s">
        <v>173</v>
      </c>
      <c r="AD32" s="109" t="s">
        <v>122</v>
      </c>
      <c r="AE32" s="110" t="s">
        <v>174</v>
      </c>
    </row>
    <row r="33" s="60" customFormat="1" ht="27" customHeight="1" spans="1:31">
      <c r="A33" s="87">
        <v>22</v>
      </c>
      <c r="B33" s="155" t="s">
        <v>91</v>
      </c>
      <c r="C33" s="88" t="s">
        <v>92</v>
      </c>
      <c r="D33" s="89" t="s">
        <v>93</v>
      </c>
      <c r="E33" s="87">
        <v>5.9</v>
      </c>
      <c r="F33" s="87"/>
      <c r="G33" s="87">
        <v>8.5</v>
      </c>
      <c r="H33" s="87"/>
      <c r="I33" s="87">
        <v>6.3</v>
      </c>
      <c r="J33" s="87"/>
      <c r="K33" s="99">
        <v>5.4</v>
      </c>
      <c r="L33" s="99"/>
      <c r="M33" s="99">
        <v>3.1</v>
      </c>
      <c r="N33" s="99"/>
      <c r="O33" s="99">
        <v>5.4</v>
      </c>
      <c r="P33" s="99"/>
      <c r="Q33" s="99">
        <v>6.7</v>
      </c>
      <c r="R33" s="99"/>
      <c r="S33" s="99">
        <v>7.9</v>
      </c>
      <c r="T33" s="99"/>
      <c r="U33" s="99">
        <v>5.7</v>
      </c>
      <c r="V33" s="99"/>
      <c r="W33" s="99">
        <v>7.8</v>
      </c>
      <c r="X33" s="99"/>
      <c r="Y33" s="87">
        <v>0</v>
      </c>
      <c r="Z33" s="87"/>
      <c r="AA33" s="99">
        <v>5.52</v>
      </c>
      <c r="AB33" s="99">
        <v>1.67</v>
      </c>
      <c r="AC33" s="99" t="s">
        <v>173</v>
      </c>
      <c r="AD33" s="109" t="s">
        <v>122</v>
      </c>
      <c r="AE33" s="110" t="s">
        <v>174</v>
      </c>
    </row>
    <row r="34" s="60" customFormat="1" ht="27" customHeight="1" spans="1:31">
      <c r="A34" s="87">
        <v>23</v>
      </c>
      <c r="B34" s="155" t="s">
        <v>94</v>
      </c>
      <c r="C34" s="88" t="s">
        <v>95</v>
      </c>
      <c r="D34" s="89" t="s">
        <v>96</v>
      </c>
      <c r="E34" s="87">
        <v>5.6</v>
      </c>
      <c r="F34" s="87"/>
      <c r="G34" s="87">
        <v>8.7</v>
      </c>
      <c r="H34" s="87"/>
      <c r="I34" s="87">
        <v>6.9</v>
      </c>
      <c r="J34" s="87"/>
      <c r="K34" s="99">
        <v>6.8</v>
      </c>
      <c r="L34" s="99"/>
      <c r="M34" s="99">
        <v>2.7</v>
      </c>
      <c r="N34" s="99"/>
      <c r="O34" s="99">
        <v>5.7</v>
      </c>
      <c r="P34" s="99"/>
      <c r="Q34" s="99">
        <v>5.3</v>
      </c>
      <c r="R34" s="99"/>
      <c r="S34" s="99">
        <v>5.5</v>
      </c>
      <c r="T34" s="99"/>
      <c r="U34" s="99">
        <v>0</v>
      </c>
      <c r="V34" s="99"/>
      <c r="W34" s="99">
        <v>6.8</v>
      </c>
      <c r="X34" s="99"/>
      <c r="Y34" s="87">
        <v>0</v>
      </c>
      <c r="Z34" s="87"/>
      <c r="AA34" s="99">
        <v>4.28</v>
      </c>
      <c r="AB34" s="99">
        <v>1.32</v>
      </c>
      <c r="AC34" s="99" t="s">
        <v>173</v>
      </c>
      <c r="AD34" s="109" t="s">
        <v>122</v>
      </c>
      <c r="AE34" s="110" t="s">
        <v>174</v>
      </c>
    </row>
    <row r="35" s="60" customFormat="1" ht="27" customHeight="1" spans="1:31">
      <c r="A35" s="87">
        <v>24</v>
      </c>
      <c r="B35" s="155" t="s">
        <v>97</v>
      </c>
      <c r="C35" s="88" t="s">
        <v>98</v>
      </c>
      <c r="D35" s="89" t="s">
        <v>96</v>
      </c>
      <c r="E35" s="87">
        <v>5.5</v>
      </c>
      <c r="F35" s="87"/>
      <c r="G35" s="87">
        <v>7.5</v>
      </c>
      <c r="H35" s="87"/>
      <c r="I35" s="87">
        <v>6.8</v>
      </c>
      <c r="J35" s="87"/>
      <c r="K35" s="99">
        <v>5</v>
      </c>
      <c r="L35" s="99"/>
      <c r="M35" s="99">
        <v>2.5</v>
      </c>
      <c r="N35" s="99"/>
      <c r="O35" s="99">
        <v>5.4</v>
      </c>
      <c r="P35" s="99"/>
      <c r="Q35" s="99">
        <v>7</v>
      </c>
      <c r="R35" s="99"/>
      <c r="S35" s="99">
        <v>6.4</v>
      </c>
      <c r="T35" s="99"/>
      <c r="U35" s="99">
        <v>5.4</v>
      </c>
      <c r="V35" s="99"/>
      <c r="W35" s="99">
        <v>2.8</v>
      </c>
      <c r="X35" s="99"/>
      <c r="Y35" s="87">
        <v>0</v>
      </c>
      <c r="Z35" s="87"/>
      <c r="AA35" s="99">
        <v>5.13</v>
      </c>
      <c r="AB35" s="99">
        <v>1.56</v>
      </c>
      <c r="AC35" s="99" t="s">
        <v>173</v>
      </c>
      <c r="AD35" s="109" t="s">
        <v>122</v>
      </c>
      <c r="AE35" s="110" t="s">
        <v>174</v>
      </c>
    </row>
    <row r="36" s="60" customFormat="1" ht="27" customHeight="1" spans="1:31">
      <c r="A36" s="87">
        <v>25</v>
      </c>
      <c r="B36" s="155" t="s">
        <v>99</v>
      </c>
      <c r="C36" s="88" t="s">
        <v>100</v>
      </c>
      <c r="D36" s="89" t="s">
        <v>101</v>
      </c>
      <c r="E36" s="87">
        <v>1.5</v>
      </c>
      <c r="F36" s="87"/>
      <c r="G36" s="87">
        <v>8.1</v>
      </c>
      <c r="H36" s="87"/>
      <c r="I36" s="87">
        <v>9.4</v>
      </c>
      <c r="J36" s="87"/>
      <c r="K36" s="99">
        <v>7.6</v>
      </c>
      <c r="L36" s="99"/>
      <c r="M36" s="99">
        <v>2.3</v>
      </c>
      <c r="N36" s="99"/>
      <c r="O36" s="99">
        <v>6.3</v>
      </c>
      <c r="P36" s="99"/>
      <c r="Q36" s="99">
        <v>6.4</v>
      </c>
      <c r="R36" s="99"/>
      <c r="S36" s="99">
        <v>7.1</v>
      </c>
      <c r="T36" s="99"/>
      <c r="U36" s="99">
        <v>4.3</v>
      </c>
      <c r="V36" s="99"/>
      <c r="W36" s="99">
        <v>7.9</v>
      </c>
      <c r="X36" s="99"/>
      <c r="Y36" s="87">
        <v>0</v>
      </c>
      <c r="Z36" s="87"/>
      <c r="AA36" s="99">
        <v>5.29</v>
      </c>
      <c r="AB36" s="99">
        <v>1.79</v>
      </c>
      <c r="AC36" s="99" t="s">
        <v>173</v>
      </c>
      <c r="AD36" s="109" t="s">
        <v>122</v>
      </c>
      <c r="AE36" s="110" t="s">
        <v>174</v>
      </c>
    </row>
    <row r="37" s="60" customFormat="1" ht="27" customHeight="1" spans="1:31">
      <c r="A37" s="87">
        <v>26</v>
      </c>
      <c r="B37" s="155" t="s">
        <v>102</v>
      </c>
      <c r="C37" s="88" t="s">
        <v>103</v>
      </c>
      <c r="D37" s="89" t="s">
        <v>104</v>
      </c>
      <c r="E37" s="87">
        <v>1.1</v>
      </c>
      <c r="F37" s="87"/>
      <c r="G37" s="87">
        <v>0</v>
      </c>
      <c r="H37" s="87"/>
      <c r="I37" s="87">
        <v>8.3</v>
      </c>
      <c r="J37" s="87"/>
      <c r="K37" s="99">
        <v>2.2</v>
      </c>
      <c r="L37" s="99"/>
      <c r="M37" s="99">
        <v>1.3</v>
      </c>
      <c r="N37" s="99"/>
      <c r="O37" s="99">
        <v>5.1</v>
      </c>
      <c r="P37" s="99"/>
      <c r="Q37" s="99">
        <v>3.8</v>
      </c>
      <c r="R37" s="99"/>
      <c r="S37" s="99">
        <v>3.2</v>
      </c>
      <c r="T37" s="99"/>
      <c r="U37" s="99">
        <v>2</v>
      </c>
      <c r="V37" s="99"/>
      <c r="W37" s="99"/>
      <c r="X37" s="99"/>
      <c r="Y37" s="87">
        <v>0</v>
      </c>
      <c r="Z37" s="87"/>
      <c r="AA37" s="99">
        <v>2.76</v>
      </c>
      <c r="AB37" s="99">
        <v>0.26</v>
      </c>
      <c r="AC37" s="99" t="s">
        <v>173</v>
      </c>
      <c r="AD37" s="109" t="s">
        <v>122</v>
      </c>
      <c r="AE37" s="110" t="s">
        <v>175</v>
      </c>
    </row>
    <row r="38" s="60" customFormat="1" ht="27" customHeight="1" spans="1:31">
      <c r="A38" s="87">
        <v>27</v>
      </c>
      <c r="B38" s="155" t="s">
        <v>105</v>
      </c>
      <c r="C38" s="88" t="s">
        <v>106</v>
      </c>
      <c r="D38" s="89" t="s">
        <v>107</v>
      </c>
      <c r="E38" s="87">
        <v>1.5</v>
      </c>
      <c r="F38" s="87"/>
      <c r="G38" s="87">
        <v>6.9</v>
      </c>
      <c r="H38" s="87"/>
      <c r="I38" s="87">
        <v>9.1</v>
      </c>
      <c r="J38" s="87"/>
      <c r="K38" s="99">
        <v>6</v>
      </c>
      <c r="L38" s="99"/>
      <c r="M38" s="99">
        <v>2.3</v>
      </c>
      <c r="N38" s="99"/>
      <c r="O38" s="99">
        <v>5</v>
      </c>
      <c r="P38" s="99"/>
      <c r="Q38" s="99">
        <v>5.5</v>
      </c>
      <c r="R38" s="99"/>
      <c r="S38" s="99">
        <v>5.7</v>
      </c>
      <c r="T38" s="99"/>
      <c r="U38" s="99">
        <v>1.3</v>
      </c>
      <c r="V38" s="99"/>
      <c r="W38" s="99">
        <v>2.8</v>
      </c>
      <c r="X38" s="99"/>
      <c r="Y38" s="87">
        <v>0</v>
      </c>
      <c r="Z38" s="87"/>
      <c r="AA38" s="99">
        <v>3.98</v>
      </c>
      <c r="AB38" s="99">
        <v>1.09</v>
      </c>
      <c r="AC38" s="99" t="s">
        <v>173</v>
      </c>
      <c r="AD38" s="109" t="s">
        <v>122</v>
      </c>
      <c r="AE38" s="110" t="s">
        <v>175</v>
      </c>
    </row>
    <row r="39" s="60" customFormat="1" ht="27" customHeight="1" spans="1:31">
      <c r="A39" s="87">
        <v>28</v>
      </c>
      <c r="B39" s="155" t="s">
        <v>108</v>
      </c>
      <c r="C39" s="88" t="s">
        <v>109</v>
      </c>
      <c r="D39" s="89" t="s">
        <v>110</v>
      </c>
      <c r="E39" s="87">
        <v>5.5</v>
      </c>
      <c r="F39" s="87"/>
      <c r="G39" s="87">
        <v>9.3</v>
      </c>
      <c r="H39" s="87"/>
      <c r="I39" s="87">
        <v>9.4</v>
      </c>
      <c r="J39" s="87"/>
      <c r="K39" s="99">
        <v>8.1</v>
      </c>
      <c r="L39" s="99"/>
      <c r="M39" s="99">
        <v>2.5</v>
      </c>
      <c r="N39" s="99"/>
      <c r="O39" s="99">
        <v>6.7</v>
      </c>
      <c r="P39" s="99"/>
      <c r="Q39" s="99">
        <v>8.2</v>
      </c>
      <c r="R39" s="99"/>
      <c r="S39" s="99">
        <v>8.6</v>
      </c>
      <c r="T39" s="99"/>
      <c r="U39" s="99">
        <v>1.4</v>
      </c>
      <c r="V39" s="99"/>
      <c r="W39" s="99">
        <v>8.5</v>
      </c>
      <c r="X39" s="99"/>
      <c r="Y39" s="87">
        <v>0</v>
      </c>
      <c r="Z39" s="87"/>
      <c r="AA39" s="99">
        <v>5.6</v>
      </c>
      <c r="AB39" s="99">
        <v>1.97</v>
      </c>
      <c r="AC39" s="99" t="s">
        <v>173</v>
      </c>
      <c r="AD39" s="109" t="s">
        <v>122</v>
      </c>
      <c r="AE39" s="110" t="s">
        <v>174</v>
      </c>
    </row>
    <row r="40" s="60" customFormat="1" ht="27" customHeight="1" spans="1:31">
      <c r="A40" s="87">
        <v>29</v>
      </c>
      <c r="B40" s="155" t="s">
        <v>111</v>
      </c>
      <c r="C40" s="88" t="s">
        <v>112</v>
      </c>
      <c r="D40" s="89" t="s">
        <v>113</v>
      </c>
      <c r="E40" s="87">
        <v>1.5</v>
      </c>
      <c r="F40" s="87"/>
      <c r="G40" s="87">
        <v>8.5</v>
      </c>
      <c r="H40" s="87"/>
      <c r="I40" s="87">
        <v>9.7</v>
      </c>
      <c r="J40" s="87"/>
      <c r="K40" s="99">
        <v>7.2</v>
      </c>
      <c r="L40" s="99"/>
      <c r="M40" s="99">
        <v>2.8</v>
      </c>
      <c r="N40" s="99"/>
      <c r="O40" s="99">
        <v>6.5</v>
      </c>
      <c r="P40" s="99"/>
      <c r="Q40" s="99">
        <v>8.5</v>
      </c>
      <c r="R40" s="99"/>
      <c r="S40" s="99">
        <v>7.3</v>
      </c>
      <c r="T40" s="99"/>
      <c r="U40" s="99">
        <v>4.1</v>
      </c>
      <c r="V40" s="99"/>
      <c r="W40" s="99">
        <v>8.5</v>
      </c>
      <c r="X40" s="99"/>
      <c r="Y40" s="87">
        <v>0</v>
      </c>
      <c r="Z40" s="87"/>
      <c r="AA40" s="99">
        <v>5.58</v>
      </c>
      <c r="AB40" s="99">
        <v>1.97</v>
      </c>
      <c r="AC40" s="99" t="s">
        <v>173</v>
      </c>
      <c r="AD40" s="109" t="s">
        <v>122</v>
      </c>
      <c r="AE40" s="110" t="s">
        <v>174</v>
      </c>
    </row>
    <row r="42" spans="2:3">
      <c r="B42" s="93" t="s">
        <v>177</v>
      </c>
      <c r="C42" s="93"/>
    </row>
    <row r="43" spans="2:31">
      <c r="B43" s="94" t="s">
        <v>178</v>
      </c>
      <c r="C43" s="94"/>
      <c r="I43" s="98"/>
      <c r="J43" s="98"/>
      <c r="Y43" s="113" t="s">
        <v>179</v>
      </c>
      <c r="Z43" s="113"/>
      <c r="AA43" s="113"/>
      <c r="AB43" s="113"/>
      <c r="AC43" s="113"/>
      <c r="AD43" s="113"/>
      <c r="AE43" s="113"/>
    </row>
    <row r="44" ht="14.25" customHeight="1" spans="2:31">
      <c r="B44" s="95" t="s">
        <v>155</v>
      </c>
      <c r="C44" s="95"/>
      <c r="D44" s="95" t="s">
        <v>180</v>
      </c>
      <c r="E44" s="95"/>
      <c r="F44" s="95"/>
      <c r="H44" s="96"/>
      <c r="I44" s="96"/>
      <c r="J44" s="96"/>
      <c r="N44" s="101"/>
      <c r="Z44" s="102" t="s">
        <v>181</v>
      </c>
      <c r="AA44" s="102"/>
      <c r="AB44" s="102"/>
      <c r="AC44" s="102"/>
      <c r="AD44" s="102"/>
      <c r="AE44" s="102"/>
    </row>
    <row r="45" ht="14.25" customHeight="1" spans="2:10">
      <c r="B45" s="95" t="s">
        <v>30</v>
      </c>
      <c r="C45" s="95" t="s">
        <v>182</v>
      </c>
      <c r="D45" s="95" t="s">
        <v>30</v>
      </c>
      <c r="E45" s="95" t="s">
        <v>182</v>
      </c>
      <c r="F45" s="95" t="s">
        <v>183</v>
      </c>
      <c r="H45" s="96"/>
      <c r="I45" s="96"/>
      <c r="J45" s="96"/>
    </row>
    <row r="46" spans="2:8">
      <c r="B46" s="97" t="s">
        <v>122</v>
      </c>
      <c r="C46" s="97">
        <v>27</v>
      </c>
      <c r="D46" s="87" t="s">
        <v>118</v>
      </c>
      <c r="E46" s="155" t="s">
        <v>184</v>
      </c>
      <c r="F46" s="87">
        <v>0</v>
      </c>
      <c r="H46" s="98"/>
    </row>
    <row r="47" spans="2:8">
      <c r="B47" s="97" t="s">
        <v>121</v>
      </c>
      <c r="C47" s="97">
        <v>2</v>
      </c>
      <c r="D47" s="87" t="s">
        <v>119</v>
      </c>
      <c r="E47" s="155" t="s">
        <v>184</v>
      </c>
      <c r="F47" s="87">
        <v>0</v>
      </c>
      <c r="H47" s="98"/>
    </row>
    <row r="48" spans="2:8">
      <c r="B48" s="97" t="s">
        <v>120</v>
      </c>
      <c r="C48" s="97"/>
      <c r="D48" s="87" t="s">
        <v>120</v>
      </c>
      <c r="E48" s="155" t="s">
        <v>184</v>
      </c>
      <c r="F48" s="87">
        <v>0</v>
      </c>
      <c r="H48" s="98"/>
    </row>
    <row r="49" spans="2:8">
      <c r="B49" s="97" t="s">
        <v>185</v>
      </c>
      <c r="C49" s="97"/>
      <c r="D49" s="87" t="s">
        <v>121</v>
      </c>
      <c r="E49" s="155" t="s">
        <v>184</v>
      </c>
      <c r="F49" s="87">
        <v>0</v>
      </c>
      <c r="H49" s="98"/>
    </row>
    <row r="50" spans="2:8">
      <c r="B50" s="97" t="s">
        <v>118</v>
      </c>
      <c r="C50" s="97"/>
      <c r="D50" s="87" t="s">
        <v>122</v>
      </c>
      <c r="E50" s="155" t="s">
        <v>186</v>
      </c>
      <c r="F50" s="87">
        <v>100</v>
      </c>
      <c r="H50" s="98"/>
    </row>
  </sheetData>
  <mergeCells count="43">
    <mergeCell ref="B1:G1"/>
    <mergeCell ref="Y1:AD1"/>
    <mergeCell ref="B2:G2"/>
    <mergeCell ref="Y2:AD2"/>
    <mergeCell ref="B3:G3"/>
    <mergeCell ref="A4:AE4"/>
    <mergeCell ref="E9:F9"/>
    <mergeCell ref="G9:H9"/>
    <mergeCell ref="I9:J9"/>
    <mergeCell ref="M9:N9"/>
    <mergeCell ref="O9:P9"/>
    <mergeCell ref="Q9:R9"/>
    <mergeCell ref="S9:T9"/>
    <mergeCell ref="U9:V9"/>
    <mergeCell ref="W9:X9"/>
    <mergeCell ref="Y9:Z9"/>
    <mergeCell ref="AA9:AD9"/>
    <mergeCell ref="E10:F10"/>
    <mergeCell ref="G10:H10"/>
    <mergeCell ref="I10:J10"/>
    <mergeCell ref="K10:L10"/>
    <mergeCell ref="M10:N10"/>
    <mergeCell ref="O10:P10"/>
    <mergeCell ref="Q10:R10"/>
    <mergeCell ref="S10:T10"/>
    <mergeCell ref="U10:V10"/>
    <mergeCell ref="W10:X10"/>
    <mergeCell ref="Y43:AE43"/>
    <mergeCell ref="B44:C44"/>
    <mergeCell ref="D44:F44"/>
    <mergeCell ref="Z44:AE44"/>
    <mergeCell ref="I45:J45"/>
    <mergeCell ref="A9:A11"/>
    <mergeCell ref="B9:B11"/>
    <mergeCell ref="C9:C11"/>
    <mergeCell ref="D9:D11"/>
    <mergeCell ref="Y10:Y11"/>
    <mergeCell ref="Z10:Z11"/>
    <mergeCell ref="AA10:AA11"/>
    <mergeCell ref="AB10:AB11"/>
    <mergeCell ref="AC10:AC11"/>
    <mergeCell ref="AD10:AD11"/>
    <mergeCell ref="AE9:AE11"/>
  </mergeCells>
  <pageMargins left="0.7" right="0.7" top="0.75" bottom="0.75" header="0.3" footer="0.3"/>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58"/>
  <sheetViews>
    <sheetView tabSelected="1" workbookViewId="0">
      <selection activeCell="E12" sqref="E12:E40"/>
    </sheetView>
  </sheetViews>
  <sheetFormatPr defaultColWidth="9.13636363636364" defaultRowHeight="16.5"/>
  <cols>
    <col min="1" max="1" width="5.85454545454545" style="5" customWidth="1"/>
    <col min="2" max="2" width="11" style="5" customWidth="1"/>
    <col min="3" max="3" width="20.7090909090909" style="5" customWidth="1"/>
    <col min="4" max="4" width="8.70909090909091" style="4" customWidth="1"/>
    <col min="5" max="5" width="7.85454545454545" style="5" customWidth="1"/>
    <col min="6" max="6" width="9.85454545454546" style="5" customWidth="1"/>
    <col min="7" max="7" width="7.28181818181818" style="5" customWidth="1"/>
    <col min="8" max="8" width="8.70909090909091" style="5" customWidth="1"/>
    <col min="9" max="9" width="13.1363636363636" style="6" customWidth="1"/>
    <col min="10" max="16384" width="9.13636363636364" style="5"/>
  </cols>
  <sheetData>
    <row r="1" ht="15" customHeight="1" spans="1:9">
      <c r="A1" s="7"/>
      <c r="B1" s="7"/>
      <c r="C1" s="7"/>
      <c r="D1" s="8"/>
      <c r="E1" s="7"/>
      <c r="F1" s="7"/>
      <c r="G1" s="7"/>
      <c r="H1" s="7"/>
      <c r="I1" s="49"/>
    </row>
    <row r="2" ht="17.1" customHeight="1" spans="1:20">
      <c r="A2" s="9" t="s">
        <v>132</v>
      </c>
      <c r="B2" s="9"/>
      <c r="C2" s="9"/>
      <c r="D2" s="9"/>
      <c r="E2" s="10" t="s">
        <v>1</v>
      </c>
      <c r="F2" s="10"/>
      <c r="G2" s="10"/>
      <c r="H2" s="10"/>
      <c r="I2" s="10"/>
      <c r="J2" s="50"/>
      <c r="K2" s="50"/>
      <c r="L2" s="50"/>
      <c r="M2" s="50"/>
      <c r="N2" s="50"/>
      <c r="O2" s="50"/>
      <c r="P2" s="50"/>
      <c r="Q2" s="50"/>
      <c r="R2" s="50"/>
      <c r="S2" s="50"/>
      <c r="T2" s="50"/>
    </row>
    <row r="3" ht="17.1" customHeight="1" spans="1:20">
      <c r="A3" s="10" t="s">
        <v>0</v>
      </c>
      <c r="B3" s="10"/>
      <c r="C3" s="10"/>
      <c r="D3" s="10"/>
      <c r="E3" s="6" t="s">
        <v>187</v>
      </c>
      <c r="F3" s="6"/>
      <c r="G3" s="6"/>
      <c r="H3" s="6"/>
      <c r="J3" s="50"/>
      <c r="K3" s="50"/>
      <c r="L3" s="50"/>
      <c r="M3" s="50"/>
      <c r="N3" s="50"/>
      <c r="O3" s="50"/>
      <c r="P3" s="50"/>
      <c r="Q3" s="50"/>
      <c r="R3" s="50"/>
      <c r="S3" s="50"/>
      <c r="T3" s="50"/>
    </row>
    <row r="4" ht="17.1" customHeight="1" spans="1:20">
      <c r="A4" s="10" t="s">
        <v>2</v>
      </c>
      <c r="B4" s="10"/>
      <c r="C4" s="10"/>
      <c r="D4" s="10"/>
      <c r="E4" s="11"/>
      <c r="F4" s="11"/>
      <c r="G4" s="11"/>
      <c r="H4" s="11"/>
      <c r="I4" s="11"/>
      <c r="J4" s="50"/>
      <c r="K4" s="50"/>
      <c r="L4" s="50"/>
      <c r="M4" s="50"/>
      <c r="N4" s="50"/>
      <c r="O4" s="50"/>
      <c r="P4" s="50"/>
      <c r="Q4" s="50"/>
      <c r="R4" s="50"/>
      <c r="S4" s="50"/>
      <c r="T4" s="50"/>
    </row>
    <row r="5" s="1" customFormat="1" ht="12" customHeight="1" spans="1:20">
      <c r="A5" s="12"/>
      <c r="B5" s="12"/>
      <c r="C5" s="12"/>
      <c r="D5" s="12"/>
      <c r="E5" s="13"/>
      <c r="I5" s="51"/>
      <c r="J5" s="13"/>
      <c r="K5" s="13"/>
      <c r="L5" s="13"/>
      <c r="M5" s="13"/>
      <c r="N5" s="13"/>
      <c r="O5" s="13"/>
      <c r="P5" s="13"/>
      <c r="Q5" s="13"/>
      <c r="R5" s="13"/>
      <c r="S5" s="13"/>
      <c r="T5" s="13"/>
    </row>
    <row r="6" ht="24.95" customHeight="1" spans="1:20">
      <c r="A6" s="14" t="s">
        <v>188</v>
      </c>
      <c r="B6" s="14"/>
      <c r="C6" s="14"/>
      <c r="D6" s="14"/>
      <c r="E6" s="14"/>
      <c r="F6" s="14"/>
      <c r="G6" s="14"/>
      <c r="H6" s="14"/>
      <c r="I6" s="14"/>
      <c r="J6" s="52"/>
      <c r="K6" s="52"/>
      <c r="L6" s="52"/>
      <c r="M6" s="52"/>
      <c r="N6" s="52"/>
      <c r="O6" s="52"/>
      <c r="P6" s="52"/>
      <c r="Q6" s="52"/>
      <c r="R6" s="52"/>
      <c r="S6" s="52"/>
      <c r="T6" s="52"/>
    </row>
    <row r="7" s="2" customFormat="1" ht="20.1" customHeight="1" spans="1:20">
      <c r="A7" s="14" t="s">
        <v>189</v>
      </c>
      <c r="B7" s="14"/>
      <c r="C7" s="14"/>
      <c r="D7" s="14"/>
      <c r="E7" s="14"/>
      <c r="F7" s="14"/>
      <c r="G7" s="14"/>
      <c r="H7" s="14"/>
      <c r="I7" s="14"/>
      <c r="J7" s="53"/>
      <c r="K7" s="53"/>
      <c r="L7" s="53"/>
      <c r="M7" s="53"/>
      <c r="N7" s="53"/>
      <c r="O7" s="53"/>
      <c r="P7" s="53"/>
      <c r="Q7" s="53"/>
      <c r="R7" s="53"/>
      <c r="S7" s="53"/>
      <c r="T7" s="53"/>
    </row>
    <row r="8" s="2" customFormat="1" ht="18" customHeight="1" spans="1:20">
      <c r="A8" s="15" t="s">
        <v>190</v>
      </c>
      <c r="B8" s="15"/>
      <c r="C8" s="15"/>
      <c r="D8" s="15"/>
      <c r="E8" s="15"/>
      <c r="F8" s="15"/>
      <c r="G8" s="15"/>
      <c r="H8" s="15"/>
      <c r="I8" s="15"/>
      <c r="J8" s="54"/>
      <c r="K8" s="54"/>
      <c r="L8" s="54"/>
      <c r="M8" s="54"/>
      <c r="N8" s="54"/>
      <c r="O8" s="54"/>
      <c r="P8" s="54"/>
      <c r="Q8" s="54"/>
      <c r="R8" s="54"/>
      <c r="S8" s="54"/>
      <c r="T8" s="54"/>
    </row>
    <row r="9" s="2" customFormat="1" ht="12" customHeight="1" spans="1:20">
      <c r="A9" s="16"/>
      <c r="B9" s="16"/>
      <c r="C9" s="16"/>
      <c r="D9" s="17"/>
      <c r="E9" s="16"/>
      <c r="F9" s="16"/>
      <c r="G9" s="16"/>
      <c r="H9" s="16"/>
      <c r="I9" s="49"/>
      <c r="J9" s="54"/>
      <c r="K9" s="54"/>
      <c r="L9" s="54"/>
      <c r="M9" s="54"/>
      <c r="N9" s="54"/>
      <c r="O9" s="54"/>
      <c r="P9" s="54"/>
      <c r="Q9" s="54"/>
      <c r="R9" s="54"/>
      <c r="S9" s="54"/>
      <c r="T9" s="54"/>
    </row>
    <row r="10" s="3" customFormat="1" ht="36" customHeight="1" spans="1:9">
      <c r="A10" s="18" t="s">
        <v>191</v>
      </c>
      <c r="B10" s="18" t="s">
        <v>24</v>
      </c>
      <c r="C10" s="19" t="s">
        <v>25</v>
      </c>
      <c r="D10" s="20"/>
      <c r="E10" s="21" t="s">
        <v>192</v>
      </c>
      <c r="F10" s="22"/>
      <c r="G10" s="21" t="s">
        <v>193</v>
      </c>
      <c r="H10" s="22"/>
      <c r="I10" s="55" t="s">
        <v>28</v>
      </c>
    </row>
    <row r="11" s="3" customFormat="1" ht="39" customHeight="1" spans="1:9">
      <c r="A11" s="23"/>
      <c r="B11" s="24"/>
      <c r="C11" s="25"/>
      <c r="D11" s="26"/>
      <c r="E11" s="27" t="s">
        <v>194</v>
      </c>
      <c r="F11" s="27" t="s">
        <v>195</v>
      </c>
      <c r="G11" s="27" t="s">
        <v>194</v>
      </c>
      <c r="H11" s="27" t="s">
        <v>195</v>
      </c>
      <c r="I11" s="56"/>
    </row>
    <row r="12" s="3" customFormat="1" ht="23.25" customHeight="1" spans="1:9">
      <c r="A12" s="28">
        <v>1</v>
      </c>
      <c r="B12" s="154" t="s">
        <v>32</v>
      </c>
      <c r="C12" s="30" t="s">
        <v>33</v>
      </c>
      <c r="D12" s="31" t="s">
        <v>34</v>
      </c>
      <c r="E12" s="32">
        <v>60</v>
      </c>
      <c r="F12" s="33" t="str">
        <f t="shared" ref="F12:H40" si="0">IF(AND(E12&gt;=90),"Xuất sắc",IF(AND(E12&gt;=80),"Tốt",IF(AND(E12&gt;=70),"Khá",IF(AND(E12&gt;=60),"TB",IF(AND(E12&gt;=50),"TB",IF(AND(E12&lt;50),IF(AND(E12&gt;0),"Yếu",IF(AND(E12=0),"Không XL"," "))))))))</f>
        <v>TB</v>
      </c>
      <c r="G12" s="32">
        <v>60</v>
      </c>
      <c r="H12" s="33" t="str">
        <f t="shared" si="0"/>
        <v>TB</v>
      </c>
      <c r="I12" s="56"/>
    </row>
    <row r="13" s="3" customFormat="1" ht="23.25" customHeight="1" spans="1:9">
      <c r="A13" s="28">
        <v>2</v>
      </c>
      <c r="B13" s="154" t="s">
        <v>35</v>
      </c>
      <c r="C13" s="30" t="s">
        <v>36</v>
      </c>
      <c r="D13" s="31" t="s">
        <v>34</v>
      </c>
      <c r="E13" s="32">
        <v>58</v>
      </c>
      <c r="F13" s="33" t="str">
        <f t="shared" si="0"/>
        <v>TB</v>
      </c>
      <c r="G13" s="32">
        <v>58</v>
      </c>
      <c r="H13" s="33" t="str">
        <f t="shared" si="0"/>
        <v>TB</v>
      </c>
      <c r="I13" s="56"/>
    </row>
    <row r="14" s="3" customFormat="1" ht="23.25" customHeight="1" spans="1:9">
      <c r="A14" s="28">
        <v>3</v>
      </c>
      <c r="B14" s="154" t="s">
        <v>37</v>
      </c>
      <c r="C14" s="30" t="s">
        <v>38</v>
      </c>
      <c r="D14" s="31" t="s">
        <v>39</v>
      </c>
      <c r="E14" s="32">
        <v>58</v>
      </c>
      <c r="F14" s="33" t="str">
        <f t="shared" si="0"/>
        <v>TB</v>
      </c>
      <c r="G14" s="32">
        <v>58</v>
      </c>
      <c r="H14" s="33" t="str">
        <f t="shared" si="0"/>
        <v>TB</v>
      </c>
      <c r="I14" s="56"/>
    </row>
    <row r="15" s="3" customFormat="1" ht="23.25" customHeight="1" spans="1:9">
      <c r="A15" s="28">
        <v>4</v>
      </c>
      <c r="B15" s="154" t="s">
        <v>40</v>
      </c>
      <c r="C15" s="30" t="s">
        <v>41</v>
      </c>
      <c r="D15" s="31" t="s">
        <v>42</v>
      </c>
      <c r="E15" s="32">
        <v>50</v>
      </c>
      <c r="F15" s="33" t="str">
        <f t="shared" si="0"/>
        <v>TB</v>
      </c>
      <c r="G15" s="32">
        <v>50</v>
      </c>
      <c r="H15" s="33" t="str">
        <f t="shared" si="0"/>
        <v>TB</v>
      </c>
      <c r="I15" s="56"/>
    </row>
    <row r="16" s="3" customFormat="1" ht="23.25" customHeight="1" spans="1:9">
      <c r="A16" s="28">
        <v>5</v>
      </c>
      <c r="B16" s="154" t="s">
        <v>43</v>
      </c>
      <c r="C16" s="30" t="s">
        <v>44</v>
      </c>
      <c r="D16" s="31" t="s">
        <v>45</v>
      </c>
      <c r="E16" s="32">
        <v>51</v>
      </c>
      <c r="F16" s="33" t="str">
        <f t="shared" si="0"/>
        <v>TB</v>
      </c>
      <c r="G16" s="32">
        <v>51</v>
      </c>
      <c r="H16" s="33" t="str">
        <f t="shared" si="0"/>
        <v>TB</v>
      </c>
      <c r="I16" s="56"/>
    </row>
    <row r="17" s="3" customFormat="1" ht="23.25" customHeight="1" spans="1:9">
      <c r="A17" s="28">
        <v>6</v>
      </c>
      <c r="B17" s="154" t="s">
        <v>46</v>
      </c>
      <c r="C17" s="30" t="s">
        <v>47</v>
      </c>
      <c r="D17" s="31" t="s">
        <v>48</v>
      </c>
      <c r="E17" s="32">
        <v>45</v>
      </c>
      <c r="F17" s="33" t="str">
        <f t="shared" si="0"/>
        <v>Yếu</v>
      </c>
      <c r="G17" s="32">
        <v>45</v>
      </c>
      <c r="H17" s="33" t="str">
        <f t="shared" si="0"/>
        <v>Yếu</v>
      </c>
      <c r="I17" s="56"/>
    </row>
    <row r="18" s="3" customFormat="1" ht="23.25" customHeight="1" spans="1:9">
      <c r="A18" s="28">
        <v>7</v>
      </c>
      <c r="B18" s="154" t="s">
        <v>49</v>
      </c>
      <c r="C18" s="30" t="s">
        <v>50</v>
      </c>
      <c r="D18" s="31" t="s">
        <v>51</v>
      </c>
      <c r="E18" s="32">
        <v>50</v>
      </c>
      <c r="F18" s="33" t="str">
        <f t="shared" si="0"/>
        <v>TB</v>
      </c>
      <c r="G18" s="32">
        <v>50</v>
      </c>
      <c r="H18" s="33" t="str">
        <f t="shared" si="0"/>
        <v>TB</v>
      </c>
      <c r="I18" s="56"/>
    </row>
    <row r="19" s="3" customFormat="1" ht="23.25" customHeight="1" spans="1:9">
      <c r="A19" s="28">
        <v>8</v>
      </c>
      <c r="B19" s="154" t="s">
        <v>52</v>
      </c>
      <c r="C19" s="30" t="s">
        <v>53</v>
      </c>
      <c r="D19" s="31" t="s">
        <v>51</v>
      </c>
      <c r="E19" s="32">
        <v>50</v>
      </c>
      <c r="F19" s="33" t="str">
        <f t="shared" si="0"/>
        <v>TB</v>
      </c>
      <c r="G19" s="32">
        <v>50</v>
      </c>
      <c r="H19" s="33" t="str">
        <f t="shared" si="0"/>
        <v>TB</v>
      </c>
      <c r="I19" s="56"/>
    </row>
    <row r="20" s="3" customFormat="1" ht="23.25" customHeight="1" spans="1:9">
      <c r="A20" s="28">
        <v>9</v>
      </c>
      <c r="B20" s="154" t="s">
        <v>54</v>
      </c>
      <c r="C20" s="30" t="s">
        <v>55</v>
      </c>
      <c r="D20" s="31" t="s">
        <v>56</v>
      </c>
      <c r="E20" s="32">
        <v>50</v>
      </c>
      <c r="F20" s="33" t="str">
        <f t="shared" si="0"/>
        <v>TB</v>
      </c>
      <c r="G20" s="32">
        <v>50</v>
      </c>
      <c r="H20" s="33" t="str">
        <f t="shared" si="0"/>
        <v>TB</v>
      </c>
      <c r="I20" s="56"/>
    </row>
    <row r="21" s="3" customFormat="1" ht="23.25" customHeight="1" spans="1:9">
      <c r="A21" s="28">
        <v>10</v>
      </c>
      <c r="B21" s="154" t="s">
        <v>57</v>
      </c>
      <c r="C21" s="30" t="s">
        <v>58</v>
      </c>
      <c r="D21" s="31" t="s">
        <v>59</v>
      </c>
      <c r="E21" s="32">
        <v>50</v>
      </c>
      <c r="F21" s="33" t="str">
        <f t="shared" si="0"/>
        <v>TB</v>
      </c>
      <c r="G21" s="32">
        <v>50</v>
      </c>
      <c r="H21" s="33" t="str">
        <f t="shared" si="0"/>
        <v>TB</v>
      </c>
      <c r="I21" s="56"/>
    </row>
    <row r="22" s="3" customFormat="1" ht="23.25" customHeight="1" spans="1:9">
      <c r="A22" s="28">
        <v>11</v>
      </c>
      <c r="B22" s="154" t="s">
        <v>60</v>
      </c>
      <c r="C22" s="30" t="s">
        <v>61</v>
      </c>
      <c r="D22" s="31" t="s">
        <v>62</v>
      </c>
      <c r="E22" s="32">
        <v>50</v>
      </c>
      <c r="F22" s="33" t="str">
        <f t="shared" si="0"/>
        <v>TB</v>
      </c>
      <c r="G22" s="32">
        <v>50</v>
      </c>
      <c r="H22" s="33" t="str">
        <f t="shared" si="0"/>
        <v>TB</v>
      </c>
      <c r="I22" s="56"/>
    </row>
    <row r="23" s="3" customFormat="1" ht="23.25" customHeight="1" spans="1:9">
      <c r="A23" s="28">
        <v>12</v>
      </c>
      <c r="B23" s="154" t="s">
        <v>63</v>
      </c>
      <c r="C23" s="30" t="s">
        <v>64</v>
      </c>
      <c r="D23" s="31" t="s">
        <v>65</v>
      </c>
      <c r="E23" s="32">
        <v>50</v>
      </c>
      <c r="F23" s="33" t="str">
        <f t="shared" si="0"/>
        <v>TB</v>
      </c>
      <c r="G23" s="32">
        <v>50</v>
      </c>
      <c r="H23" s="33" t="str">
        <f t="shared" si="0"/>
        <v>TB</v>
      </c>
      <c r="I23" s="56"/>
    </row>
    <row r="24" s="3" customFormat="1" ht="23.25" customHeight="1" spans="1:9">
      <c r="A24" s="28">
        <v>13</v>
      </c>
      <c r="B24" s="154" t="s">
        <v>66</v>
      </c>
      <c r="C24" s="30" t="s">
        <v>67</v>
      </c>
      <c r="D24" s="31" t="s">
        <v>68</v>
      </c>
      <c r="E24" s="32">
        <v>74</v>
      </c>
      <c r="F24" s="33" t="str">
        <f t="shared" si="0"/>
        <v>Khá</v>
      </c>
      <c r="G24" s="32">
        <v>74</v>
      </c>
      <c r="H24" s="33" t="str">
        <f t="shared" si="0"/>
        <v>Khá</v>
      </c>
      <c r="I24" s="56"/>
    </row>
    <row r="25" s="3" customFormat="1" ht="23.25" customHeight="1" spans="1:9">
      <c r="A25" s="28">
        <v>14</v>
      </c>
      <c r="B25" s="154" t="s">
        <v>69</v>
      </c>
      <c r="C25" s="30" t="s">
        <v>70</v>
      </c>
      <c r="D25" s="31" t="s">
        <v>71</v>
      </c>
      <c r="E25" s="32">
        <v>59</v>
      </c>
      <c r="F25" s="33" t="str">
        <f t="shared" si="0"/>
        <v>TB</v>
      </c>
      <c r="G25" s="32">
        <v>59</v>
      </c>
      <c r="H25" s="33" t="str">
        <f t="shared" si="0"/>
        <v>TB</v>
      </c>
      <c r="I25" s="56"/>
    </row>
    <row r="26" s="3" customFormat="1" ht="23.25" customHeight="1" spans="1:9">
      <c r="A26" s="28">
        <v>15</v>
      </c>
      <c r="B26" s="154" t="s">
        <v>72</v>
      </c>
      <c r="C26" s="30" t="s">
        <v>73</v>
      </c>
      <c r="D26" s="31" t="s">
        <v>74</v>
      </c>
      <c r="E26" s="32">
        <v>52</v>
      </c>
      <c r="F26" s="33" t="str">
        <f t="shared" si="0"/>
        <v>TB</v>
      </c>
      <c r="G26" s="32">
        <v>52</v>
      </c>
      <c r="H26" s="33" t="str">
        <f t="shared" si="0"/>
        <v>TB</v>
      </c>
      <c r="I26" s="56"/>
    </row>
    <row r="27" s="3" customFormat="1" ht="23.25" customHeight="1" spans="1:9">
      <c r="A27" s="28">
        <v>16</v>
      </c>
      <c r="B27" s="154" t="s">
        <v>75</v>
      </c>
      <c r="C27" s="30" t="s">
        <v>76</v>
      </c>
      <c r="D27" s="31" t="s">
        <v>77</v>
      </c>
      <c r="E27" s="32">
        <v>57</v>
      </c>
      <c r="F27" s="33" t="str">
        <f t="shared" si="0"/>
        <v>TB</v>
      </c>
      <c r="G27" s="32">
        <v>57</v>
      </c>
      <c r="H27" s="33" t="str">
        <f t="shared" si="0"/>
        <v>TB</v>
      </c>
      <c r="I27" s="56"/>
    </row>
    <row r="28" s="3" customFormat="1" ht="23.25" customHeight="1" spans="1:9">
      <c r="A28" s="28">
        <v>17</v>
      </c>
      <c r="B28" s="154" t="s">
        <v>78</v>
      </c>
      <c r="C28" s="30" t="s">
        <v>79</v>
      </c>
      <c r="D28" s="31" t="s">
        <v>80</v>
      </c>
      <c r="E28" s="32">
        <v>50</v>
      </c>
      <c r="F28" s="33" t="str">
        <f t="shared" si="0"/>
        <v>TB</v>
      </c>
      <c r="G28" s="32">
        <v>50</v>
      </c>
      <c r="H28" s="33" t="str">
        <f t="shared" si="0"/>
        <v>TB</v>
      </c>
      <c r="I28" s="56"/>
    </row>
    <row r="29" s="3" customFormat="1" ht="23.25" customHeight="1" spans="1:9">
      <c r="A29" s="28">
        <v>18</v>
      </c>
      <c r="B29" s="154" t="s">
        <v>81</v>
      </c>
      <c r="C29" s="30" t="s">
        <v>38</v>
      </c>
      <c r="D29" s="31" t="s">
        <v>82</v>
      </c>
      <c r="E29" s="32">
        <v>64</v>
      </c>
      <c r="F29" s="33" t="str">
        <f t="shared" si="0"/>
        <v>TB</v>
      </c>
      <c r="G29" s="32">
        <v>64</v>
      </c>
      <c r="H29" s="33" t="str">
        <f t="shared" si="0"/>
        <v>TB</v>
      </c>
      <c r="I29" s="56"/>
    </row>
    <row r="30" s="3" customFormat="1" ht="23.25" customHeight="1" spans="1:9">
      <c r="A30" s="28">
        <v>19</v>
      </c>
      <c r="B30" s="154" t="s">
        <v>83</v>
      </c>
      <c r="C30" s="30" t="s">
        <v>84</v>
      </c>
      <c r="D30" s="31" t="s">
        <v>82</v>
      </c>
      <c r="E30" s="32">
        <v>50</v>
      </c>
      <c r="F30" s="33" t="str">
        <f t="shared" si="0"/>
        <v>TB</v>
      </c>
      <c r="G30" s="32">
        <v>50</v>
      </c>
      <c r="H30" s="33" t="str">
        <f t="shared" si="0"/>
        <v>TB</v>
      </c>
      <c r="I30" s="56"/>
    </row>
    <row r="31" s="3" customFormat="1" ht="23.25" customHeight="1" spans="1:9">
      <c r="A31" s="28">
        <v>20</v>
      </c>
      <c r="B31" s="154" t="s">
        <v>85</v>
      </c>
      <c r="C31" s="30" t="s">
        <v>86</v>
      </c>
      <c r="D31" s="31" t="s">
        <v>87</v>
      </c>
      <c r="E31" s="32">
        <v>63</v>
      </c>
      <c r="F31" s="33" t="str">
        <f t="shared" si="0"/>
        <v>TB</v>
      </c>
      <c r="G31" s="32">
        <v>63</v>
      </c>
      <c r="H31" s="33" t="str">
        <f t="shared" si="0"/>
        <v>TB</v>
      </c>
      <c r="I31" s="56"/>
    </row>
    <row r="32" s="3" customFormat="1" ht="23.25" customHeight="1" spans="1:9">
      <c r="A32" s="28">
        <v>21</v>
      </c>
      <c r="B32" s="154" t="s">
        <v>88</v>
      </c>
      <c r="C32" s="30" t="s">
        <v>89</v>
      </c>
      <c r="D32" s="31" t="s">
        <v>90</v>
      </c>
      <c r="E32" s="32">
        <v>57</v>
      </c>
      <c r="F32" s="33" t="str">
        <f t="shared" si="0"/>
        <v>TB</v>
      </c>
      <c r="G32" s="32">
        <v>57</v>
      </c>
      <c r="H32" s="33" t="str">
        <f t="shared" si="0"/>
        <v>TB</v>
      </c>
      <c r="I32" s="56"/>
    </row>
    <row r="33" s="3" customFormat="1" ht="23.25" customHeight="1" spans="1:9">
      <c r="A33" s="28">
        <v>22</v>
      </c>
      <c r="B33" s="154" t="s">
        <v>91</v>
      </c>
      <c r="C33" s="30" t="s">
        <v>92</v>
      </c>
      <c r="D33" s="31" t="s">
        <v>93</v>
      </c>
      <c r="E33" s="32">
        <v>56</v>
      </c>
      <c r="F33" s="33" t="str">
        <f t="shared" si="0"/>
        <v>TB</v>
      </c>
      <c r="G33" s="32">
        <v>56</v>
      </c>
      <c r="H33" s="33" t="str">
        <f t="shared" si="0"/>
        <v>TB</v>
      </c>
      <c r="I33" s="56"/>
    </row>
    <row r="34" s="3" customFormat="1" ht="23.25" customHeight="1" spans="1:9">
      <c r="A34" s="28">
        <v>23</v>
      </c>
      <c r="B34" s="154" t="s">
        <v>94</v>
      </c>
      <c r="C34" s="30" t="s">
        <v>95</v>
      </c>
      <c r="D34" s="31" t="s">
        <v>96</v>
      </c>
      <c r="E34" s="32">
        <v>52</v>
      </c>
      <c r="F34" s="33" t="str">
        <f t="shared" si="0"/>
        <v>TB</v>
      </c>
      <c r="G34" s="32">
        <v>52</v>
      </c>
      <c r="H34" s="33" t="str">
        <f t="shared" si="0"/>
        <v>TB</v>
      </c>
      <c r="I34" s="56"/>
    </row>
    <row r="35" s="3" customFormat="1" ht="23.25" customHeight="1" spans="1:9">
      <c r="A35" s="28">
        <v>24</v>
      </c>
      <c r="B35" s="154" t="s">
        <v>97</v>
      </c>
      <c r="C35" s="30" t="s">
        <v>98</v>
      </c>
      <c r="D35" s="31" t="s">
        <v>96</v>
      </c>
      <c r="E35" s="32">
        <v>51</v>
      </c>
      <c r="F35" s="33" t="str">
        <f t="shared" si="0"/>
        <v>TB</v>
      </c>
      <c r="G35" s="32">
        <v>51</v>
      </c>
      <c r="H35" s="33" t="str">
        <f t="shared" si="0"/>
        <v>TB</v>
      </c>
      <c r="I35" s="56"/>
    </row>
    <row r="36" s="3" customFormat="1" ht="23.25" customHeight="1" spans="1:9">
      <c r="A36" s="28">
        <v>25</v>
      </c>
      <c r="B36" s="154" t="s">
        <v>99</v>
      </c>
      <c r="C36" s="30" t="s">
        <v>100</v>
      </c>
      <c r="D36" s="31" t="s">
        <v>101</v>
      </c>
      <c r="E36" s="32">
        <v>53</v>
      </c>
      <c r="F36" s="33" t="str">
        <f t="shared" si="0"/>
        <v>TB</v>
      </c>
      <c r="G36" s="32">
        <v>53</v>
      </c>
      <c r="H36" s="33" t="str">
        <f t="shared" si="0"/>
        <v>TB</v>
      </c>
      <c r="I36" s="56"/>
    </row>
    <row r="37" s="3" customFormat="1" ht="23.25" customHeight="1" spans="1:9">
      <c r="A37" s="28">
        <v>26</v>
      </c>
      <c r="B37" s="154" t="s">
        <v>102</v>
      </c>
      <c r="C37" s="30" t="s">
        <v>103</v>
      </c>
      <c r="D37" s="31" t="s">
        <v>104</v>
      </c>
      <c r="E37" s="32">
        <v>50</v>
      </c>
      <c r="F37" s="33" t="str">
        <f t="shared" si="0"/>
        <v>TB</v>
      </c>
      <c r="G37" s="32">
        <v>50</v>
      </c>
      <c r="H37" s="33" t="str">
        <f t="shared" si="0"/>
        <v>TB</v>
      </c>
      <c r="I37" s="56"/>
    </row>
    <row r="38" s="3" customFormat="1" ht="23.25" customHeight="1" spans="1:9">
      <c r="A38" s="28">
        <v>27</v>
      </c>
      <c r="B38" s="154" t="s">
        <v>105</v>
      </c>
      <c r="C38" s="30" t="s">
        <v>106</v>
      </c>
      <c r="D38" s="31" t="s">
        <v>107</v>
      </c>
      <c r="E38" s="32">
        <v>52</v>
      </c>
      <c r="F38" s="33" t="str">
        <f t="shared" si="0"/>
        <v>TB</v>
      </c>
      <c r="G38" s="32">
        <v>52</v>
      </c>
      <c r="H38" s="33" t="str">
        <f t="shared" si="0"/>
        <v>TB</v>
      </c>
      <c r="I38" s="56"/>
    </row>
    <row r="39" s="3" customFormat="1" ht="23.25" customHeight="1" spans="1:9">
      <c r="A39" s="28">
        <v>28</v>
      </c>
      <c r="B39" s="154" t="s">
        <v>108</v>
      </c>
      <c r="C39" s="30" t="s">
        <v>109</v>
      </c>
      <c r="D39" s="31" t="s">
        <v>110</v>
      </c>
      <c r="E39" s="32">
        <v>63</v>
      </c>
      <c r="F39" s="33" t="str">
        <f t="shared" si="0"/>
        <v>TB</v>
      </c>
      <c r="G39" s="32">
        <v>63</v>
      </c>
      <c r="H39" s="33" t="str">
        <f t="shared" si="0"/>
        <v>TB</v>
      </c>
      <c r="I39" s="56"/>
    </row>
    <row r="40" s="3" customFormat="1" ht="23.25" customHeight="1" spans="1:9">
      <c r="A40" s="28">
        <v>29</v>
      </c>
      <c r="B40" s="154" t="s">
        <v>111</v>
      </c>
      <c r="C40" s="30" t="s">
        <v>112</v>
      </c>
      <c r="D40" s="31" t="s">
        <v>113</v>
      </c>
      <c r="E40" s="32">
        <v>75</v>
      </c>
      <c r="F40" s="33" t="str">
        <f t="shared" si="0"/>
        <v>Khá</v>
      </c>
      <c r="G40" s="32">
        <v>75</v>
      </c>
      <c r="H40" s="33" t="str">
        <f t="shared" si="0"/>
        <v>Khá</v>
      </c>
      <c r="I40" s="56"/>
    </row>
    <row r="41" ht="20.1" customHeight="1" spans="1:9">
      <c r="A41" s="34"/>
      <c r="B41" s="34"/>
      <c r="C41" s="35" t="s">
        <v>196</v>
      </c>
      <c r="D41" s="35"/>
      <c r="E41" s="35"/>
      <c r="F41" s="35"/>
      <c r="G41" s="35"/>
      <c r="H41" s="35"/>
      <c r="I41" s="35"/>
    </row>
    <row r="42" ht="18" customHeight="1" spans="1:9">
      <c r="A42" s="36"/>
      <c r="B42" s="36"/>
      <c r="C42" s="37" t="s">
        <v>197</v>
      </c>
      <c r="D42" s="37"/>
      <c r="E42" s="38" t="s">
        <v>192</v>
      </c>
      <c r="F42" s="38"/>
      <c r="G42" s="38" t="s">
        <v>193</v>
      </c>
      <c r="H42" s="38"/>
      <c r="I42" s="57" t="s">
        <v>28</v>
      </c>
    </row>
    <row r="43" s="3" customFormat="1" ht="18" customHeight="1" spans="1:9">
      <c r="A43" s="39"/>
      <c r="B43" s="39"/>
      <c r="C43" s="37"/>
      <c r="D43" s="37"/>
      <c r="E43" s="27" t="s">
        <v>198</v>
      </c>
      <c r="F43" s="40" t="s">
        <v>199</v>
      </c>
      <c r="G43" s="27" t="s">
        <v>198</v>
      </c>
      <c r="H43" s="40" t="s">
        <v>199</v>
      </c>
      <c r="I43" s="57"/>
    </row>
    <row r="44" ht="18" customHeight="1" spans="1:9">
      <c r="A44" s="36"/>
      <c r="B44" s="36"/>
      <c r="C44" s="32" t="s">
        <v>200</v>
      </c>
      <c r="D44" s="32"/>
      <c r="E44" s="28">
        <f>COUNTIF(F12:F40,"Xuất sắc")</f>
        <v>0</v>
      </c>
      <c r="F44" s="41">
        <f>E44*100/29</f>
        <v>0</v>
      </c>
      <c r="G44" s="28">
        <f>COUNTIF(H12:H40,"Xuất sắc")</f>
        <v>0</v>
      </c>
      <c r="H44" s="41">
        <f>G44*100/29</f>
        <v>0</v>
      </c>
      <c r="I44" s="58"/>
    </row>
    <row r="45" ht="18" customHeight="1" spans="1:9">
      <c r="A45" s="36"/>
      <c r="B45" s="36"/>
      <c r="C45" s="32" t="s">
        <v>201</v>
      </c>
      <c r="D45" s="32"/>
      <c r="E45" s="28">
        <f>COUNTIF(F12:F40,"Tốt")</f>
        <v>0</v>
      </c>
      <c r="F45" s="41">
        <f t="shared" ref="F45:H49" si="1">E45*100/29</f>
        <v>0</v>
      </c>
      <c r="G45" s="28">
        <f>COUNTIF(H12:H40,"Tốt")</f>
        <v>0</v>
      </c>
      <c r="H45" s="41">
        <f t="shared" si="1"/>
        <v>0</v>
      </c>
      <c r="I45" s="58"/>
    </row>
    <row r="46" ht="18" customHeight="1" spans="1:9">
      <c r="A46" s="36"/>
      <c r="B46" s="36"/>
      <c r="C46" s="32" t="s">
        <v>202</v>
      </c>
      <c r="D46" s="32"/>
      <c r="E46" s="28">
        <f>COUNTIF(F12:F40,"Khá")</f>
        <v>2</v>
      </c>
      <c r="F46" s="41">
        <f t="shared" si="1"/>
        <v>6.89655172413793</v>
      </c>
      <c r="G46" s="28">
        <f>COUNTIF(H12:H40,"Khá")</f>
        <v>2</v>
      </c>
      <c r="H46" s="41">
        <f t="shared" si="1"/>
        <v>6.89655172413793</v>
      </c>
      <c r="I46" s="58"/>
    </row>
    <row r="47" ht="18" customHeight="1" spans="1:9">
      <c r="A47" s="36"/>
      <c r="B47" s="36"/>
      <c r="C47" s="32" t="s">
        <v>203</v>
      </c>
      <c r="D47" s="32"/>
      <c r="E47" s="28">
        <f>COUNTIF(F12:F40,"TB")</f>
        <v>26</v>
      </c>
      <c r="F47" s="41">
        <f t="shared" si="1"/>
        <v>89.6551724137931</v>
      </c>
      <c r="G47" s="28">
        <f>COUNTIF(H12:H40,"TB")</f>
        <v>26</v>
      </c>
      <c r="H47" s="41">
        <f t="shared" si="1"/>
        <v>89.6551724137931</v>
      </c>
      <c r="I47" s="58"/>
    </row>
    <row r="48" ht="18" customHeight="1" spans="1:9">
      <c r="A48" s="36"/>
      <c r="B48" s="36"/>
      <c r="C48" s="32" t="s">
        <v>204</v>
      </c>
      <c r="D48" s="32"/>
      <c r="E48" s="28">
        <f>COUNTIF(F12:F40,"Yếu")</f>
        <v>1</v>
      </c>
      <c r="F48" s="41">
        <f t="shared" si="1"/>
        <v>3.44827586206897</v>
      </c>
      <c r="G48" s="28">
        <f>COUNTIF(H12:H40,"Yếu")</f>
        <v>1</v>
      </c>
      <c r="H48" s="41">
        <f t="shared" si="1"/>
        <v>3.44827586206897</v>
      </c>
      <c r="I48" s="58"/>
    </row>
    <row r="49" ht="18" customHeight="1" spans="1:9">
      <c r="A49" s="36"/>
      <c r="B49" s="36"/>
      <c r="C49" s="32" t="s">
        <v>205</v>
      </c>
      <c r="D49" s="32"/>
      <c r="E49" s="28">
        <f>COUNTIF(F12:F40,"Không XL")</f>
        <v>0</v>
      </c>
      <c r="F49" s="41">
        <f t="shared" si="1"/>
        <v>0</v>
      </c>
      <c r="G49" s="28">
        <f>COUNTIF(H12:H40,"Không XL")</f>
        <v>0</v>
      </c>
      <c r="H49" s="41">
        <f t="shared" si="1"/>
        <v>0</v>
      </c>
      <c r="I49" s="58"/>
    </row>
    <row r="50" spans="3:6">
      <c r="C50" s="42"/>
      <c r="D50" s="43"/>
      <c r="F50" s="44"/>
    </row>
    <row r="51" ht="18" customHeight="1" spans="5:9">
      <c r="E51" s="45" t="s">
        <v>206</v>
      </c>
      <c r="F51" s="45"/>
      <c r="G51" s="45"/>
      <c r="H51" s="45"/>
      <c r="I51" s="45"/>
    </row>
    <row r="52" s="4" customFormat="1" ht="18" customHeight="1" spans="1:10">
      <c r="A52" s="46" t="s">
        <v>207</v>
      </c>
      <c r="B52" s="46"/>
      <c r="C52" s="46"/>
      <c r="D52" s="47" t="s">
        <v>208</v>
      </c>
      <c r="E52" s="47"/>
      <c r="F52" s="47"/>
      <c r="G52" s="46" t="s">
        <v>192</v>
      </c>
      <c r="H52" s="46"/>
      <c r="I52" s="46"/>
      <c r="J52" s="46"/>
    </row>
    <row r="53" ht="18" customHeight="1"/>
    <row r="54" ht="18" customHeight="1"/>
    <row r="55" ht="18" customHeight="1" spans="1:9">
      <c r="A55" s="48"/>
      <c r="B55" s="48"/>
      <c r="C55" s="4"/>
      <c r="E55" s="48"/>
      <c r="F55" s="48"/>
      <c r="H55" s="48"/>
      <c r="I55" s="48"/>
    </row>
    <row r="56" ht="18" customHeight="1"/>
    <row r="58" customHeight="1" spans="5:8">
      <c r="E58" s="6"/>
      <c r="F58" s="6"/>
      <c r="G58" s="6"/>
      <c r="H58" s="6"/>
    </row>
  </sheetData>
  <mergeCells count="37">
    <mergeCell ref="A2:D2"/>
    <mergeCell ref="E2:I2"/>
    <mergeCell ref="A3:D3"/>
    <mergeCell ref="E3:I3"/>
    <mergeCell ref="A4:D4"/>
    <mergeCell ref="E4:I4"/>
    <mergeCell ref="A5:D5"/>
    <mergeCell ref="A6:I6"/>
    <mergeCell ref="A7:I7"/>
    <mergeCell ref="A8:I8"/>
    <mergeCell ref="E10:F10"/>
    <mergeCell ref="G10:H10"/>
    <mergeCell ref="C41:I41"/>
    <mergeCell ref="E42:F42"/>
    <mergeCell ref="G42:H42"/>
    <mergeCell ref="C44:D44"/>
    <mergeCell ref="C45:D45"/>
    <mergeCell ref="C46:D46"/>
    <mergeCell ref="C47:D47"/>
    <mergeCell ref="C48:D48"/>
    <mergeCell ref="C49:D49"/>
    <mergeCell ref="E51:I51"/>
    <mergeCell ref="A52:C52"/>
    <mergeCell ref="D52:F52"/>
    <mergeCell ref="G52:I52"/>
    <mergeCell ref="A55:B55"/>
    <mergeCell ref="C55:D55"/>
    <mergeCell ref="E55:F55"/>
    <mergeCell ref="H55:I55"/>
    <mergeCell ref="E58:G58"/>
    <mergeCell ref="H58:I58"/>
    <mergeCell ref="A10:A11"/>
    <mergeCell ref="B10:B11"/>
    <mergeCell ref="I10:I11"/>
    <mergeCell ref="I42:I43"/>
    <mergeCell ref="C10:D11"/>
    <mergeCell ref="C42:D43"/>
  </mergeCells>
  <conditionalFormatting sqref="H12:H40 F12:F40">
    <cfRule type="cellIs" dxfId="0" priority="3" stopIfTrue="1" operator="equal">
      <formula>"SVG"</formula>
    </cfRule>
    <cfRule type="cellIs" dxfId="1" priority="4" stopIfTrue="1" operator="equal">
      <formula>"SVXS"</formula>
    </cfRule>
  </conditionalFormatting>
  <pageMargins left="0.511811023622047" right="0.354330708661417" top="0.47244094488189" bottom="0.354330708661417" header="0.31496062992126" footer="0.275590551181102"/>
  <pageSetup paperSize="9" orientation="portrait"/>
  <headerFooter differentFirst="1">
    <oddHeader>&amp;C&amp;P</oddHeader>
    <firstHeader>&amp;C&amp;P</firstHead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BIÊN BẢN HỌP LỚP</vt:lpstr>
      <vt:lpstr>BẢNG ĐIỂM</vt:lpstr>
      <vt:lpstr>BẢNG TỔNG</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Hi</cp:lastModifiedBy>
  <dcterms:created xsi:type="dcterms:W3CDTF">2023-12-01T01:41:00Z</dcterms:created>
  <cp:lastPrinted>2025-02-15T08:41:00Z</cp:lastPrinted>
  <dcterms:modified xsi:type="dcterms:W3CDTF">2025-02-18T12:28:27Z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1033-11.2.0.9937</vt:lpwstr>
  </property>
</Properties>
</file>