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D:\23T4 CNO4\"/>
    </mc:Choice>
  </mc:AlternateContent>
  <xr:revisionPtr revIDLastSave="0" documentId="13_ncr:1_{7A698675-B9A9-46D7-995B-DF2E4D31D7D4}" xr6:coauthVersionLast="47" xr6:coauthVersionMax="47" xr10:uidLastSave="{00000000-0000-0000-0000-000000000000}"/>
  <bookViews>
    <workbookView xWindow="-120" yWindow="-120" windowWidth="20730" windowHeight="11160" firstSheet="9" activeTab="12" xr2:uid="{00000000-000D-0000-FFFF-FFFF00000000}"/>
  </bookViews>
  <sheets>
    <sheet name="22C3-CNÔ1" sheetId="22" state="hidden" r:id="rId1"/>
    <sheet name="22C3-CNÔ2" sheetId="23" state="hidden" r:id="rId2"/>
    <sheet name="22C3-CNÔ3" sheetId="24" state="hidden" r:id="rId3"/>
    <sheet name="24C1-CNÔ1" sheetId="1" state="hidden" r:id="rId4"/>
    <sheet name="24C1-CNÔ2" sheetId="14" state="hidden" r:id="rId5"/>
    <sheet name="24C1-CNÔ3" sheetId="15" state="hidden" r:id="rId6"/>
    <sheet name="24C1-CNÔ4" sheetId="16" state="hidden" r:id="rId7"/>
    <sheet name="24C1-CNÔ5" sheetId="17" state="hidden" r:id="rId8"/>
    <sheet name="24C1-CNÔ6" sheetId="18" state="hidden" r:id="rId9"/>
    <sheet name="23T4-CNÔ1" sheetId="25" r:id="rId10"/>
    <sheet name="23T4-CNÔ2" sheetId="26" r:id="rId11"/>
    <sheet name="23T4-CNÔ3" sheetId="27" r:id="rId12"/>
    <sheet name="23T4-CNÔ4" sheetId="28" r:id="rId13"/>
    <sheet name="23T4-CNÔ5" sheetId="29" r:id="rId14"/>
    <sheet name="23T4-CNÔ6" sheetId="30" r:id="rId15"/>
    <sheet name="22C1-CNÔ (7)" sheetId="19" state="hidden" r:id="rId16"/>
    <sheet name="22C1-CNÔ (8)" sheetId="20" state="hidden" r:id="rId17"/>
    <sheet name="22C1-CNÔ (9)" sheetId="21" state="hidden" r:id="rId18"/>
  </sheets>
  <definedNames>
    <definedName name="_xlnm.Print_Area" localSheetId="15">'22C1-CNÔ (7)'!$A$1:$I$81</definedName>
    <definedName name="_xlnm.Print_Area" localSheetId="16">'22C1-CNÔ (8)'!$A$1:$I$82</definedName>
    <definedName name="_xlnm.Print_Area" localSheetId="0">'22C3-CNÔ1'!$A$1:$I$75</definedName>
    <definedName name="_xlnm.Print_Area" localSheetId="1">'22C3-CNÔ2'!$A$1:$I$73</definedName>
    <definedName name="_xlnm.Print_Area" localSheetId="2">'22C3-CNÔ3'!$A$1:$I$77</definedName>
    <definedName name="_xlnm.Print_Area" localSheetId="9">'23T4-CNÔ1'!$A$1:$I$87</definedName>
    <definedName name="_xlnm.Print_Area" localSheetId="10">'23T4-CNÔ2'!$A$1:$I$79</definedName>
    <definedName name="_xlnm.Print_Area" localSheetId="11">'23T4-CNÔ3'!$A$1:$I$82</definedName>
    <definedName name="_xlnm.Print_Area" localSheetId="12">'23T4-CNÔ4'!$A$1:$I$83</definedName>
    <definedName name="_xlnm.Print_Area" localSheetId="13">'23T4-CNÔ5'!$A$1:$I$83</definedName>
    <definedName name="_xlnm.Print_Area" localSheetId="14">'23T4-CNÔ6'!$A$1:$I$81</definedName>
    <definedName name="_xlnm.Print_Area" localSheetId="6">'24C1-CNÔ4'!$A$1:$I$105</definedName>
    <definedName name="_xlnm.Print_Area" localSheetId="7">'24C1-CNÔ5'!$A$1:$I$102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5" i="30" l="1"/>
  <c r="G54" i="30"/>
  <c r="G53" i="30"/>
  <c r="G52" i="30"/>
  <c r="G51" i="30"/>
  <c r="G50" i="30"/>
  <c r="G49" i="30"/>
  <c r="G48" i="30"/>
  <c r="G47" i="30"/>
  <c r="G46" i="30"/>
  <c r="G45" i="30"/>
  <c r="G44" i="30"/>
  <c r="G43" i="30"/>
  <c r="G42" i="30"/>
  <c r="G41" i="30"/>
  <c r="G40" i="30"/>
  <c r="G39" i="30"/>
  <c r="G38" i="30"/>
  <c r="G37" i="30"/>
  <c r="G36" i="30"/>
  <c r="G35" i="30"/>
  <c r="G34" i="30"/>
  <c r="G33" i="30"/>
  <c r="G32" i="30"/>
  <c r="G31" i="30"/>
  <c r="G30" i="30"/>
  <c r="G29" i="30"/>
  <c r="G28" i="30"/>
  <c r="G27" i="30"/>
  <c r="G26" i="30"/>
  <c r="G25" i="30"/>
  <c r="G24" i="30"/>
  <c r="G23" i="30"/>
  <c r="G22" i="30"/>
  <c r="G21" i="30"/>
  <c r="G57" i="29"/>
  <c r="G56" i="29"/>
  <c r="G55" i="29"/>
  <c r="G54" i="29"/>
  <c r="G53" i="29"/>
  <c r="G52" i="29"/>
  <c r="G51" i="29"/>
  <c r="G50" i="29"/>
  <c r="G49" i="29"/>
  <c r="G48" i="29"/>
  <c r="G47" i="29"/>
  <c r="G46" i="29"/>
  <c r="G45" i="29"/>
  <c r="G44" i="29"/>
  <c r="G43" i="29"/>
  <c r="G42" i="29"/>
  <c r="G41" i="29"/>
  <c r="G40" i="29"/>
  <c r="G39" i="29"/>
  <c r="G38" i="29"/>
  <c r="G37" i="29"/>
  <c r="G36" i="29"/>
  <c r="G35" i="29"/>
  <c r="G34" i="29"/>
  <c r="G33" i="29"/>
  <c r="G32" i="29"/>
  <c r="G31" i="29"/>
  <c r="G30" i="29"/>
  <c r="G29" i="29"/>
  <c r="G28" i="29"/>
  <c r="G27" i="29"/>
  <c r="G26" i="29"/>
  <c r="G25" i="29"/>
  <c r="G24" i="29"/>
  <c r="G23" i="29"/>
  <c r="G22" i="29"/>
  <c r="G21" i="29"/>
  <c r="G57" i="28"/>
  <c r="G56" i="28"/>
  <c r="G55" i="28"/>
  <c r="G54" i="28"/>
  <c r="G53" i="28"/>
  <c r="G52" i="28"/>
  <c r="G51" i="28"/>
  <c r="G50" i="28"/>
  <c r="G49" i="28"/>
  <c r="G48" i="28"/>
  <c r="G47" i="28"/>
  <c r="G46" i="28"/>
  <c r="G45" i="28"/>
  <c r="G44" i="28"/>
  <c r="G43" i="28"/>
  <c r="G42" i="28"/>
  <c r="G41" i="28"/>
  <c r="G40" i="28"/>
  <c r="G39" i="28"/>
  <c r="G38" i="28"/>
  <c r="G37" i="28"/>
  <c r="G36" i="28"/>
  <c r="G35" i="28"/>
  <c r="G34" i="28"/>
  <c r="G33" i="28"/>
  <c r="G32" i="28"/>
  <c r="G31" i="28"/>
  <c r="G30" i="28"/>
  <c r="G29" i="28"/>
  <c r="G28" i="28"/>
  <c r="G27" i="28"/>
  <c r="G26" i="28"/>
  <c r="G25" i="28"/>
  <c r="G24" i="28"/>
  <c r="G23" i="28"/>
  <c r="G22" i="28"/>
  <c r="G21" i="28"/>
  <c r="G56" i="27"/>
  <c r="G55" i="27"/>
  <c r="G54" i="27"/>
  <c r="G53" i="27"/>
  <c r="G52" i="27"/>
  <c r="G51" i="27"/>
  <c r="G50" i="27"/>
  <c r="G49" i="27"/>
  <c r="G48" i="27"/>
  <c r="G47" i="27"/>
  <c r="G46" i="27"/>
  <c r="G45" i="27"/>
  <c r="G44" i="27"/>
  <c r="G43" i="27"/>
  <c r="G42" i="27"/>
  <c r="G41" i="27"/>
  <c r="G40" i="27"/>
  <c r="G39" i="27"/>
  <c r="G38" i="27"/>
  <c r="G37" i="27"/>
  <c r="G36" i="27"/>
  <c r="G35" i="27"/>
  <c r="G34" i="27"/>
  <c r="G33" i="27"/>
  <c r="G32" i="27"/>
  <c r="G31" i="27"/>
  <c r="G30" i="27"/>
  <c r="G29" i="27"/>
  <c r="G28" i="27"/>
  <c r="G27" i="27"/>
  <c r="G26" i="27"/>
  <c r="G25" i="27"/>
  <c r="G24" i="27"/>
  <c r="G23" i="27"/>
  <c r="G22" i="27"/>
  <c r="G21" i="27"/>
  <c r="G53" i="26"/>
  <c r="G52" i="26"/>
  <c r="G51" i="26"/>
  <c r="G50" i="26"/>
  <c r="G49" i="26"/>
  <c r="G48" i="26"/>
  <c r="G47" i="26"/>
  <c r="G46" i="26"/>
  <c r="G45" i="26"/>
  <c r="G44" i="26"/>
  <c r="G43" i="26"/>
  <c r="G42" i="26"/>
  <c r="G41" i="26"/>
  <c r="G40" i="26"/>
  <c r="G39" i="26"/>
  <c r="G38" i="26"/>
  <c r="G37" i="26"/>
  <c r="G36" i="26"/>
  <c r="G35" i="26"/>
  <c r="G34" i="26"/>
  <c r="G33" i="26"/>
  <c r="G32" i="26"/>
  <c r="G31" i="26"/>
  <c r="G30" i="26"/>
  <c r="G29" i="26"/>
  <c r="G28" i="26"/>
  <c r="G27" i="26"/>
  <c r="G26" i="26"/>
  <c r="G25" i="26"/>
  <c r="G24" i="26"/>
  <c r="G23" i="26"/>
  <c r="G22" i="26"/>
  <c r="G21" i="26"/>
  <c r="G60" i="25"/>
  <c r="G59" i="25"/>
  <c r="G58" i="25"/>
  <c r="G57" i="25"/>
  <c r="G56" i="25"/>
  <c r="G55" i="25"/>
  <c r="G54" i="25"/>
  <c r="G53" i="25"/>
  <c r="G52" i="25"/>
  <c r="G51" i="25"/>
  <c r="G50" i="25"/>
  <c r="G49" i="25"/>
  <c r="G48" i="25"/>
  <c r="G47" i="25"/>
  <c r="G46" i="25"/>
  <c r="G45" i="25"/>
  <c r="G44" i="25"/>
  <c r="G43" i="25"/>
  <c r="G42" i="25"/>
  <c r="G41" i="25"/>
  <c r="G40" i="25"/>
  <c r="G39" i="25"/>
  <c r="G38" i="25"/>
  <c r="G37" i="25"/>
  <c r="G36" i="25"/>
  <c r="G35" i="25"/>
  <c r="G34" i="25"/>
  <c r="G33" i="25"/>
  <c r="G32" i="25"/>
  <c r="G31" i="25"/>
  <c r="G30" i="25"/>
  <c r="G29" i="25"/>
  <c r="G28" i="25"/>
  <c r="G27" i="25"/>
  <c r="G26" i="25"/>
  <c r="G25" i="25"/>
  <c r="G24" i="25"/>
  <c r="G23" i="25"/>
  <c r="G22" i="25"/>
  <c r="G21" i="25"/>
  <c r="G67" i="18"/>
  <c r="G63" i="18"/>
  <c r="G59" i="18"/>
  <c r="G55" i="18"/>
  <c r="G48" i="18"/>
  <c r="G40" i="18"/>
  <c r="G39" i="18"/>
  <c r="G36" i="18"/>
  <c r="G35" i="18"/>
  <c r="G32" i="18"/>
  <c r="G31" i="18"/>
  <c r="G27" i="18"/>
  <c r="G22" i="18"/>
  <c r="G21" i="18"/>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23" i="18"/>
  <c r="G24" i="18"/>
  <c r="G25" i="18"/>
  <c r="G26" i="18"/>
  <c r="G28" i="18"/>
  <c r="G29" i="18"/>
  <c r="G30" i="18"/>
  <c r="G33" i="18"/>
  <c r="G34" i="18"/>
  <c r="G37" i="18"/>
  <c r="G38" i="18"/>
  <c r="G41" i="18"/>
  <c r="G42" i="18"/>
  <c r="G43" i="18"/>
  <c r="G44" i="18"/>
  <c r="G45" i="18"/>
  <c r="G46" i="18"/>
  <c r="G47" i="18"/>
  <c r="G49" i="18"/>
  <c r="G50" i="18"/>
  <c r="G51" i="18"/>
  <c r="G52" i="18"/>
  <c r="G53" i="18"/>
  <c r="G54" i="18"/>
  <c r="G56" i="18"/>
  <c r="G57" i="18"/>
  <c r="G58" i="18"/>
  <c r="G60" i="18"/>
  <c r="G61" i="18"/>
  <c r="G62" i="18"/>
  <c r="G64" i="18"/>
  <c r="G65" i="18"/>
  <c r="G66" i="18"/>
  <c r="G68" i="18"/>
  <c r="G69" i="18"/>
  <c r="G70" i="18"/>
  <c r="G71" i="18"/>
  <c r="G72" i="18"/>
  <c r="G73" i="18"/>
  <c r="G23" i="16"/>
  <c r="G24" i="16"/>
  <c r="G25" i="16"/>
  <c r="G26" i="16"/>
  <c r="G27" i="16"/>
  <c r="G28" i="16"/>
  <c r="G29" i="16"/>
  <c r="G30" i="16"/>
  <c r="G31" i="16"/>
  <c r="G32" i="16"/>
  <c r="G33" i="16"/>
  <c r="G34" i="16"/>
  <c r="G35" i="16"/>
  <c r="G36" i="16"/>
  <c r="G37" i="16"/>
  <c r="G38" i="16"/>
  <c r="G39" i="16"/>
  <c r="G40" i="16"/>
  <c r="G41" i="16"/>
  <c r="G42" i="16"/>
  <c r="G43" i="16"/>
  <c r="G44" i="16"/>
  <c r="G45" i="16"/>
  <c r="G46" i="16"/>
  <c r="G47" i="16"/>
  <c r="G48" i="16"/>
  <c r="G49" i="16"/>
  <c r="G50" i="16"/>
  <c r="G51" i="16"/>
  <c r="G52" i="16"/>
  <c r="G53" i="16"/>
  <c r="G54" i="16"/>
  <c r="G55" i="16"/>
  <c r="G56" i="16"/>
  <c r="G57" i="16"/>
  <c r="G58" i="16"/>
  <c r="G59" i="16"/>
  <c r="G60" i="16"/>
  <c r="G61" i="16"/>
  <c r="G62" i="16"/>
  <c r="G63" i="16"/>
  <c r="G64" i="16"/>
  <c r="G65" i="16"/>
  <c r="G66" i="16"/>
  <c r="G67" i="16"/>
  <c r="G68" i="16"/>
  <c r="G69" i="16"/>
  <c r="G70" i="16"/>
  <c r="G71" i="16"/>
  <c r="G72" i="16"/>
  <c r="G73" i="16"/>
  <c r="G74" i="16"/>
  <c r="G75" i="16"/>
  <c r="G76" i="16"/>
  <c r="G23" i="15"/>
  <c r="G24" i="15"/>
  <c r="G25" i="15"/>
  <c r="G26" i="15"/>
  <c r="G27" i="15"/>
  <c r="G28" i="15"/>
  <c r="G29" i="15"/>
  <c r="G30" i="15"/>
  <c r="G31" i="15"/>
  <c r="G32" i="15"/>
  <c r="G33" i="15"/>
  <c r="G34" i="15"/>
  <c r="G35" i="15"/>
  <c r="G36" i="15"/>
  <c r="G37" i="15"/>
  <c r="G38" i="15"/>
  <c r="G39" i="15"/>
  <c r="G40" i="15"/>
  <c r="G41" i="15"/>
  <c r="G42" i="15"/>
  <c r="G43" i="15"/>
  <c r="G44" i="15"/>
  <c r="G45" i="15"/>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G50" i="14"/>
  <c r="G51" i="14"/>
  <c r="G52" i="14"/>
  <c r="G53" i="14"/>
  <c r="G54" i="14"/>
  <c r="G55" i="14"/>
  <c r="G56" i="14"/>
  <c r="G57" i="14"/>
  <c r="G58" i="14"/>
  <c r="G59" i="14"/>
  <c r="G60" i="14"/>
  <c r="G61" i="14"/>
  <c r="G62" i="14"/>
  <c r="G63" i="14"/>
  <c r="G64" i="14"/>
  <c r="G65" i="14"/>
  <c r="G66" i="14"/>
  <c r="G67" i="14"/>
  <c r="G68" i="14"/>
  <c r="G69" i="14"/>
  <c r="G31" i="1"/>
  <c r="G32" i="1"/>
  <c r="G33" i="1"/>
  <c r="G34" i="1"/>
  <c r="G35" i="1"/>
  <c r="G36" i="1"/>
  <c r="G49" i="24"/>
  <c r="G48" i="24"/>
  <c r="G47" i="24"/>
  <c r="G46" i="24"/>
  <c r="G45" i="24"/>
  <c r="G44" i="24"/>
  <c r="G43" i="24"/>
  <c r="G42" i="24"/>
  <c r="G41" i="24"/>
  <c r="G40" i="24"/>
  <c r="G39" i="24"/>
  <c r="G38" i="24"/>
  <c r="G37" i="24"/>
  <c r="G36" i="24"/>
  <c r="G35" i="24"/>
  <c r="G34" i="24"/>
  <c r="G33" i="24"/>
  <c r="G32" i="24"/>
  <c r="G31" i="24"/>
  <c r="G30" i="24"/>
  <c r="G29" i="24"/>
  <c r="G28" i="24"/>
  <c r="G27" i="24"/>
  <c r="G26" i="24"/>
  <c r="G25" i="24"/>
  <c r="G24" i="24"/>
  <c r="G23" i="24"/>
  <c r="G22" i="24"/>
  <c r="G21" i="24"/>
  <c r="G45" i="23"/>
  <c r="G44" i="23"/>
  <c r="G43" i="23"/>
  <c r="G42" i="23"/>
  <c r="G41" i="23"/>
  <c r="G40" i="23"/>
  <c r="G39" i="23"/>
  <c r="G38" i="23"/>
  <c r="G37" i="23"/>
  <c r="G36" i="23"/>
  <c r="G35" i="23"/>
  <c r="G34" i="23"/>
  <c r="G33" i="23"/>
  <c r="G32" i="23"/>
  <c r="G31" i="23"/>
  <c r="G30" i="23"/>
  <c r="G29" i="23"/>
  <c r="G28" i="23"/>
  <c r="G27" i="23"/>
  <c r="G26" i="23"/>
  <c r="G25" i="23"/>
  <c r="G24" i="23"/>
  <c r="G23" i="23"/>
  <c r="G22" i="23"/>
  <c r="G21" i="23"/>
  <c r="G46" i="22"/>
  <c r="G45" i="22"/>
  <c r="G44" i="22"/>
  <c r="G43" i="22"/>
  <c r="G42" i="22"/>
  <c r="G41" i="22"/>
  <c r="G40" i="22"/>
  <c r="G39" i="22"/>
  <c r="G38" i="22"/>
  <c r="G37" i="22"/>
  <c r="G36" i="22"/>
  <c r="G35" i="22"/>
  <c r="G34" i="22"/>
  <c r="G33" i="22"/>
  <c r="G32" i="22"/>
  <c r="G31" i="22"/>
  <c r="G30" i="22"/>
  <c r="G29" i="22"/>
  <c r="G28" i="22"/>
  <c r="G27" i="22"/>
  <c r="G26" i="22"/>
  <c r="G25" i="22"/>
  <c r="G24" i="22"/>
  <c r="G23" i="22"/>
  <c r="G22" i="22"/>
  <c r="G21" i="22"/>
  <c r="G65" i="21"/>
  <c r="G64" i="21"/>
  <c r="G63" i="21"/>
  <c r="G62" i="21"/>
  <c r="G61" i="21"/>
  <c r="G60" i="21"/>
  <c r="G59" i="21"/>
  <c r="G58" i="21"/>
  <c r="G57" i="21"/>
  <c r="G56" i="21"/>
  <c r="G55" i="21"/>
  <c r="G54" i="21"/>
  <c r="G53" i="21"/>
  <c r="G52" i="21"/>
  <c r="G51" i="21"/>
  <c r="G50" i="21"/>
  <c r="G49" i="21"/>
  <c r="G48" i="21"/>
  <c r="G47" i="21"/>
  <c r="G46" i="21"/>
  <c r="G45" i="21"/>
  <c r="G44" i="21"/>
  <c r="G43" i="21"/>
  <c r="G42" i="21"/>
  <c r="G41" i="21"/>
  <c r="G40" i="21"/>
  <c r="G39" i="21"/>
  <c r="G38" i="21"/>
  <c r="G37" i="21"/>
  <c r="G36" i="21"/>
  <c r="G35" i="21"/>
  <c r="G34" i="21"/>
  <c r="G33" i="21"/>
  <c r="G32" i="21"/>
  <c r="G31" i="21"/>
  <c r="G30" i="21"/>
  <c r="G29" i="21"/>
  <c r="G28" i="21"/>
  <c r="G27" i="21"/>
  <c r="G26" i="21"/>
  <c r="G25" i="21"/>
  <c r="G24" i="21"/>
  <c r="G23" i="21"/>
  <c r="G22" i="21"/>
  <c r="G21" i="21"/>
  <c r="G54" i="20"/>
  <c r="G53" i="20"/>
  <c r="G52" i="20"/>
  <c r="G51" i="20"/>
  <c r="G50" i="20"/>
  <c r="G49" i="20"/>
  <c r="G48" i="20"/>
  <c r="G47" i="20"/>
  <c r="G46" i="20"/>
  <c r="G45" i="20"/>
  <c r="G44" i="20"/>
  <c r="G43" i="20"/>
  <c r="G42" i="20"/>
  <c r="G41" i="20"/>
  <c r="G40" i="20"/>
  <c r="G39" i="20"/>
  <c r="G38" i="20"/>
  <c r="G37" i="20"/>
  <c r="G36" i="20"/>
  <c r="G35" i="20"/>
  <c r="G34" i="20"/>
  <c r="G33" i="20"/>
  <c r="G32" i="20"/>
  <c r="G31" i="20"/>
  <c r="G30" i="20"/>
  <c r="G29" i="20"/>
  <c r="G28" i="20"/>
  <c r="G27" i="20"/>
  <c r="G26" i="20"/>
  <c r="G25" i="20"/>
  <c r="G24" i="20"/>
  <c r="G23" i="20"/>
  <c r="G22" i="20"/>
  <c r="G21" i="20"/>
  <c r="G54" i="19"/>
  <c r="G53" i="19"/>
  <c r="G52" i="19"/>
  <c r="G51" i="19"/>
  <c r="G50" i="19"/>
  <c r="G49" i="19"/>
  <c r="G48" i="19"/>
  <c r="G47" i="19"/>
  <c r="G46" i="19"/>
  <c r="G45" i="19"/>
  <c r="G44" i="19"/>
  <c r="G43" i="19"/>
  <c r="G42" i="19"/>
  <c r="G41" i="19"/>
  <c r="G40" i="19"/>
  <c r="G39" i="19"/>
  <c r="G38" i="19"/>
  <c r="G37" i="19"/>
  <c r="G36" i="19"/>
  <c r="G35" i="19"/>
  <c r="G34" i="19"/>
  <c r="G33" i="19"/>
  <c r="G32" i="19"/>
  <c r="G31" i="19"/>
  <c r="G30" i="19"/>
  <c r="G29" i="19"/>
  <c r="G28" i="19"/>
  <c r="G27" i="19"/>
  <c r="G26" i="19"/>
  <c r="G25" i="19"/>
  <c r="G24" i="19"/>
  <c r="G23" i="19"/>
  <c r="G22" i="19"/>
  <c r="G21" i="19"/>
  <c r="E63" i="19" s="1"/>
  <c r="F63" i="19" s="1"/>
  <c r="G22" i="17"/>
  <c r="G21" i="17"/>
  <c r="G22" i="16"/>
  <c r="G21" i="16"/>
  <c r="G77" i="15"/>
  <c r="G76" i="15"/>
  <c r="G75" i="15"/>
  <c r="G74" i="15"/>
  <c r="G73" i="15"/>
  <c r="G72" i="15"/>
  <c r="G71" i="15"/>
  <c r="G70" i="15"/>
  <c r="G69" i="15"/>
  <c r="G68" i="15"/>
  <c r="G67" i="15"/>
  <c r="G66" i="15"/>
  <c r="G65" i="15"/>
  <c r="G64" i="15"/>
  <c r="G63" i="15"/>
  <c r="G62" i="15"/>
  <c r="G61" i="15"/>
  <c r="G60" i="15"/>
  <c r="G59" i="15"/>
  <c r="G58" i="15"/>
  <c r="G57" i="15"/>
  <c r="G56" i="15"/>
  <c r="G55" i="15"/>
  <c r="G54" i="15"/>
  <c r="G53" i="15"/>
  <c r="G52" i="15"/>
  <c r="G51" i="15"/>
  <c r="G50" i="15"/>
  <c r="G49" i="15"/>
  <c r="G48" i="15"/>
  <c r="G47" i="15"/>
  <c r="G46" i="15"/>
  <c r="G22" i="15"/>
  <c r="G21" i="15"/>
  <c r="G22" i="14"/>
  <c r="G21" i="14"/>
  <c r="E78" i="14" s="1"/>
  <c r="F78" i="14" s="1"/>
  <c r="G46" i="1"/>
  <c r="G47" i="1"/>
  <c r="E66" i="28" l="1"/>
  <c r="F66" i="28" s="1"/>
  <c r="E62" i="19"/>
  <c r="F62" i="19" s="1"/>
  <c r="E53" i="22"/>
  <c r="F53" i="22" s="1"/>
  <c r="E72" i="21"/>
  <c r="F72" i="21" s="1"/>
  <c r="E51" i="23"/>
  <c r="F51" i="23" s="1"/>
  <c r="E63" i="20"/>
  <c r="F63" i="20" s="1"/>
  <c r="E62" i="20"/>
  <c r="F62" i="20" s="1"/>
  <c r="E56" i="24"/>
  <c r="F56" i="24" s="1"/>
  <c r="E69" i="21"/>
  <c r="F69" i="21" s="1"/>
  <c r="E62" i="30"/>
  <c r="F62" i="30" s="1"/>
  <c r="E65" i="29"/>
  <c r="F65" i="29" s="1"/>
  <c r="E65" i="27"/>
  <c r="F65" i="27" s="1"/>
  <c r="E62" i="26"/>
  <c r="F62" i="26" s="1"/>
  <c r="E69" i="25"/>
  <c r="F69" i="25" s="1"/>
  <c r="E57" i="26"/>
  <c r="F57" i="26" s="1"/>
  <c r="E59" i="26"/>
  <c r="F59" i="26" s="1"/>
  <c r="E59" i="30"/>
  <c r="F59" i="30" s="1"/>
  <c r="E63" i="30"/>
  <c r="F63" i="30" s="1"/>
  <c r="E61" i="26"/>
  <c r="F61" i="26" s="1"/>
  <c r="E61" i="30"/>
  <c r="F61" i="30" s="1"/>
  <c r="E66" i="25"/>
  <c r="F66" i="25" s="1"/>
  <c r="E68" i="25"/>
  <c r="F68" i="25" s="1"/>
  <c r="E70" i="25"/>
  <c r="F70" i="25" s="1"/>
  <c r="E60" i="27"/>
  <c r="F60" i="27" s="1"/>
  <c r="E62" i="27"/>
  <c r="F62" i="27" s="1"/>
  <c r="E64" i="27"/>
  <c r="F64" i="27" s="1"/>
  <c r="E61" i="28"/>
  <c r="F61" i="28" s="1"/>
  <c r="E63" i="28"/>
  <c r="F63" i="28" s="1"/>
  <c r="E65" i="28"/>
  <c r="F65" i="28" s="1"/>
  <c r="E62" i="29"/>
  <c r="F62" i="29" s="1"/>
  <c r="E64" i="29"/>
  <c r="F64" i="29" s="1"/>
  <c r="E66" i="29"/>
  <c r="F66" i="29" s="1"/>
  <c r="E58" i="26"/>
  <c r="F58" i="26" s="1"/>
  <c r="E60" i="26"/>
  <c r="F60" i="26" s="1"/>
  <c r="E60" i="30"/>
  <c r="F60" i="30" s="1"/>
  <c r="E64" i="30"/>
  <c r="F64" i="30" s="1"/>
  <c r="E65" i="25"/>
  <c r="F65" i="25" s="1"/>
  <c r="E67" i="25"/>
  <c r="F67" i="25" s="1"/>
  <c r="E61" i="27"/>
  <c r="F61" i="27" s="1"/>
  <c r="E63" i="27"/>
  <c r="F63" i="27" s="1"/>
  <c r="E62" i="28"/>
  <c r="F62" i="28" s="1"/>
  <c r="E64" i="28"/>
  <c r="F64" i="28" s="1"/>
  <c r="E61" i="29"/>
  <c r="F61" i="29" s="1"/>
  <c r="E63" i="29"/>
  <c r="F63" i="29" s="1"/>
  <c r="E82" i="17"/>
  <c r="F82" i="17" s="1"/>
  <c r="E86" i="15"/>
  <c r="F86" i="15" s="1"/>
  <c r="E83" i="15"/>
  <c r="F83" i="15" s="1"/>
  <c r="E82" i="18"/>
  <c r="F82" i="18" s="1"/>
  <c r="E76" i="14"/>
  <c r="F76" i="14" s="1"/>
  <c r="E73" i="14"/>
  <c r="F73" i="14" s="1"/>
  <c r="E56" i="22"/>
  <c r="F56" i="22" s="1"/>
  <c r="E54" i="23"/>
  <c r="F54" i="23" s="1"/>
  <c r="E55" i="24"/>
  <c r="F55" i="24" s="1"/>
  <c r="E52" i="22"/>
  <c r="F52" i="22" s="1"/>
  <c r="E54" i="22"/>
  <c r="F54" i="22" s="1"/>
  <c r="E50" i="23"/>
  <c r="F50" i="23" s="1"/>
  <c r="E52" i="23"/>
  <c r="F52" i="23" s="1"/>
  <c r="E53" i="24"/>
  <c r="F53" i="24" s="1"/>
  <c r="E57" i="24"/>
  <c r="F57" i="24" s="1"/>
  <c r="E51" i="22"/>
  <c r="F51" i="22" s="1"/>
  <c r="E55" i="22"/>
  <c r="F55" i="22" s="1"/>
  <c r="E49" i="23"/>
  <c r="F49" i="23" s="1"/>
  <c r="E53" i="23"/>
  <c r="F53" i="23" s="1"/>
  <c r="E54" i="24"/>
  <c r="F54" i="24" s="1"/>
  <c r="E58" i="24"/>
  <c r="F58" i="24" s="1"/>
  <c r="E84" i="16"/>
  <c r="F84" i="16" s="1"/>
  <c r="E85" i="16"/>
  <c r="F85" i="16" s="1"/>
  <c r="E71" i="21"/>
  <c r="F71" i="21" s="1"/>
  <c r="E73" i="21"/>
  <c r="F73" i="21" s="1"/>
  <c r="E70" i="21"/>
  <c r="F70" i="21" s="1"/>
  <c r="E74" i="21"/>
  <c r="F74" i="21" s="1"/>
  <c r="E60" i="20"/>
  <c r="F60" i="20" s="1"/>
  <c r="E83" i="17"/>
  <c r="F83" i="17" s="1"/>
  <c r="E60" i="19"/>
  <c r="F60" i="19" s="1"/>
  <c r="E77" i="18"/>
  <c r="F77" i="18" s="1"/>
  <c r="E79" i="18"/>
  <c r="F79" i="18" s="1"/>
  <c r="E81" i="18"/>
  <c r="F81" i="18" s="1"/>
  <c r="E59" i="20"/>
  <c r="F59" i="20" s="1"/>
  <c r="E61" i="20"/>
  <c r="F61" i="20" s="1"/>
  <c r="E78" i="18"/>
  <c r="F78" i="18" s="1"/>
  <c r="E80" i="18"/>
  <c r="F80" i="18" s="1"/>
  <c r="E58" i="20"/>
  <c r="F58" i="20" s="1"/>
  <c r="E79" i="17"/>
  <c r="F79" i="17" s="1"/>
  <c r="E81" i="17"/>
  <c r="F81" i="17" s="1"/>
  <c r="E58" i="19"/>
  <c r="F58" i="19" s="1"/>
  <c r="E78" i="17"/>
  <c r="F78" i="17" s="1"/>
  <c r="E80" i="17"/>
  <c r="F80" i="17" s="1"/>
  <c r="E59" i="19"/>
  <c r="F59" i="19" s="1"/>
  <c r="E61" i="19"/>
  <c r="F61" i="19" s="1"/>
  <c r="E82" i="16"/>
  <c r="F82" i="16" s="1"/>
  <c r="E81" i="15"/>
  <c r="F81" i="15" s="1"/>
  <c r="E85" i="15"/>
  <c r="F85" i="15" s="1"/>
  <c r="E81" i="16"/>
  <c r="F81" i="16" s="1"/>
  <c r="E83" i="16"/>
  <c r="F83" i="16" s="1"/>
  <c r="E80" i="16"/>
  <c r="F80" i="16" s="1"/>
  <c r="E82" i="15"/>
  <c r="F82" i="15" s="1"/>
  <c r="E84" i="15"/>
  <c r="F84" i="15" s="1"/>
  <c r="E75" i="14"/>
  <c r="F75" i="14" s="1"/>
  <c r="E77" i="14"/>
  <c r="F77" i="14" s="1"/>
  <c r="E74" i="14"/>
  <c r="F74" i="14" s="1"/>
  <c r="G45" i="1"/>
  <c r="G48" i="1"/>
  <c r="G49" i="1"/>
  <c r="G50" i="1"/>
  <c r="G51" i="1"/>
  <c r="G52" i="1"/>
  <c r="G53" i="1"/>
  <c r="G54" i="1"/>
  <c r="G55" i="1"/>
  <c r="G56" i="1"/>
  <c r="G57" i="1"/>
  <c r="G58" i="1"/>
  <c r="G59" i="1"/>
  <c r="G60" i="1"/>
  <c r="G23" i="1"/>
  <c r="G24" i="1"/>
  <c r="G25" i="1"/>
  <c r="G26" i="1"/>
  <c r="G27" i="1"/>
  <c r="G28" i="1"/>
  <c r="G29" i="1"/>
  <c r="G30" i="1"/>
  <c r="G37" i="1"/>
  <c r="G38" i="1"/>
  <c r="G39" i="1"/>
  <c r="G40" i="1"/>
  <c r="G41" i="1"/>
  <c r="G42" i="1"/>
  <c r="G43" i="1"/>
  <c r="G44" i="1"/>
  <c r="G61" i="1"/>
  <c r="G62" i="1"/>
  <c r="G63" i="1"/>
  <c r="G64" i="1"/>
  <c r="G65" i="1"/>
  <c r="G66" i="1"/>
  <c r="G67" i="1"/>
  <c r="G68" i="1"/>
  <c r="G69" i="1"/>
  <c r="G70" i="1"/>
  <c r="G71" i="1"/>
  <c r="G72" i="1"/>
  <c r="G22" i="1" l="1"/>
  <c r="G21" i="1" l="1"/>
  <c r="E82" i="1" l="1"/>
  <c r="F82" i="1" s="1"/>
  <c r="E81" i="1"/>
  <c r="F81" i="1" s="1"/>
  <c r="E77" i="1"/>
  <c r="F77" i="1" s="1"/>
  <c r="E79" i="1"/>
  <c r="F79" i="1" s="1"/>
  <c r="E78" i="1"/>
  <c r="F78" i="1" s="1"/>
  <c r="E80" i="1"/>
  <c r="F80" i="1" s="1"/>
</calcChain>
</file>

<file path=xl/sharedStrings.xml><?xml version="1.0" encoding="utf-8"?>
<sst xmlns="http://schemas.openxmlformats.org/spreadsheetml/2006/main" count="3235" uniqueCount="1598">
  <si>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</si>
  <si>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</si>
  <si>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</si>
  <si>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</si>
  <si>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</si>
  <si>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</si>
  <si>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</si>
  <si>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</si>
  <si>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</si>
  <si>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</si>
  <si>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</si>
  <si>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</si>
  <si>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</si>
  <si>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</si>
  <si>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</si>
  <si>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</si>
  <si>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</si>
  <si>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</si>
  <si>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</si>
  <si>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</si>
  <si>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</si>
  <si>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</si>
  <si>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</si>
  <si>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</si>
  <si>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</si>
  <si>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</si>
  <si>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</si>
  <si>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</si>
  <si>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</si>
  <si>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</si>
  <si>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</si>
  <si>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TRƯỞNG KHOA</t>
  </si>
  <si>
    <t>Không xếp loại</t>
  </si>
  <si>
    <t>Tỷ lệ % đồng ý</t>
  </si>
  <si>
    <t>.</t>
  </si>
  <si>
    <t>………………………………………………………………..……………………………………………………….......……
……………………………………………………..…………………………………………………………………...........…</t>
  </si>
  <si>
    <t>Ý KIẾN CỦA LÃNH ĐẠO KHOA</t>
  </si>
  <si>
    <t>KHOA ĐỘNG LỰC</t>
  </si>
  <si>
    <t>Trần Quốc</t>
  </si>
  <si>
    <t>An</t>
  </si>
  <si>
    <t>Anh</t>
  </si>
  <si>
    <t>Bảo</t>
  </si>
  <si>
    <t>Cường</t>
  </si>
  <si>
    <t>Nguyễn Thành</t>
  </si>
  <si>
    <t>Đạt</t>
  </si>
  <si>
    <t>Nguyễn Thanh</t>
  </si>
  <si>
    <t>Duy</t>
  </si>
  <si>
    <t>Hải</t>
  </si>
  <si>
    <t>Nguyễn Thế</t>
  </si>
  <si>
    <t>Hiệp</t>
  </si>
  <si>
    <t>Võ Nhật</t>
  </si>
  <si>
    <t>Bùi Quốc</t>
  </si>
  <si>
    <t>Dương</t>
  </si>
  <si>
    <t>Khang</t>
  </si>
  <si>
    <t>Khoa</t>
  </si>
  <si>
    <t>Nguyễn Minh</t>
  </si>
  <si>
    <t>Khôi</t>
  </si>
  <si>
    <t>Đỗ Văn</t>
  </si>
  <si>
    <t>Kiên</t>
  </si>
  <si>
    <t>Đoàn Trung</t>
  </si>
  <si>
    <t>Lê Trung</t>
  </si>
  <si>
    <t>Lộc</t>
  </si>
  <si>
    <t>Trần Anh</t>
  </si>
  <si>
    <t>Minh</t>
  </si>
  <si>
    <t>Nam</t>
  </si>
  <si>
    <t>Nghĩa</t>
  </si>
  <si>
    <t>Trần Văn</t>
  </si>
  <si>
    <t>Nguyên</t>
  </si>
  <si>
    <t>Phát</t>
  </si>
  <si>
    <t>Nguyễn Bá</t>
  </si>
  <si>
    <t>Phong</t>
  </si>
  <si>
    <t>Phúc</t>
  </si>
  <si>
    <t>Nguyễn Văn</t>
  </si>
  <si>
    <t>Quân</t>
  </si>
  <si>
    <t>Quốc</t>
  </si>
  <si>
    <t>Quyền</t>
  </si>
  <si>
    <t>Sơn</t>
  </si>
  <si>
    <t>Nguyễn Tấn</t>
  </si>
  <si>
    <t>Tài</t>
  </si>
  <si>
    <t>Tâm</t>
  </si>
  <si>
    <t>Thành</t>
  </si>
  <si>
    <t>Thời</t>
  </si>
  <si>
    <t>Trần Thanh</t>
  </si>
  <si>
    <t>Toàn</t>
  </si>
  <si>
    <t>Trường</t>
  </si>
  <si>
    <t>Tùng</t>
  </si>
  <si>
    <t>Vinh</t>
  </si>
  <si>
    <t>Vũ</t>
  </si>
  <si>
    <t>Huỳnh Quốc</t>
  </si>
  <si>
    <t>Lê Minh</t>
  </si>
  <si>
    <t>Trần Quang</t>
  </si>
  <si>
    <t>Trần Đức</t>
  </si>
  <si>
    <t>Nguyễn Hữu</t>
  </si>
  <si>
    <t>Trần Gia</t>
  </si>
  <si>
    <t>Nguyễn Nhật</t>
  </si>
  <si>
    <t>Nguyễn Trung</t>
  </si>
  <si>
    <t>Nguyễn Quốc</t>
  </si>
  <si>
    <t>Bằng</t>
  </si>
  <si>
    <t>Chiến</t>
  </si>
  <si>
    <t>Đăng</t>
  </si>
  <si>
    <t>Đức</t>
  </si>
  <si>
    <t>Giàu</t>
  </si>
  <si>
    <t>Hào</t>
  </si>
  <si>
    <t>Hoàng</t>
  </si>
  <si>
    <t>Hùng</t>
  </si>
  <si>
    <t>Hưng</t>
  </si>
  <si>
    <t>Khánh</t>
  </si>
  <si>
    <t>Linh</t>
  </si>
  <si>
    <t>Lợi</t>
  </si>
  <si>
    <t>Luân</t>
  </si>
  <si>
    <t>Mạnh</t>
  </si>
  <si>
    <t>Tân</t>
  </si>
  <si>
    <t>Thắng</t>
  </si>
  <si>
    <t>Thịnh</t>
  </si>
  <si>
    <t>Tính</t>
  </si>
  <si>
    <t>Trí</t>
  </si>
  <si>
    <t>Trọng</t>
  </si>
  <si>
    <t>Nguyễn Hải</t>
  </si>
  <si>
    <t>Nguyễn Ngọc</t>
  </si>
  <si>
    <t>Hoàng Gia</t>
  </si>
  <si>
    <t>Bùi Hữu</t>
  </si>
  <si>
    <t>Đoàn Minh</t>
  </si>
  <si>
    <t>Lê Thái</t>
  </si>
  <si>
    <t>Trần Tuấn</t>
  </si>
  <si>
    <t>Nguyễn Anh</t>
  </si>
  <si>
    <t>Trần Minh</t>
  </si>
  <si>
    <t>Đông</t>
  </si>
  <si>
    <t>Dũng</t>
  </si>
  <si>
    <t>Hiển</t>
  </si>
  <si>
    <t>Huy</t>
  </si>
  <si>
    <t>Mẫn</t>
  </si>
  <si>
    <t>Nhân</t>
  </si>
  <si>
    <t>Quang</t>
  </si>
  <si>
    <t>Sang</t>
  </si>
  <si>
    <t>Thái</t>
  </si>
  <si>
    <t>Trung</t>
  </si>
  <si>
    <t>Nguyễn Như</t>
  </si>
  <si>
    <t>Trần Huy</t>
  </si>
  <si>
    <t>Lâm Gia</t>
  </si>
  <si>
    <t>Trần Duy</t>
  </si>
  <si>
    <t>Lê Anh</t>
  </si>
  <si>
    <t>Trần Hoàng</t>
  </si>
  <si>
    <t>Lê Hoàng</t>
  </si>
  <si>
    <t>Huỳnh Thanh</t>
  </si>
  <si>
    <t>Nguyễn</t>
  </si>
  <si>
    <t>Võ Hoàng</t>
  </si>
  <si>
    <t>Chí</t>
  </si>
  <si>
    <t>Công</t>
  </si>
  <si>
    <t>Du</t>
  </si>
  <si>
    <t>Kiệt</t>
  </si>
  <si>
    <t>Quy</t>
  </si>
  <si>
    <t>Quý</t>
  </si>
  <si>
    <t>Sâm</t>
  </si>
  <si>
    <t>Thức</t>
  </si>
  <si>
    <t>Tiến</t>
  </si>
  <si>
    <t>Tú</t>
  </si>
  <si>
    <t>Tuấn</t>
  </si>
  <si>
    <t>Nguyễn Hoàng</t>
  </si>
  <si>
    <t>Lâm Chí</t>
  </si>
  <si>
    <t>Lê Văn</t>
  </si>
  <si>
    <t>Nguyễn Tuấn</t>
  </si>
  <si>
    <t>Lê Tuấn</t>
  </si>
  <si>
    <t>Phạm Thanh</t>
  </si>
  <si>
    <t>Nguyễn Việt</t>
  </si>
  <si>
    <t>Phan Trọng</t>
  </si>
  <si>
    <t>Lê Tấn</t>
  </si>
  <si>
    <t>Lê Quốc</t>
  </si>
  <si>
    <t>Trần Hữu</t>
  </si>
  <si>
    <t>Võ Văn</t>
  </si>
  <si>
    <t>Giang</t>
  </si>
  <si>
    <t>Hiếu</t>
  </si>
  <si>
    <t>Lâm</t>
  </si>
  <si>
    <t>Thạnh</t>
  </si>
  <si>
    <t>Trịnh</t>
  </si>
  <si>
    <t>Việt</t>
  </si>
  <si>
    <t>22003557</t>
  </si>
  <si>
    <t>22003442</t>
  </si>
  <si>
    <t>22003551</t>
  </si>
  <si>
    <t>Lý Minh</t>
  </si>
  <si>
    <t>22003531</t>
  </si>
  <si>
    <t>22002946</t>
  </si>
  <si>
    <t>Đinh Trọng</t>
  </si>
  <si>
    <t>22003623</t>
  </si>
  <si>
    <t>Voòng Lập</t>
  </si>
  <si>
    <t>22003508</t>
  </si>
  <si>
    <t>Trần Bảo</t>
  </si>
  <si>
    <t>22003578</t>
  </si>
  <si>
    <t>22003521</t>
  </si>
  <si>
    <t>Lê Nguyễn</t>
  </si>
  <si>
    <t>22003533</t>
  </si>
  <si>
    <t>Trần Quốc Khải</t>
  </si>
  <si>
    <t>22003630</t>
  </si>
  <si>
    <t>22003561</t>
  </si>
  <si>
    <t>22003576</t>
  </si>
  <si>
    <t>22003511</t>
  </si>
  <si>
    <t>22003530</t>
  </si>
  <si>
    <t>Lưu Đức Anh</t>
  </si>
  <si>
    <t>22003509</t>
  </si>
  <si>
    <t>22003609</t>
  </si>
  <si>
    <t>Huỳnh Trung</t>
  </si>
  <si>
    <t>22003649</t>
  </si>
  <si>
    <t>22003532</t>
  </si>
  <si>
    <t>22003650</t>
  </si>
  <si>
    <t>22003610</t>
  </si>
  <si>
    <t>22003691</t>
  </si>
  <si>
    <t>Nguyễn Tiến</t>
  </si>
  <si>
    <t>22003572</t>
  </si>
  <si>
    <t>Nguyễn Hà Đức</t>
  </si>
  <si>
    <t>22003695</t>
  </si>
  <si>
    <t>Phan Thành</t>
  </si>
  <si>
    <t>22003625</t>
  </si>
  <si>
    <t>Cao Trọng</t>
  </si>
  <si>
    <t>22003472</t>
  </si>
  <si>
    <t>Võ Hữu</t>
  </si>
  <si>
    <t>22003538</t>
  </si>
  <si>
    <t>Trương Thế</t>
  </si>
  <si>
    <t>22003566</t>
  </si>
  <si>
    <t>Võ Trần Hoài</t>
  </si>
  <si>
    <t>22003686</t>
  </si>
  <si>
    <t>Trần Công</t>
  </si>
  <si>
    <t>22003645</t>
  </si>
  <si>
    <t>Ka Să Ha</t>
  </si>
  <si>
    <t>22003575</t>
  </si>
  <si>
    <t>Nguyễn Đỗ Minh</t>
  </si>
  <si>
    <t>22003473</t>
  </si>
  <si>
    <t>Trần Vũ</t>
  </si>
  <si>
    <t>22003540</t>
  </si>
  <si>
    <t>Đặng Thành</t>
  </si>
  <si>
    <t>22003687</t>
  </si>
  <si>
    <t>Bạch Thuần</t>
  </si>
  <si>
    <t>Đại</t>
  </si>
  <si>
    <t>Hoàn</t>
  </si>
  <si>
    <t>Nhật</t>
  </si>
  <si>
    <t>Thạch</t>
  </si>
  <si>
    <t>Thể</t>
  </si>
  <si>
    <t>Vỹ</t>
  </si>
  <si>
    <t>22003851</t>
  </si>
  <si>
    <t>Hoàng Phước</t>
  </si>
  <si>
    <t>22003910</t>
  </si>
  <si>
    <t>Lâm Quốc</t>
  </si>
  <si>
    <t>22003798</t>
  </si>
  <si>
    <t>Phan Hữu</t>
  </si>
  <si>
    <t>22003799</t>
  </si>
  <si>
    <t>22003860</t>
  </si>
  <si>
    <t>22003859</t>
  </si>
  <si>
    <t>22003815</t>
  </si>
  <si>
    <t>22003755</t>
  </si>
  <si>
    <t>22003864</t>
  </si>
  <si>
    <t>Nguyễn Đình</t>
  </si>
  <si>
    <t>22003811</t>
  </si>
  <si>
    <t>22003762</t>
  </si>
  <si>
    <t>22003858</t>
  </si>
  <si>
    <t>22003909</t>
  </si>
  <si>
    <t>Huỳnh Trần Vĩnh</t>
  </si>
  <si>
    <t>22003916</t>
  </si>
  <si>
    <t>Nguyễn Thành Nhật</t>
  </si>
  <si>
    <t>22003830</t>
  </si>
  <si>
    <t>Nguyễn Hàn Nhật</t>
  </si>
  <si>
    <t>22002495</t>
  </si>
  <si>
    <t>22003844</t>
  </si>
  <si>
    <t>22003718</t>
  </si>
  <si>
    <t>Trương Tuấn</t>
  </si>
  <si>
    <t>22003736</t>
  </si>
  <si>
    <t>Nguyễn Trương Thái</t>
  </si>
  <si>
    <t>22003820</t>
  </si>
  <si>
    <t>Đinh Khánh</t>
  </si>
  <si>
    <t>22003868</t>
  </si>
  <si>
    <t>Nguyễn Phan Thành</t>
  </si>
  <si>
    <t>22003921</t>
  </si>
  <si>
    <t>22003951</t>
  </si>
  <si>
    <t>22003920</t>
  </si>
  <si>
    <t>Nguyễn Hoàng</t>
  </si>
  <si>
    <t>22003767</t>
  </si>
  <si>
    <t>22003813</t>
  </si>
  <si>
    <t>Trần Phú</t>
  </si>
  <si>
    <t>22003740</t>
  </si>
  <si>
    <t>Trương Tấn</t>
  </si>
  <si>
    <t>22003744</t>
  </si>
  <si>
    <t>Nguyễn Đoàn Thanh</t>
  </si>
  <si>
    <t>22003797</t>
  </si>
  <si>
    <t>Phùng Bảo</t>
  </si>
  <si>
    <t>22003882</t>
  </si>
  <si>
    <t>Phạm Huỳnh Trung</t>
  </si>
  <si>
    <t>22003937</t>
  </si>
  <si>
    <t>Phạm Huy</t>
  </si>
  <si>
    <t>22003754</t>
  </si>
  <si>
    <t>22003769</t>
  </si>
  <si>
    <t>Đỗ Nhật</t>
  </si>
  <si>
    <t>22003915</t>
  </si>
  <si>
    <t>Ân</t>
  </si>
  <si>
    <t>Hợp</t>
  </si>
  <si>
    <t>Lực</t>
  </si>
  <si>
    <t>Sĩ</t>
  </si>
  <si>
    <t>Tín</t>
  </si>
  <si>
    <t>Tường</t>
  </si>
  <si>
    <t>22004496</t>
  </si>
  <si>
    <t>Lê Phương</t>
  </si>
  <si>
    <t>22004358</t>
  </si>
  <si>
    <t>Lê Hữu Gia</t>
  </si>
  <si>
    <t>22004603</t>
  </si>
  <si>
    <t>Nguyễn Thái</t>
  </si>
  <si>
    <t>22004225</t>
  </si>
  <si>
    <t>22004416</t>
  </si>
  <si>
    <t>Trần Thành</t>
  </si>
  <si>
    <t>22004206</t>
  </si>
  <si>
    <t>22004087</t>
  </si>
  <si>
    <t>22004037</t>
  </si>
  <si>
    <t>Thân Văn</t>
  </si>
  <si>
    <t>22004376</t>
  </si>
  <si>
    <t>Võ Anh</t>
  </si>
  <si>
    <t>22004470</t>
  </si>
  <si>
    <t>Tou Neh</t>
  </si>
  <si>
    <t>22004177</t>
  </si>
  <si>
    <t>Hồ Hoàng Phi</t>
  </si>
  <si>
    <t>22004235</t>
  </si>
  <si>
    <t>Lê Phước</t>
  </si>
  <si>
    <t>22004363</t>
  </si>
  <si>
    <t>Lê Nguyễn Quốc</t>
  </si>
  <si>
    <t>22004179</t>
  </si>
  <si>
    <t>22002630</t>
  </si>
  <si>
    <t>Lê Dỷ</t>
  </si>
  <si>
    <t>22001962</t>
  </si>
  <si>
    <t>22004350</t>
  </si>
  <si>
    <t>Ngô Gia</t>
  </si>
  <si>
    <t>22004396</t>
  </si>
  <si>
    <t>Kơ Tơr Bũk</t>
  </si>
  <si>
    <t>22004374</t>
  </si>
  <si>
    <t>Lê Tiến</t>
  </si>
  <si>
    <t>22003807</t>
  </si>
  <si>
    <t>Huỳnh Phi</t>
  </si>
  <si>
    <t>22004205</t>
  </si>
  <si>
    <t>Phan Hoàng</t>
  </si>
  <si>
    <t>22004140</t>
  </si>
  <si>
    <t>Phạm Văn</t>
  </si>
  <si>
    <t>22004410</t>
  </si>
  <si>
    <t>Ngô Bảo</t>
  </si>
  <si>
    <t>22004171</t>
  </si>
  <si>
    <t>Nguyễn Khả</t>
  </si>
  <si>
    <t>22004216</t>
  </si>
  <si>
    <t>22004493</t>
  </si>
  <si>
    <t>22004132</t>
  </si>
  <si>
    <t>22003953</t>
  </si>
  <si>
    <t>Phan Song</t>
  </si>
  <si>
    <t>22004069</t>
  </si>
  <si>
    <t>Phan Văn</t>
  </si>
  <si>
    <t>22003959</t>
  </si>
  <si>
    <t>Phạm Minh</t>
  </si>
  <si>
    <t>22004550</t>
  </si>
  <si>
    <t>22005659</t>
  </si>
  <si>
    <t>Bùi Lê Anh</t>
  </si>
  <si>
    <t>22004476</t>
  </si>
  <si>
    <t>Lê Ngọc</t>
  </si>
  <si>
    <t>22004072</t>
  </si>
  <si>
    <t>22004694</t>
  </si>
  <si>
    <t>Ngô Văn</t>
  </si>
  <si>
    <t>22004750</t>
  </si>
  <si>
    <t>Nguyễn Đức</t>
  </si>
  <si>
    <t>22004101</t>
  </si>
  <si>
    <t>Đỗ Minh</t>
  </si>
  <si>
    <t>22004467</t>
  </si>
  <si>
    <t>22004415</t>
  </si>
  <si>
    <t>Hứa Vủ</t>
  </si>
  <si>
    <t>22004053</t>
  </si>
  <si>
    <t>Hoàng Phi</t>
  </si>
  <si>
    <t>22004211</t>
  </si>
  <si>
    <t>22004576</t>
  </si>
  <si>
    <t>Lâm Thái</t>
  </si>
  <si>
    <t>22004478</t>
  </si>
  <si>
    <t>Diệp Văn Quốc</t>
  </si>
  <si>
    <t>22004465</t>
  </si>
  <si>
    <t>Trần Thái</t>
  </si>
  <si>
    <t>22004472</t>
  </si>
  <si>
    <t>Bùi Trương</t>
  </si>
  <si>
    <t>Hửu</t>
  </si>
  <si>
    <t>Khễnh</t>
  </si>
  <si>
    <t>Long</t>
  </si>
  <si>
    <t>Nhựt</t>
  </si>
  <si>
    <t>Quí</t>
  </si>
  <si>
    <t>Thuận</t>
  </si>
  <si>
    <t>Trương</t>
  </si>
  <si>
    <t>Vương</t>
  </si>
  <si>
    <t>HỌC KỲ I</t>
  </si>
  <si>
    <t>NĂM HỌC: 2024-2025</t>
  </si>
  <si>
    <r>
      <t xml:space="preserve">Địa điểm: </t>
    </r>
    <r>
      <rPr>
        <sz val="13"/>
        <rFont val="Times New Roman"/>
        <family val="1"/>
      </rPr>
      <t>Phòng họp trực tuyến;</t>
    </r>
  </si>
  <si>
    <t>Vắng: 0 SV</t>
  </si>
  <si>
    <t xml:space="preserve">          Thư ký thông qua toàn văn biên bản cuộc họp, các thành viên dự họp nhất trí, không có ý kiến gì thêm.
          Cuộc họp kết thúc lúc 16 giờ 45 phút cùng ngày./.</t>
  </si>
  <si>
    <t>Thành phố Hồ Chí Minh, ngày …... tháng …... năm 2024</t>
  </si>
  <si>
    <r>
      <rPr>
        <b/>
        <sz val="13"/>
        <rFont val="Times New Roman"/>
        <family val="1"/>
      </rPr>
      <t xml:space="preserve">Thời gian họp: </t>
    </r>
    <r>
      <rPr>
        <sz val="13"/>
        <rFont val="Times New Roman"/>
        <family val="1"/>
      </rPr>
      <t>16 giờ 00 phút, ngày 19 tháng 11 năm 2024;</t>
    </r>
  </si>
  <si>
    <t>LỚP: 22C1-CNÔ7</t>
  </si>
  <si>
    <t>LỚP: 22C1-CNÔ8</t>
  </si>
  <si>
    <t>LỚP: 22C1-CNÔ9</t>
  </si>
  <si>
    <t xml:space="preserve">          Thư ký thông qua toàn văn biên bản cuộc họp, các thành viên dự họp nhất trí, không có ý kiến gì thêm.
          Cuộc họp kết thúc lúc 16  giờ 45 phút cùng ngày./.</t>
  </si>
  <si>
    <r>
      <rPr>
        <b/>
        <sz val="13"/>
        <rFont val="Times New Roman"/>
        <family val="1"/>
      </rPr>
      <t xml:space="preserve">Thời gian họp: </t>
    </r>
    <r>
      <rPr>
        <sz val="13"/>
        <rFont val="Times New Roman"/>
        <family val="1"/>
      </rPr>
      <t>16 giờ 00 phút, ngày 18 tháng 11 năm 2024;</t>
    </r>
  </si>
  <si>
    <t>Chủ tọa: Ông Đặng Thái Sơn; Chức vụ: Cố vấn học tập;</t>
  </si>
  <si>
    <t>Vắng: 0 SV.</t>
  </si>
  <si>
    <t xml:space="preserve">          Thư ký thông qua toàn văn biên bản cuộc họp, các thành viên dự họp nhất trí, không có ý kiến gì thêm.
         Cuộc họp kết thúc lúc 16 giờ 45 phút cùng ngày./.</t>
  </si>
  <si>
    <t>Đặng Thái Sơn</t>
  </si>
  <si>
    <t>Chủ tọa: Ông Nguyễn Hữu Lương; Chức vụ: Cố vấn học tập;</t>
  </si>
  <si>
    <t>Thư ký: Nguyễn Đỗ Minh Trường; Chức vụ: Lớp trưởng;</t>
  </si>
  <si>
    <t>Thành phần tham dự: Tập thể lớp 22C1-CNÔ7;</t>
  </si>
  <si>
    <t>Hiện diện: 34/34 Sinh viên (SV);</t>
  </si>
  <si>
    <t>Nguyễn Đỗ Minh Trường</t>
  </si>
  <si>
    <t>Nguyễn Hữu Lương</t>
  </si>
  <si>
    <t>Chủ tọa: Ông Nguyễn Thái Bình; Chức vụ: Cố vấn học tập;</t>
  </si>
  <si>
    <t>Thư ký: Nguyễn Thành Trung; Chức vụ: Lớp trưởng;</t>
  </si>
  <si>
    <t>Thành phần tham dự: Tập thể lớp 22C1-CNÔ8;</t>
  </si>
  <si>
    <t>Nguyễn Thành Trung</t>
  </si>
  <si>
    <t>Nguyễn Thái Bình</t>
  </si>
  <si>
    <r>
      <rPr>
        <b/>
        <sz val="13"/>
        <rFont val="Times New Roman"/>
        <family val="1"/>
      </rPr>
      <t xml:space="preserve">Thời gian họp: </t>
    </r>
    <r>
      <rPr>
        <sz val="13"/>
        <rFont val="Times New Roman"/>
        <family val="1"/>
      </rPr>
      <t>16 giờ 00 phút, ngày 21 tháng 11 năm 2024;</t>
    </r>
  </si>
  <si>
    <t>Chủ tọa: Ông Hồ Văn Hóa; Chức vụ: Cố vấn học tập;</t>
  </si>
  <si>
    <t>Thư ký: Lâm Thái Tường; Chức vụ: Lớp trưởng;</t>
  </si>
  <si>
    <t>Thành phần tham dự: Tập thể lớp 22C1-CNÔ9;</t>
  </si>
  <si>
    <t>Hiện diện: 45/45 Sinh viên (SV);</t>
  </si>
  <si>
    <t>Lâm Thái Tường</t>
  </si>
  <si>
    <t>Hồ Văn Hóa</t>
  </si>
  <si>
    <t xml:space="preserve">          Thư ký thông qua toàn văn biên bản cuộc họp, các thành viên dự họp nhất trí, không có ý kiến gì thêm.
           Cuộc họp kết thúc lúc 16  giờ 45 phút cùng ngày./.</t>
  </si>
  <si>
    <t>LỚP: 22C3-CNÔ1</t>
  </si>
  <si>
    <r>
      <rPr>
        <b/>
        <sz val="13"/>
        <rFont val="Times New Roman"/>
        <family val="1"/>
      </rPr>
      <t xml:space="preserve">Thời gian họp: </t>
    </r>
    <r>
      <rPr>
        <sz val="13"/>
        <rFont val="Times New Roman"/>
        <family val="1"/>
      </rPr>
      <t>16 giờ 00 phút, ngày 16 tháng 12 năm 2024;</t>
    </r>
  </si>
  <si>
    <t>Chủ tọa: Ông Võ Đắc Thịnh ; Chức vụ: Cố vấn học tập;</t>
  </si>
  <si>
    <t>Thư ký: Trương Minh Khôi ; Chức vụ: lớp trưởng;</t>
  </si>
  <si>
    <t>Thành phần tham dự: Tập thể lớp 22C3-CNÔ1;</t>
  </si>
  <si>
    <t>22000495</t>
  </si>
  <si>
    <t>22001888</t>
  </si>
  <si>
    <t>22002131</t>
  </si>
  <si>
    <t>22001911</t>
  </si>
  <si>
    <t>Nguyễn Trọng</t>
  </si>
  <si>
    <t>22000522</t>
  </si>
  <si>
    <t>22002240</t>
  </si>
  <si>
    <t>22003884</t>
  </si>
  <si>
    <t>Dương Thái Thịnh</t>
  </si>
  <si>
    <t>22002646</t>
  </si>
  <si>
    <t>22001460</t>
  </si>
  <si>
    <t>22002659</t>
  </si>
  <si>
    <t>Phan Hoàng Nhuận</t>
  </si>
  <si>
    <t>22002792</t>
  </si>
  <si>
    <t>22000935</t>
  </si>
  <si>
    <t>Trương Minh</t>
  </si>
  <si>
    <t>22002140</t>
  </si>
  <si>
    <t>22003030</t>
  </si>
  <si>
    <t>22002364</t>
  </si>
  <si>
    <t>Trần Khắc</t>
  </si>
  <si>
    <t>22002101</t>
  </si>
  <si>
    <t>Phạm Tấn</t>
  </si>
  <si>
    <t>22002788</t>
  </si>
  <si>
    <t>Trương Anh</t>
  </si>
  <si>
    <t>22003019</t>
  </si>
  <si>
    <t>Đoàn Tấn</t>
  </si>
  <si>
    <t>22002353</t>
  </si>
  <si>
    <t>22002315</t>
  </si>
  <si>
    <t>22002628</t>
  </si>
  <si>
    <t>Nguyễn Hồ Minh</t>
  </si>
  <si>
    <t>22002197</t>
  </si>
  <si>
    <t>Nguyễn Phú</t>
  </si>
  <si>
    <t>22001795</t>
  </si>
  <si>
    <t>22003029</t>
  </si>
  <si>
    <t>Võ Thái</t>
  </si>
  <si>
    <t>22003013</t>
  </si>
  <si>
    <t>22001209</t>
  </si>
  <si>
    <t>Lương Thanh</t>
  </si>
  <si>
    <t>Bình</t>
  </si>
  <si>
    <t>Nghị</t>
  </si>
  <si>
    <t>Thiện</t>
  </si>
  <si>
    <t>Trương Minh Khôi</t>
  </si>
  <si>
    <t>Võ Đắc Thịnh</t>
  </si>
  <si>
    <t>Hiện diện: 26/26 Sinh viên (SV);</t>
  </si>
  <si>
    <t>LỚP: 22C3-CNÔ2</t>
  </si>
  <si>
    <r>
      <rPr>
        <b/>
        <sz val="13"/>
        <rFont val="Times New Roman"/>
        <family val="1"/>
      </rPr>
      <t xml:space="preserve">Thời gian họp: </t>
    </r>
    <r>
      <rPr>
        <sz val="13"/>
        <rFont val="Times New Roman"/>
        <family val="1"/>
      </rPr>
      <t>16 giờ 00 phút, ngày 17 tháng 12 năm 2024;</t>
    </r>
  </si>
  <si>
    <t>Chủ tọa: Ông Triệu Phú Nguyên; Chức vụ: Cố vấn học tập;</t>
  </si>
  <si>
    <t>Thư ký: Phạm Hải Hiệp; Chức vụ: lớp trưởng;</t>
  </si>
  <si>
    <t>Thành phần tham dự: Tập thể lớp 22C3-CNÔ2;</t>
  </si>
  <si>
    <t>22003888</t>
  </si>
  <si>
    <t>22003810</t>
  </si>
  <si>
    <t>Lương Đình</t>
  </si>
  <si>
    <t>22002005</t>
  </si>
  <si>
    <t>Nguyễn Tất</t>
  </si>
  <si>
    <t>22003330</t>
  </si>
  <si>
    <t>22004488</t>
  </si>
  <si>
    <t>Nguyễn Văn Thái</t>
  </si>
  <si>
    <t>22004095</t>
  </si>
  <si>
    <t>Nghiêm Nguyễn Gia Phong</t>
  </si>
  <si>
    <t>22003633</t>
  </si>
  <si>
    <t>Phạm Hải</t>
  </si>
  <si>
    <t>22003445</t>
  </si>
  <si>
    <t>Dương Quốc Huy</t>
  </si>
  <si>
    <t>22004360</t>
  </si>
  <si>
    <t>Bùi Thanh</t>
  </si>
  <si>
    <t>22000552</t>
  </si>
  <si>
    <t>22002133</t>
  </si>
  <si>
    <t>Huỳnh Kim</t>
  </si>
  <si>
    <t>22003308</t>
  </si>
  <si>
    <t>Lê Quyền Gia</t>
  </si>
  <si>
    <t>22000730</t>
  </si>
  <si>
    <t>22003542</t>
  </si>
  <si>
    <t>22003648</t>
  </si>
  <si>
    <t>22003358</t>
  </si>
  <si>
    <t>22003408</t>
  </si>
  <si>
    <t>22003083</t>
  </si>
  <si>
    <t>Hồ Hoàng</t>
  </si>
  <si>
    <t>22002465</t>
  </si>
  <si>
    <t>Hồ Nguyễn Gia</t>
  </si>
  <si>
    <t>22002685</t>
  </si>
  <si>
    <t>22003194</t>
  </si>
  <si>
    <t>Phạm Huỳnh Thanh</t>
  </si>
  <si>
    <t>22003765</t>
  </si>
  <si>
    <t>Nguyễn Ngô Anh</t>
  </si>
  <si>
    <t>22004253</t>
  </si>
  <si>
    <t>Trương Duy</t>
  </si>
  <si>
    <t>22003984</t>
  </si>
  <si>
    <t>22003678</t>
  </si>
  <si>
    <t>Nguyễn Khắc</t>
  </si>
  <si>
    <t>Khuê</t>
  </si>
  <si>
    <t>Phương</t>
  </si>
  <si>
    <t>Quyến</t>
  </si>
  <si>
    <t>Hiện diện: 25/25 Sinh viên (SV);</t>
  </si>
  <si>
    <t>Phạm Hải Hiệp</t>
  </si>
  <si>
    <t>Triệu Phú Nguyên</t>
  </si>
  <si>
    <r>
      <rPr>
        <b/>
        <sz val="13"/>
        <rFont val="Times New Roman"/>
        <family val="1"/>
      </rPr>
      <t xml:space="preserve">Thời gian họp: </t>
    </r>
    <r>
      <rPr>
        <sz val="13"/>
        <rFont val="Times New Roman"/>
        <family val="1"/>
      </rPr>
      <t>16 giờ 00 phút, ngày 18 tháng 12 năm 2024;</t>
    </r>
  </si>
  <si>
    <t>Chủ tọa: Ông Phan Anh Tuấn Kiệt; Chức vụ: Cố vấn học tập;</t>
  </si>
  <si>
    <t>Thư ký: Nguyễn Trọng Tín ; Chức vụ: lớp trưởng;</t>
  </si>
  <si>
    <t>Thành phần tham dự: Tập thể lớp  22C3-CNÔ3;</t>
  </si>
  <si>
    <t>22002464</t>
  </si>
  <si>
    <t>Ngô Hoài</t>
  </si>
  <si>
    <t>22002544</t>
  </si>
  <si>
    <t>Trần Xuân</t>
  </si>
  <si>
    <t>22004257</t>
  </si>
  <si>
    <t>Đỗ Xuân</t>
  </si>
  <si>
    <t>22003875</t>
  </si>
  <si>
    <t>22003568</t>
  </si>
  <si>
    <t>Bùi Nguyễn Thành</t>
  </si>
  <si>
    <t>22003025</t>
  </si>
  <si>
    <t>Nguyễn Hồ</t>
  </si>
  <si>
    <t>22002178</t>
  </si>
  <si>
    <t>Nguyễn Chung Anh</t>
  </si>
  <si>
    <t>22003218</t>
  </si>
  <si>
    <t>22002094</t>
  </si>
  <si>
    <t>22002779</t>
  </si>
  <si>
    <t>Võ Minh</t>
  </si>
  <si>
    <t>22002924</t>
  </si>
  <si>
    <t>Thái Anh</t>
  </si>
  <si>
    <t>22001972</t>
  </si>
  <si>
    <t>Lê Nhựt</t>
  </si>
  <si>
    <t>22003849</t>
  </si>
  <si>
    <t>Tạ Trường</t>
  </si>
  <si>
    <t>22001978</t>
  </si>
  <si>
    <t>Cao Hoàng</t>
  </si>
  <si>
    <t>22003238</t>
  </si>
  <si>
    <t>Mai Thành</t>
  </si>
  <si>
    <t>22002900</t>
  </si>
  <si>
    <t>22002076</t>
  </si>
  <si>
    <t>22003658</t>
  </si>
  <si>
    <t>22001506</t>
  </si>
  <si>
    <t>22003861</t>
  </si>
  <si>
    <t>Đặng Thanh</t>
  </si>
  <si>
    <t>22002821</t>
  </si>
  <si>
    <t>22002280</t>
  </si>
  <si>
    <t>22000859</t>
  </si>
  <si>
    <t>22001696</t>
  </si>
  <si>
    <t>Trần Hữu Vương</t>
  </si>
  <si>
    <t>22002981</t>
  </si>
  <si>
    <t>22000590</t>
  </si>
  <si>
    <t>22003670</t>
  </si>
  <si>
    <t>22001726</t>
  </si>
  <si>
    <t>22002868</t>
  </si>
  <si>
    <t>Thông</t>
  </si>
  <si>
    <t>Trà</t>
  </si>
  <si>
    <t>Hiện diện: 29/29 Sinh viên (SV);</t>
  </si>
  <si>
    <t>Phan Anh Tuấn Kiệt</t>
  </si>
  <si>
    <t>Nguyễn Trọng Tín</t>
  </si>
  <si>
    <t>LỚP: 22C3-CNÔ3</t>
  </si>
  <si>
    <t>Đề nghị thôi học</t>
  </si>
  <si>
    <t>LP</t>
  </si>
  <si>
    <t>LT</t>
  </si>
  <si>
    <t>LỚP: 24C1-CNÔ1</t>
  </si>
  <si>
    <t>LỚP: 24C1-CNÔ2</t>
  </si>
  <si>
    <t>LỚP: 24C1-CNÔ3</t>
  </si>
  <si>
    <t>LỚP: 24C1-CNÔ4</t>
  </si>
  <si>
    <t>LỚP: 24C1-CNÔ5</t>
  </si>
  <si>
    <t>LỚP: 24C1-CNÔ6</t>
  </si>
  <si>
    <r>
      <rPr>
        <b/>
        <sz val="13"/>
        <rFont val="Times New Roman"/>
        <family val="1"/>
      </rPr>
      <t xml:space="preserve">Thời gian họp: </t>
    </r>
    <r>
      <rPr>
        <sz val="13"/>
        <rFont val="Times New Roman"/>
        <family val="1"/>
      </rPr>
      <t>16 giờ 00 phút, ngày 15 tháng 01 năm 2025;</t>
    </r>
  </si>
  <si>
    <r>
      <rPr>
        <b/>
        <sz val="13"/>
        <rFont val="Times New Roman"/>
        <family val="1"/>
      </rPr>
      <t xml:space="preserve">Thời gian họp: </t>
    </r>
    <r>
      <rPr>
        <sz val="13"/>
        <rFont val="Times New Roman"/>
        <family val="1"/>
      </rPr>
      <t>16 giờ 00 phút, ngày 16 tháng 01 năm 2025;</t>
    </r>
  </si>
  <si>
    <t>Chủ tọa: Ông Nguyễn Hữu Lương ; Chức vụ: Cố vấn học tập;</t>
  </si>
  <si>
    <t>Thành phần tham dự: Tập thể lớp 24C1-CNÔ1;</t>
  </si>
  <si>
    <t>Thư ký: Phan Huy Hoàng; Chức vụ: lớp trưởng;</t>
  </si>
  <si>
    <t>24001231</t>
  </si>
  <si>
    <t>Đào Gia</t>
  </si>
  <si>
    <t>24000346</t>
  </si>
  <si>
    <t>Nguyễn Chí</t>
  </si>
  <si>
    <t>24000336</t>
  </si>
  <si>
    <t>Trần Nguyễn Bảo</t>
  </si>
  <si>
    <t>24001122</t>
  </si>
  <si>
    <t>La Quang</t>
  </si>
  <si>
    <t>24000543</t>
  </si>
  <si>
    <t>24000661</t>
  </si>
  <si>
    <t>Quách Vĩnh</t>
  </si>
  <si>
    <t>24001230</t>
  </si>
  <si>
    <t>24000354</t>
  </si>
  <si>
    <t>Nguyễn Quang</t>
  </si>
  <si>
    <t>24000029</t>
  </si>
  <si>
    <t>Nguyễn Tăng Ngọc</t>
  </si>
  <si>
    <t>24001334</t>
  </si>
  <si>
    <t>24001270</t>
  </si>
  <si>
    <t>Vũ Xuân</t>
  </si>
  <si>
    <t>24001109</t>
  </si>
  <si>
    <t>Nguyễn Huỳnh Anh</t>
  </si>
  <si>
    <t>24000229</t>
  </si>
  <si>
    <t>24000438</t>
  </si>
  <si>
    <t>Huỳnh Lê Trung</t>
  </si>
  <si>
    <t>24000431</t>
  </si>
  <si>
    <t>Lê Bá Trung</t>
  </si>
  <si>
    <t>24003973</t>
  </si>
  <si>
    <t>24000013</t>
  </si>
  <si>
    <t>Bùi Huy</t>
  </si>
  <si>
    <t>24001237</t>
  </si>
  <si>
    <t>Nguyễn Trương Huy</t>
  </si>
  <si>
    <t>24000674</t>
  </si>
  <si>
    <t>Phan Huy</t>
  </si>
  <si>
    <t>24001095</t>
  </si>
  <si>
    <t>Hưởng</t>
  </si>
  <si>
    <t>24000043</t>
  </si>
  <si>
    <t>24000256</t>
  </si>
  <si>
    <t>Phạm Nguyễn Đức</t>
  </si>
  <si>
    <t>24000629</t>
  </si>
  <si>
    <t>Trương Gia</t>
  </si>
  <si>
    <t>24000024</t>
  </si>
  <si>
    <t>Trần Mạnh</t>
  </si>
  <si>
    <t>Huỳnh</t>
  </si>
  <si>
    <t>24000576</t>
  </si>
  <si>
    <t>Đặng Hoàng Anh</t>
  </si>
  <si>
    <t>24000450</t>
  </si>
  <si>
    <t>Lê Hoàng Đăng</t>
  </si>
  <si>
    <t>24000493</t>
  </si>
  <si>
    <t>24001057</t>
  </si>
  <si>
    <t>Lê Nho</t>
  </si>
  <si>
    <t>24004219</t>
  </si>
  <si>
    <t>Nguyễn Khánh</t>
  </si>
  <si>
    <t>24001016</t>
  </si>
  <si>
    <t>Vũ Thành</t>
  </si>
  <si>
    <t>24001039</t>
  </si>
  <si>
    <t>24001380</t>
  </si>
  <si>
    <t>Lê Ngọc Hiếu</t>
  </si>
  <si>
    <t>24001116</t>
  </si>
  <si>
    <t>Ngô Trường</t>
  </si>
  <si>
    <t>24000939</t>
  </si>
  <si>
    <t>24000656</t>
  </si>
  <si>
    <t>Trần Hưng</t>
  </si>
  <si>
    <t>24001358</t>
  </si>
  <si>
    <t>24001107</t>
  </si>
  <si>
    <t>24000112</t>
  </si>
  <si>
    <t>Sự</t>
  </si>
  <si>
    <t>24001272</t>
  </si>
  <si>
    <t>Đặng Anh</t>
  </si>
  <si>
    <t>24000349</t>
  </si>
  <si>
    <t>24001362</t>
  </si>
  <si>
    <t>Phạm Bùi Minh</t>
  </si>
  <si>
    <t>24001164</t>
  </si>
  <si>
    <t>Lê Thanh</t>
  </si>
  <si>
    <t>24000138</t>
  </si>
  <si>
    <t>Nguyễn Lai Thành</t>
  </si>
  <si>
    <t>Tây</t>
  </si>
  <si>
    <t>24000949</t>
  </si>
  <si>
    <t>24001003</t>
  </si>
  <si>
    <t>Đặng Hoàng Phúc</t>
  </si>
  <si>
    <t>24000103</t>
  </si>
  <si>
    <t>24000389</t>
  </si>
  <si>
    <t>24000367</t>
  </si>
  <si>
    <t>Nguyễn Phạm Trọng</t>
  </si>
  <si>
    <t>24001291</t>
  </si>
  <si>
    <t>Dương Thanh</t>
  </si>
  <si>
    <t>24001092</t>
  </si>
  <si>
    <t>Hồ Thanh</t>
  </si>
  <si>
    <t>24000620</t>
  </si>
  <si>
    <t>Vị</t>
  </si>
  <si>
    <t>24000355</t>
  </si>
  <si>
    <t>Phan Huy Hoàng</t>
  </si>
  <si>
    <t>Thư ký: Nguyễn Đăng Tuấn Tú; Chức vụ: lớp trưởng;</t>
  </si>
  <si>
    <t>Thành phần tham dự: Tập thể lớp 24C1-CNÔ2;</t>
  </si>
  <si>
    <t>24001398</t>
  </si>
  <si>
    <t>Lê Việt</t>
  </si>
  <si>
    <t>24001525</t>
  </si>
  <si>
    <t>Phạm Việt</t>
  </si>
  <si>
    <t>24001518</t>
  </si>
  <si>
    <t>Huỳnh Phạm Đoàn</t>
  </si>
  <si>
    <t>Đạo</t>
  </si>
  <si>
    <t>24001502</t>
  </si>
  <si>
    <t>24001574</t>
  </si>
  <si>
    <t>Đặng Phúc</t>
  </si>
  <si>
    <t>Điền</t>
  </si>
  <si>
    <t>24001399</t>
  </si>
  <si>
    <t>Đinh Văn</t>
  </si>
  <si>
    <t>24001465</t>
  </si>
  <si>
    <t>Lê Viết Tiến</t>
  </si>
  <si>
    <t>24001446</t>
  </si>
  <si>
    <t>24001597</t>
  </si>
  <si>
    <t>Nguyễn Đoàn Nhất</t>
  </si>
  <si>
    <t>24001587</t>
  </si>
  <si>
    <t>Hiền</t>
  </si>
  <si>
    <t>24001486</t>
  </si>
  <si>
    <t>Sơn Thanh</t>
  </si>
  <si>
    <t>24001400</t>
  </si>
  <si>
    <t>24001579</t>
  </si>
  <si>
    <t>Nguyễn Lý Nguyễn</t>
  </si>
  <si>
    <t>24001571</t>
  </si>
  <si>
    <t>Nguyễn Trường</t>
  </si>
  <si>
    <t>24001461</t>
  </si>
  <si>
    <t>Phan Gia</t>
  </si>
  <si>
    <t>24004292</t>
  </si>
  <si>
    <t>Võ Viết</t>
  </si>
  <si>
    <t>24001431</t>
  </si>
  <si>
    <t>Lê Đăng</t>
  </si>
  <si>
    <t>24001423</t>
  </si>
  <si>
    <t>Mai Anh</t>
  </si>
  <si>
    <t>24001396</t>
  </si>
  <si>
    <t>Nguyễn Hoàng Nguyên</t>
  </si>
  <si>
    <t>24001510</t>
  </si>
  <si>
    <t>24001555</t>
  </si>
  <si>
    <t>24001535</t>
  </si>
  <si>
    <t>Bùi Thành</t>
  </si>
  <si>
    <t>24001266</t>
  </si>
  <si>
    <t>Thạch Ngọc</t>
  </si>
  <si>
    <t>24001539</t>
  </si>
  <si>
    <t>Lầu Văn</t>
  </si>
  <si>
    <t>24004405</t>
  </si>
  <si>
    <t>24001585</t>
  </si>
  <si>
    <t>24001388</t>
  </si>
  <si>
    <t>24001593</t>
  </si>
  <si>
    <t>24001493</t>
  </si>
  <si>
    <t>24001472</t>
  </si>
  <si>
    <t>24001386</t>
  </si>
  <si>
    <t>Văn Lộc</t>
  </si>
  <si>
    <t>24001550</t>
  </si>
  <si>
    <t>24001522</t>
  </si>
  <si>
    <t>24001530</t>
  </si>
  <si>
    <t>24001564</t>
  </si>
  <si>
    <t>Trần Vĩnh</t>
  </si>
  <si>
    <t>Thạc</t>
  </si>
  <si>
    <t>24001546</t>
  </si>
  <si>
    <t>Hồ Ngọc</t>
  </si>
  <si>
    <t>24001565</t>
  </si>
  <si>
    <t>Nguyễn Châu</t>
  </si>
  <si>
    <t>24001547</t>
  </si>
  <si>
    <t>24001580</t>
  </si>
  <si>
    <t>24004233</t>
  </si>
  <si>
    <t>24001401</t>
  </si>
  <si>
    <t>Nguyễn Trần</t>
  </si>
  <si>
    <t>Tới</t>
  </si>
  <si>
    <t>24001556</t>
  </si>
  <si>
    <t>Trấn</t>
  </si>
  <si>
    <t>24001553</t>
  </si>
  <si>
    <t>Nguyễn Tâm</t>
  </si>
  <si>
    <t>24001551</t>
  </si>
  <si>
    <t>Nhâm Hoàng Phước</t>
  </si>
  <si>
    <t>24001511</t>
  </si>
  <si>
    <t>Huỳnh Anh</t>
  </si>
  <si>
    <t>24001566</t>
  </si>
  <si>
    <t>Nguyễn Đăng Tuấn</t>
  </si>
  <si>
    <t>24001578</t>
  </si>
  <si>
    <t>24001507</t>
  </si>
  <si>
    <t>Tô Gia</t>
  </si>
  <si>
    <t>Vĩ</t>
  </si>
  <si>
    <t>24001415</t>
  </si>
  <si>
    <t>Hiện diện: 49/49 Sinh viên (SV);</t>
  </si>
  <si>
    <t>Nguyễn Đăng Tuấn Tú</t>
  </si>
  <si>
    <t>Thư ký: Nguyễn Bá Khánh Trung ; Chức vụ: lớp trưởng;</t>
  </si>
  <si>
    <t>Thành phần tham dự: Tập thể lớp  24C1-CNÔ3;</t>
  </si>
  <si>
    <t>24001747</t>
  </si>
  <si>
    <t>24001650</t>
  </si>
  <si>
    <t>24001621</t>
  </si>
  <si>
    <t>Đồng</t>
  </si>
  <si>
    <t>24001611</t>
  </si>
  <si>
    <t>Lê Huỳnh Anh</t>
  </si>
  <si>
    <t>24001622</t>
  </si>
  <si>
    <t>24001601</t>
  </si>
  <si>
    <t>Vũ Quốc</t>
  </si>
  <si>
    <t>24001615</t>
  </si>
  <si>
    <t>Ngô Thanh</t>
  </si>
  <si>
    <t>Hậu</t>
  </si>
  <si>
    <t>24001677</t>
  </si>
  <si>
    <t>Vũ Hoàng</t>
  </si>
  <si>
    <t>24001610</t>
  </si>
  <si>
    <t>Cao Ngọc</t>
  </si>
  <si>
    <t>Huân</t>
  </si>
  <si>
    <t>24001612</t>
  </si>
  <si>
    <t>Nguyễn Viết</t>
  </si>
  <si>
    <t>24001695</t>
  </si>
  <si>
    <t>Đặng Lâm Quốc</t>
  </si>
  <si>
    <t>24001618</t>
  </si>
  <si>
    <t>Mã Gia</t>
  </si>
  <si>
    <t>24001614</t>
  </si>
  <si>
    <t>24001756</t>
  </si>
  <si>
    <t>Nguyễn Văn Chí</t>
  </si>
  <si>
    <t>24001691</t>
  </si>
  <si>
    <t>Phạm Lê</t>
  </si>
  <si>
    <t>24001654</t>
  </si>
  <si>
    <t>Nguyễn Nhật Nguyên</t>
  </si>
  <si>
    <t>24001786</t>
  </si>
  <si>
    <t>24001672</t>
  </si>
  <si>
    <t>Trịnh Đăng</t>
  </si>
  <si>
    <t>24001700</t>
  </si>
  <si>
    <t>24001637</t>
  </si>
  <si>
    <t>24001725</t>
  </si>
  <si>
    <t>Võ Hoàng Tấn</t>
  </si>
  <si>
    <t>24001662</t>
  </si>
  <si>
    <t>24001683</t>
  </si>
  <si>
    <t>Bùi Duy</t>
  </si>
  <si>
    <t>24001777</t>
  </si>
  <si>
    <t>24001719</t>
  </si>
  <si>
    <t>Phạm Nhật</t>
  </si>
  <si>
    <t>24001775</t>
  </si>
  <si>
    <t>Trương Nhật</t>
  </si>
  <si>
    <t>24001688</t>
  </si>
  <si>
    <t>Y Dennis</t>
  </si>
  <si>
    <t>Mlô</t>
  </si>
  <si>
    <t>24001798</t>
  </si>
  <si>
    <t>Nguyễn Phương</t>
  </si>
  <si>
    <t>24001763</t>
  </si>
  <si>
    <t>Nghi</t>
  </si>
  <si>
    <t>24001744</t>
  </si>
  <si>
    <t>Liêu Long</t>
  </si>
  <si>
    <t>24001791</t>
  </si>
  <si>
    <t>Trịnh Nguyên</t>
  </si>
  <si>
    <t>Phàng</t>
  </si>
  <si>
    <t>24001803</t>
  </si>
  <si>
    <t>Đỗ Đại</t>
  </si>
  <si>
    <t>24001718</t>
  </si>
  <si>
    <t>24001617</t>
  </si>
  <si>
    <t>Nguyễn Nhật Minh</t>
  </si>
  <si>
    <t>Phi</t>
  </si>
  <si>
    <t>24001727</t>
  </si>
  <si>
    <t>Lưu Tấn</t>
  </si>
  <si>
    <t>24001689</t>
  </si>
  <si>
    <t>24001750</t>
  </si>
  <si>
    <t>Lê Thế</t>
  </si>
  <si>
    <t>24001657</t>
  </si>
  <si>
    <t>24001663</t>
  </si>
  <si>
    <t>24001753</t>
  </si>
  <si>
    <t>24001634</t>
  </si>
  <si>
    <t>Đào Thế</t>
  </si>
  <si>
    <t>24001629</t>
  </si>
  <si>
    <t>Huỳnh Công</t>
  </si>
  <si>
    <t>24001749</t>
  </si>
  <si>
    <t>24001692</t>
  </si>
  <si>
    <t>Thái Quốc</t>
  </si>
  <si>
    <t>24003518</t>
  </si>
  <si>
    <t>Lý Quang Minh</t>
  </si>
  <si>
    <t>24001726</t>
  </si>
  <si>
    <t>Nguyễn Cao Minh</t>
  </si>
  <si>
    <t>24001714</t>
  </si>
  <si>
    <t>Quách Thanh</t>
  </si>
  <si>
    <t>Triết</t>
  </si>
  <si>
    <t>24001730</t>
  </si>
  <si>
    <t>24001682</t>
  </si>
  <si>
    <t>Nguyễn Bá Khánh</t>
  </si>
  <si>
    <t>24001699</t>
  </si>
  <si>
    <t>24001708</t>
  </si>
  <si>
    <t>24001674</t>
  </si>
  <si>
    <t>24001678</t>
  </si>
  <si>
    <t>Nguyễn Trần Anh</t>
  </si>
  <si>
    <t>24001690</t>
  </si>
  <si>
    <t>Trương Nguyễn Quốc</t>
  </si>
  <si>
    <t>24001793</t>
  </si>
  <si>
    <t>24001728</t>
  </si>
  <si>
    <t>24001774</t>
  </si>
  <si>
    <t>Bùi Nhật Long</t>
  </si>
  <si>
    <t>Nguyễn Bá Khánh Trung</t>
  </si>
  <si>
    <t>Thành phố Hồ Chí Minh, ngày …... tháng …... năm 2025</t>
  </si>
  <si>
    <t>Chủ tọa: Ông Hoàng Phúc Bảo; Chức vụ: Cố vấn học tập;</t>
  </si>
  <si>
    <t>Thư ký: Nguyễn Phúc Thành; Chức vụ: lớp trưởng;</t>
  </si>
  <si>
    <t>Thành phần tham dự: Tập thể lớp 24C1-CNÔ4;</t>
  </si>
  <si>
    <t>Hiện diện: 56/56 Sinh viên (SV);</t>
  </si>
  <si>
    <t>24001879</t>
  </si>
  <si>
    <t>Ngô Vũ</t>
  </si>
  <si>
    <t>24002264</t>
  </si>
  <si>
    <t>24003460</t>
  </si>
  <si>
    <t>Phạm Nguyễn Trường</t>
  </si>
  <si>
    <t>24002260</t>
  </si>
  <si>
    <t>Nguyễn Trọng Tuấn</t>
  </si>
  <si>
    <t>24002243</t>
  </si>
  <si>
    <t>Ngô Thái</t>
  </si>
  <si>
    <t>24003437</t>
  </si>
  <si>
    <t>24002237</t>
  </si>
  <si>
    <t>24001905</t>
  </si>
  <si>
    <t>Đặng Mai Quốc</t>
  </si>
  <si>
    <t>24001809</t>
  </si>
  <si>
    <t>Hà Duy</t>
  </si>
  <si>
    <t>24001846</t>
  </si>
  <si>
    <t>24001894</t>
  </si>
  <si>
    <t>Nguyễn Công</t>
  </si>
  <si>
    <t>Danh</t>
  </si>
  <si>
    <t>24002233</t>
  </si>
  <si>
    <t>Chu Thành</t>
  </si>
  <si>
    <t>24001948</t>
  </si>
  <si>
    <t>24002229</t>
  </si>
  <si>
    <t>Doanh</t>
  </si>
  <si>
    <t>24001860</t>
  </si>
  <si>
    <t>Huỳnh Quang</t>
  </si>
  <si>
    <t>24003452</t>
  </si>
  <si>
    <t>Hoàng Hữu</t>
  </si>
  <si>
    <t>24001840</t>
  </si>
  <si>
    <t>24001949</t>
  </si>
  <si>
    <t>Nguyễn Vũ</t>
  </si>
  <si>
    <t>24001957</t>
  </si>
  <si>
    <t>Trần Ngọc Phương</t>
  </si>
  <si>
    <t>24001936</t>
  </si>
  <si>
    <t>24001902</t>
  </si>
  <si>
    <t>Trương Văn</t>
  </si>
  <si>
    <t>24001918</t>
  </si>
  <si>
    <t>Trần Thế</t>
  </si>
  <si>
    <t>24001958</t>
  </si>
  <si>
    <t>Nguyễn Huy</t>
  </si>
  <si>
    <t>24001924</t>
  </si>
  <si>
    <t>24001895</t>
  </si>
  <si>
    <t>Phan Hoàng Thái</t>
  </si>
  <si>
    <t>24001838</t>
  </si>
  <si>
    <t>Lê Dương Nhật</t>
  </si>
  <si>
    <t>24001832</t>
  </si>
  <si>
    <t>Đặng Lý Minh</t>
  </si>
  <si>
    <t>24001938</t>
  </si>
  <si>
    <t>Nguyễn Duy</t>
  </si>
  <si>
    <t>24003458</t>
  </si>
  <si>
    <t>Phạm Quốc</t>
  </si>
  <si>
    <t>24003935</t>
  </si>
  <si>
    <t>24002242</t>
  </si>
  <si>
    <t>Trần Nam</t>
  </si>
  <si>
    <t>24001864</t>
  </si>
  <si>
    <t>Châu Gia</t>
  </si>
  <si>
    <t>24004391</t>
  </si>
  <si>
    <t>Trần Châu</t>
  </si>
  <si>
    <t>24001900</t>
  </si>
  <si>
    <t>Võ Tuấn</t>
  </si>
  <si>
    <t>24001810</t>
  </si>
  <si>
    <t>Ngô Thiên</t>
  </si>
  <si>
    <t>24001906</t>
  </si>
  <si>
    <t>24001870</t>
  </si>
  <si>
    <t>Phan Đăng</t>
  </si>
  <si>
    <t>Lưu</t>
  </si>
  <si>
    <t>24001932</t>
  </si>
  <si>
    <t>24001880</t>
  </si>
  <si>
    <t>24001934</t>
  </si>
  <si>
    <t>Đặng Tiến</t>
  </si>
  <si>
    <t>24002261</t>
  </si>
  <si>
    <t>Phước</t>
  </si>
  <si>
    <t>24001868</t>
  </si>
  <si>
    <t>Trần Ngọc</t>
  </si>
  <si>
    <t>24003978</t>
  </si>
  <si>
    <t>Tăng Tịnh</t>
  </si>
  <si>
    <t>24002262</t>
  </si>
  <si>
    <t>Phùng Xuân</t>
  </si>
  <si>
    <t>Quảng</t>
  </si>
  <si>
    <t>24001843</t>
  </si>
  <si>
    <t>24003872</t>
  </si>
  <si>
    <t>Nguyễn Phúc</t>
  </si>
  <si>
    <t>24001977</t>
  </si>
  <si>
    <t>24001824</t>
  </si>
  <si>
    <t>Trác</t>
  </si>
  <si>
    <t>24001976</t>
  </si>
  <si>
    <t>Nguyễn Võ Xuân</t>
  </si>
  <si>
    <t>Trì</t>
  </si>
  <si>
    <t>24001852</t>
  </si>
  <si>
    <t>Võ Đức</t>
  </si>
  <si>
    <t>24002220</t>
  </si>
  <si>
    <t>Phạm Công</t>
  </si>
  <si>
    <t>Trực</t>
  </si>
  <si>
    <t>24002221</t>
  </si>
  <si>
    <t>Trần Nhật</t>
  </si>
  <si>
    <t>24001819</t>
  </si>
  <si>
    <t>Ngô Quang</t>
  </si>
  <si>
    <t>24003459</t>
  </si>
  <si>
    <t>24001978</t>
  </si>
  <si>
    <t>Trịnh Văn</t>
  </si>
  <si>
    <t>Viễn</t>
  </si>
  <si>
    <t>24001821</t>
  </si>
  <si>
    <t>Trịnh Quốc</t>
  </si>
  <si>
    <t>Hoàng Phúc Bảo</t>
  </si>
  <si>
    <t>Nguyễn Phúc Thành</t>
  </si>
  <si>
    <t>Thư ký: Phùng Khắc Thanh; Chức vụ: Lớp trưởng;</t>
  </si>
  <si>
    <t>Thành phần tham dự: Tập thể lớp 24C1-CNÔ5;</t>
  </si>
  <si>
    <t>24003681</t>
  </si>
  <si>
    <t>24003526</t>
  </si>
  <si>
    <t>Nguyễn Lê Thiên</t>
  </si>
  <si>
    <t>24003470</t>
  </si>
  <si>
    <t>Dân</t>
  </si>
  <si>
    <t>24003511</t>
  </si>
  <si>
    <t>Lê Thành</t>
  </si>
  <si>
    <t>24003675</t>
  </si>
  <si>
    <t>24003627</t>
  </si>
  <si>
    <t>24003566</t>
  </si>
  <si>
    <t>Nguyễn Lê Anh</t>
  </si>
  <si>
    <t>24003573</t>
  </si>
  <si>
    <t>24003541</t>
  </si>
  <si>
    <t>Nguyễn Dũ</t>
  </si>
  <si>
    <t>24003564</t>
  </si>
  <si>
    <t>24003548</t>
  </si>
  <si>
    <t>Lê Trần Gia</t>
  </si>
  <si>
    <t>24003677</t>
  </si>
  <si>
    <t>Lâm Chấn</t>
  </si>
  <si>
    <t>24003653</t>
  </si>
  <si>
    <t>Lê Vĩ</t>
  </si>
  <si>
    <t>24003550</t>
  </si>
  <si>
    <t>Phú Nguyễn Hữu</t>
  </si>
  <si>
    <t>24003723</t>
  </si>
  <si>
    <t>24003641</t>
  </si>
  <si>
    <t>Trần Đăng</t>
  </si>
  <si>
    <t>24003489</t>
  </si>
  <si>
    <t>Hồ Thái</t>
  </si>
  <si>
    <t>24003469</t>
  </si>
  <si>
    <t>24003520</t>
  </si>
  <si>
    <t>24003654</t>
  </si>
  <si>
    <t>Trương Quang</t>
  </si>
  <si>
    <t>24004138</t>
  </si>
  <si>
    <t>24003556</t>
  </si>
  <si>
    <t>24004546</t>
  </si>
  <si>
    <t>24003664</t>
  </si>
  <si>
    <t>Nguyễn Hồ Vỹ</t>
  </si>
  <si>
    <t>24003632</t>
  </si>
  <si>
    <t>24003684</t>
  </si>
  <si>
    <t>24003651</t>
  </si>
  <si>
    <t>Võ Trần</t>
  </si>
  <si>
    <t>24003638</t>
  </si>
  <si>
    <t>Phú</t>
  </si>
  <si>
    <t>24003572</t>
  </si>
  <si>
    <t>Phạm Nhất</t>
  </si>
  <si>
    <t>24003629</t>
  </si>
  <si>
    <t>24003565</t>
  </si>
  <si>
    <t>Nguyễn Tùng</t>
  </si>
  <si>
    <t>24003690</t>
  </si>
  <si>
    <t>24003551</t>
  </si>
  <si>
    <t>Nguyễn Ngọc Hữu</t>
  </si>
  <si>
    <t>24003582</t>
  </si>
  <si>
    <t>Thái Thành</t>
  </si>
  <si>
    <t>24003667</t>
  </si>
  <si>
    <t>Lâm Thanh</t>
  </si>
  <si>
    <t>24003645</t>
  </si>
  <si>
    <t>24004543</t>
  </si>
  <si>
    <t>Đoàn Quốc Hoàng</t>
  </si>
  <si>
    <t>Thanh</t>
  </si>
  <si>
    <t>24003599</t>
  </si>
  <si>
    <t>Phùng Khắc</t>
  </si>
  <si>
    <t>24003874</t>
  </si>
  <si>
    <t>24003710</t>
  </si>
  <si>
    <t>Nguyễn Gia</t>
  </si>
  <si>
    <t>24003571</t>
  </si>
  <si>
    <t>Nguyễn Tôn Phú</t>
  </si>
  <si>
    <t>24003483</t>
  </si>
  <si>
    <t>24003691</t>
  </si>
  <si>
    <t>Huỳnh Lê Quốc</t>
  </si>
  <si>
    <t>24003519</t>
  </si>
  <si>
    <t>24003496</t>
  </si>
  <si>
    <t>Tiễn</t>
  </si>
  <si>
    <t>24003555</t>
  </si>
  <si>
    <t>Trần Trọng</t>
  </si>
  <si>
    <t>24000340</t>
  </si>
  <si>
    <t>24004404</t>
  </si>
  <si>
    <t>24003504</t>
  </si>
  <si>
    <t>24003604</t>
  </si>
  <si>
    <t>Đoàn Quốc</t>
  </si>
  <si>
    <t>24003552</t>
  </si>
  <si>
    <t>24003502</t>
  </si>
  <si>
    <t>Phan Thanh</t>
  </si>
  <si>
    <t>24003711</t>
  </si>
  <si>
    <t>Bùi Vũ Minh</t>
  </si>
  <si>
    <t>24003724</t>
  </si>
  <si>
    <t>Lâm Hùng</t>
  </si>
  <si>
    <t>Thư ký: Lê Hồ Quang Duy; Chức vụ: Lớp trưởng;</t>
  </si>
  <si>
    <t>Thành phần tham dự: Tập thể lớp 24C1-CNÔ6;</t>
  </si>
  <si>
    <t>24003894</t>
  </si>
  <si>
    <t>Lê Bảo</t>
  </si>
  <si>
    <t>24003747</t>
  </si>
  <si>
    <t>Lữ Hoàng Thiên</t>
  </si>
  <si>
    <t>24003964</t>
  </si>
  <si>
    <t>24004079</t>
  </si>
  <si>
    <t>Phan Thế</t>
  </si>
  <si>
    <t>24003822</t>
  </si>
  <si>
    <t>Bùi Đức</t>
  </si>
  <si>
    <t>24003950</t>
  </si>
  <si>
    <t>Bùi Kiều Bảo</t>
  </si>
  <si>
    <t>24003778</t>
  </si>
  <si>
    <t>Lê Hồ Quang</t>
  </si>
  <si>
    <t>24004018</t>
  </si>
  <si>
    <t>24003951</t>
  </si>
  <si>
    <t>Trần Lâm Thái</t>
  </si>
  <si>
    <t>24003931</t>
  </si>
  <si>
    <t>24003955</t>
  </si>
  <si>
    <t>Nguyễn Lê Quốc</t>
  </si>
  <si>
    <t>24003965</t>
  </si>
  <si>
    <t>24003962</t>
  </si>
  <si>
    <t>Nguyễn Võ Phước</t>
  </si>
  <si>
    <t>Hòa</t>
  </si>
  <si>
    <t>24004666</t>
  </si>
  <si>
    <t>Nguyễn Khải</t>
  </si>
  <si>
    <t>24004110</t>
  </si>
  <si>
    <t>Trương Lê Phúc</t>
  </si>
  <si>
    <t>24003786</t>
  </si>
  <si>
    <t>Đặng Lê Quốc</t>
  </si>
  <si>
    <t>24004086</t>
  </si>
  <si>
    <t>Lê Nhật</t>
  </si>
  <si>
    <t>24003904</t>
  </si>
  <si>
    <t>Huỳnh Đăng</t>
  </si>
  <si>
    <t>24003890</t>
  </si>
  <si>
    <t>24004122</t>
  </si>
  <si>
    <t>Bùi Trung</t>
  </si>
  <si>
    <t>24003779</t>
  </si>
  <si>
    <t>Lâm Tuấn</t>
  </si>
  <si>
    <t>24004055</t>
  </si>
  <si>
    <t>Thạch Minh</t>
  </si>
  <si>
    <t>Lang</t>
  </si>
  <si>
    <t>24003751</t>
  </si>
  <si>
    <t>Tạ Nguyễn Tuấn</t>
  </si>
  <si>
    <t>24003736</t>
  </si>
  <si>
    <t>Nguyễn Bùi Hoàng</t>
  </si>
  <si>
    <t>24003856</t>
  </si>
  <si>
    <t>24003791</t>
  </si>
  <si>
    <t>24003949</t>
  </si>
  <si>
    <t>24004005</t>
  </si>
  <si>
    <t>Võ Phong</t>
  </si>
  <si>
    <t>24003941</t>
  </si>
  <si>
    <t>Huỳnh Nhựt</t>
  </si>
  <si>
    <t>24004060</t>
  </si>
  <si>
    <t>Mai Thanh</t>
  </si>
  <si>
    <t>24003832</t>
  </si>
  <si>
    <t>24003803</t>
  </si>
  <si>
    <t>Dương Mai Hoàng</t>
  </si>
  <si>
    <t>24004047</t>
  </si>
  <si>
    <t>Nguyễn Bảo</t>
  </si>
  <si>
    <t>24003891</t>
  </si>
  <si>
    <t>24004059</t>
  </si>
  <si>
    <t>24004078</t>
  </si>
  <si>
    <t>Phạm Xuân</t>
  </si>
  <si>
    <t>24003837</t>
  </si>
  <si>
    <t>24004026</t>
  </si>
  <si>
    <t>Hồ Công</t>
  </si>
  <si>
    <t>24003886</t>
  </si>
  <si>
    <t>24004673</t>
  </si>
  <si>
    <t>24003847</t>
  </si>
  <si>
    <t>Phan Nhựt</t>
  </si>
  <si>
    <t>24004045</t>
  </si>
  <si>
    <t>Lợi Thiên</t>
  </si>
  <si>
    <t>24003804</t>
  </si>
  <si>
    <t>Võ Tấn</t>
  </si>
  <si>
    <t>24004053</t>
  </si>
  <si>
    <t>Thiên</t>
  </si>
  <si>
    <t>24003789</t>
  </si>
  <si>
    <t>24003802</t>
  </si>
  <si>
    <t>Trương Trường</t>
  </si>
  <si>
    <t>24004050</t>
  </si>
  <si>
    <t>24003936</t>
  </si>
  <si>
    <t>Tiềm</t>
  </si>
  <si>
    <t>24003756</t>
  </si>
  <si>
    <t>24003899</t>
  </si>
  <si>
    <t>24003782</t>
  </si>
  <si>
    <t>Lê Xuân</t>
  </si>
  <si>
    <t>24003914</t>
  </si>
  <si>
    <t>Dương Huỳnh Sơn</t>
  </si>
  <si>
    <t>24003732</t>
  </si>
  <si>
    <t>Nguyễn Mai Nam</t>
  </si>
  <si>
    <t>Vĩnh</t>
  </si>
  <si>
    <t>Lê Hồ Quang Duy</t>
  </si>
  <si>
    <t>Phùng Khắc Thanh</t>
  </si>
  <si>
    <t>Hiện diện: 57/57 Sinh viên (SV);</t>
  </si>
  <si>
    <t xml:space="preserve">                       CỘNG HÒA XÃ HỘI CHỦ NGHĨA VIỆT NAM</t>
  </si>
  <si>
    <t xml:space="preserve">           CỘNG HÒA XÃ HỘI CHỦ NGHĨA VIỆT NAM</t>
  </si>
  <si>
    <t xml:space="preserve">               CỘNG HÒA XÃ HỘI CHỦ NGHĨA VIỆT NAM</t>
  </si>
  <si>
    <t xml:space="preserve">       Độc lập - Tự do - Hạnh phúc</t>
  </si>
  <si>
    <t xml:space="preserve">                   CỘNG HÒA XÃ HỘI CHỦ NGHĨA VIỆT NAM</t>
  </si>
  <si>
    <t xml:space="preserve">                CỘNG HÒA XÃ HỘI CHỦ NGHĨA VIỆT NAM</t>
  </si>
  <si>
    <t xml:space="preserve">                                               TRƯỞNG KHOA</t>
  </si>
  <si>
    <t xml:space="preserve">                     TRƯỞNG KHOA</t>
  </si>
  <si>
    <t>Vắng: 4 SV(đề nghị tạm ngưng, thôi học)</t>
  </si>
  <si>
    <t>Đề nghị tạm ngưng</t>
  </si>
  <si>
    <t>Đề nghị tạm ngưng học</t>
  </si>
  <si>
    <t>Hiện diện: 50/50 Sinh viên (SV);</t>
  </si>
  <si>
    <t>Vắng: 2 SV(đề nghị thôi học, tạm ngưng)</t>
  </si>
  <si>
    <t>CVHT xác nhận SV còn học</t>
  </si>
  <si>
    <t>Hiện diện: 53/53 Sinh viên (SV);</t>
  </si>
  <si>
    <t>Vắng: 1 SV(đề nghị thôi học).</t>
  </si>
  <si>
    <t>LỚP: 23T4-CNÔ1</t>
  </si>
  <si>
    <t>LỚP: 23T4-CNÔ2</t>
  </si>
  <si>
    <t>LỚP: 23T4-CNÔ3</t>
  </si>
  <si>
    <t>LỚP: 23T4-CNÔ4</t>
  </si>
  <si>
    <t>LỚP: 23T4-CNÔ5</t>
  </si>
  <si>
    <t>LỚP: 23T4-CNÔ6</t>
  </si>
  <si>
    <t>Chủ tọa: Ông Nguyễn Duy Tân ; Chức vụ: Cố vấn học tập;</t>
  </si>
  <si>
    <t>Chủ tọa: Bà Nguyễn Thị Cẩm Thạch; Chức vụ: Cố vấn học tập;</t>
  </si>
  <si>
    <t>Chủ tọa: Bà Phan Thị Thùy Trang; Chức vụ: Cố vấn học tập;</t>
  </si>
  <si>
    <t>Chủ tọa: Ông Lý Văn Trung; Chức vụ: Cố vấn học tập;</t>
  </si>
  <si>
    <t>Chủ tọa: Ông Ngô Thanh Điền; Chức vụ: Cố vấn học tập;</t>
  </si>
  <si>
    <t>Chủ tọa: Ông Trần Minh Thông; Chức vụ: Cố vấn học tập;</t>
  </si>
  <si>
    <t>23000007</t>
  </si>
  <si>
    <t>Hồ Thiên</t>
  </si>
  <si>
    <t>23000132</t>
  </si>
  <si>
    <t>Đinh Ngọc Phước</t>
  </si>
  <si>
    <t>23000111</t>
  </si>
  <si>
    <t>23000197</t>
  </si>
  <si>
    <t>23000071</t>
  </si>
  <si>
    <t>23000109</t>
  </si>
  <si>
    <t>23000182</t>
  </si>
  <si>
    <t>Nguyễn Hoàng Huy</t>
  </si>
  <si>
    <t>23000114</t>
  </si>
  <si>
    <t>Võ Gia</t>
  </si>
  <si>
    <t>23002046</t>
  </si>
  <si>
    <t>Lê Hoàng Minh</t>
  </si>
  <si>
    <t>23000225</t>
  </si>
  <si>
    <t>Trần Hải</t>
  </si>
  <si>
    <t>23000133</t>
  </si>
  <si>
    <t>Lê Huỳnh Trọng</t>
  </si>
  <si>
    <t>23000797</t>
  </si>
  <si>
    <t>23000154</t>
  </si>
  <si>
    <t>23000112</t>
  </si>
  <si>
    <t>Võ Thành</t>
  </si>
  <si>
    <t>23000069</t>
  </si>
  <si>
    <t>23000085</t>
  </si>
  <si>
    <t>23000200</t>
  </si>
  <si>
    <t>23000031</t>
  </si>
  <si>
    <t>23000091</t>
  </si>
  <si>
    <t>Nguyễn Nhựt</t>
  </si>
  <si>
    <t>23000226</t>
  </si>
  <si>
    <t>Cao Gia</t>
  </si>
  <si>
    <t>23000117</t>
  </si>
  <si>
    <t>Huỳnh Gia</t>
  </si>
  <si>
    <t>23000082</t>
  </si>
  <si>
    <t>23000047</t>
  </si>
  <si>
    <t>Nguyễn Hồ Thái</t>
  </si>
  <si>
    <t>23000033</t>
  </si>
  <si>
    <t>23000214</t>
  </si>
  <si>
    <t>Nguyễn Đình Minh</t>
  </si>
  <si>
    <t>23000010</t>
  </si>
  <si>
    <t>Nguyễn Lê Đăng</t>
  </si>
  <si>
    <t>23000104</t>
  </si>
  <si>
    <t>Nguyễn Vũ Đăng</t>
  </si>
  <si>
    <t>23000151</t>
  </si>
  <si>
    <t>23000090</t>
  </si>
  <si>
    <t>Lê Kiên</t>
  </si>
  <si>
    <t>Nhẫn</t>
  </si>
  <si>
    <t>23000528</t>
  </si>
  <si>
    <t>Phan Nguyễn Hoàng</t>
  </si>
  <si>
    <t>23000067</t>
  </si>
  <si>
    <t>Lê Phạm Hoàng</t>
  </si>
  <si>
    <t>23000084</t>
  </si>
  <si>
    <t>23000215</t>
  </si>
  <si>
    <t>Bùi Cẩm</t>
  </si>
  <si>
    <t>23000068</t>
  </si>
  <si>
    <t>23000017</t>
  </si>
  <si>
    <t>Đỗ Hữu Hồng</t>
  </si>
  <si>
    <t>23004819</t>
  </si>
  <si>
    <t>23000173</t>
  </si>
  <si>
    <t>Lưu Phan Thanh</t>
  </si>
  <si>
    <t>23000083</t>
  </si>
  <si>
    <t>Tạ Ngọc Đức</t>
  </si>
  <si>
    <t>23000222</t>
  </si>
  <si>
    <t>Hoàng Anh</t>
  </si>
  <si>
    <t>23000126</t>
  </si>
  <si>
    <t>Uy</t>
  </si>
  <si>
    <t>23000397</t>
  </si>
  <si>
    <t>Lương Nghiêm Thiên</t>
  </si>
  <si>
    <t>23000386</t>
  </si>
  <si>
    <t>23000341</t>
  </si>
  <si>
    <t>Nguyễn Lê Xuân</t>
  </si>
  <si>
    <t>23000258</t>
  </si>
  <si>
    <t>Đỗ Trần</t>
  </si>
  <si>
    <t>23000425</t>
  </si>
  <si>
    <t>Ngô Công</t>
  </si>
  <si>
    <t>23000270</t>
  </si>
  <si>
    <t>23000310</t>
  </si>
  <si>
    <t>23000248</t>
  </si>
  <si>
    <t>Ngô Thăng</t>
  </si>
  <si>
    <t>23000414</t>
  </si>
  <si>
    <t>23000357</t>
  </si>
  <si>
    <t>Trần Trung</t>
  </si>
  <si>
    <t>23000455</t>
  </si>
  <si>
    <t>Ngô Tấn</t>
  </si>
  <si>
    <t>23000444</t>
  </si>
  <si>
    <t>23000254</t>
  </si>
  <si>
    <t>Mai Nguyễn Gia</t>
  </si>
  <si>
    <t>23000451</t>
  </si>
  <si>
    <t>Nguyễn An</t>
  </si>
  <si>
    <t>23000287</t>
  </si>
  <si>
    <t>23000245</t>
  </si>
  <si>
    <t>23000349</t>
  </si>
  <si>
    <t>Nguyễn Ngọc Anh</t>
  </si>
  <si>
    <t>23000280</t>
  </si>
  <si>
    <t>Phạm Nguyễn Đăng</t>
  </si>
  <si>
    <t>23000398</t>
  </si>
  <si>
    <t>Vũ Hoàng Anh</t>
  </si>
  <si>
    <t>23000415</t>
  </si>
  <si>
    <t>Phạm Trần Hoàng</t>
  </si>
  <si>
    <t>23000371</t>
  </si>
  <si>
    <t>Nguyễn Trần Tiến</t>
  </si>
  <si>
    <t>23000457</t>
  </si>
  <si>
    <t>23000467</t>
  </si>
  <si>
    <t>Trần Nguyễn Phúc</t>
  </si>
  <si>
    <t>23000241</t>
  </si>
  <si>
    <t>Lê Hồng Minh</t>
  </si>
  <si>
    <t>23000347</t>
  </si>
  <si>
    <t>23000373</t>
  </si>
  <si>
    <t>Phạm Quang</t>
  </si>
  <si>
    <t>23000268</t>
  </si>
  <si>
    <t>Nguyễn Hồng</t>
  </si>
  <si>
    <t>23000247</t>
  </si>
  <si>
    <t>23000661</t>
  </si>
  <si>
    <t>Võ Thiện</t>
  </si>
  <si>
    <t>23000454</t>
  </si>
  <si>
    <t>Hoàng Nguyễn Hải</t>
  </si>
  <si>
    <t>23000423</t>
  </si>
  <si>
    <t>23000391</t>
  </si>
  <si>
    <t>Tăng Nhật</t>
  </si>
  <si>
    <t>23000266</t>
  </si>
  <si>
    <t>Cương</t>
  </si>
  <si>
    <t>Khanh</t>
  </si>
  <si>
    <t>23000716</t>
  </si>
  <si>
    <t>Nguyễn Trần Hoàng</t>
  </si>
  <si>
    <t>23000629</t>
  </si>
  <si>
    <t>Tăng Hải Hoàng Gia</t>
  </si>
  <si>
    <t>23000718</t>
  </si>
  <si>
    <t>Trương Thanh</t>
  </si>
  <si>
    <t>23000720</t>
  </si>
  <si>
    <t>Đinh Công</t>
  </si>
  <si>
    <t>23000592</t>
  </si>
  <si>
    <t>Chiếng Hoàng</t>
  </si>
  <si>
    <t>23000591</t>
  </si>
  <si>
    <t>Quảng Chí</t>
  </si>
  <si>
    <t>23000654</t>
  </si>
  <si>
    <t>Đặng Thế Minh</t>
  </si>
  <si>
    <t>23000659</t>
  </si>
  <si>
    <t>Hồ Trần Minh</t>
  </si>
  <si>
    <t>23000489</t>
  </si>
  <si>
    <t>Đoàn Duy</t>
  </si>
  <si>
    <t>23000623</t>
  </si>
  <si>
    <t>Nguyễn Trần Tuấn</t>
  </si>
  <si>
    <t>23000436</t>
  </si>
  <si>
    <t>Cao Minh Khắc</t>
  </si>
  <si>
    <t>23000603</t>
  </si>
  <si>
    <t>23000385</t>
  </si>
  <si>
    <t>23000613</t>
  </si>
  <si>
    <t>23000485</t>
  </si>
  <si>
    <t>Đặng Tuấn</t>
  </si>
  <si>
    <t>23000490</t>
  </si>
  <si>
    <t>23000486</t>
  </si>
  <si>
    <t>Võ Lê</t>
  </si>
  <si>
    <t>23000499</t>
  </si>
  <si>
    <t>Nguyễn Trần Đăng</t>
  </si>
  <si>
    <t>23000639</t>
  </si>
  <si>
    <t>Đào Phạm Anh</t>
  </si>
  <si>
    <t>23000601</t>
  </si>
  <si>
    <t>Lương Gia Tuấn</t>
  </si>
  <si>
    <t>23000621</t>
  </si>
  <si>
    <t>23001412</t>
  </si>
  <si>
    <t>Hồ Nguyễn Hoàng</t>
  </si>
  <si>
    <t>23000482</t>
  </si>
  <si>
    <t>23000595</t>
  </si>
  <si>
    <t>Phan Minh</t>
  </si>
  <si>
    <t>23000581</t>
  </si>
  <si>
    <t>Phan Nguyễn Tấn</t>
  </si>
  <si>
    <t>23000552</t>
  </si>
  <si>
    <t>Trần Tăng Nguyên</t>
  </si>
  <si>
    <t>23000541</t>
  </si>
  <si>
    <t>Mai Hồng</t>
  </si>
  <si>
    <t>23000544</t>
  </si>
  <si>
    <t>Đặng Xuân</t>
  </si>
  <si>
    <t>23000608</t>
  </si>
  <si>
    <t>23000738</t>
  </si>
  <si>
    <t>23000487</t>
  </si>
  <si>
    <t>Hoàng Đình</t>
  </si>
  <si>
    <t>23000509</t>
  </si>
  <si>
    <t>Phạm Quốc Thành</t>
  </si>
  <si>
    <t>23000604</t>
  </si>
  <si>
    <t>Võ Chiến</t>
  </si>
  <si>
    <t>23000469</t>
  </si>
  <si>
    <t>23000475</t>
  </si>
  <si>
    <t>Ngô Xuân</t>
  </si>
  <si>
    <t>23000468</t>
  </si>
  <si>
    <t>Hà</t>
  </si>
  <si>
    <t>Lê</t>
  </si>
  <si>
    <t>Thế</t>
  </si>
  <si>
    <t>23001028</t>
  </si>
  <si>
    <t>Trần Lê Hoài</t>
  </si>
  <si>
    <t>23000842</t>
  </si>
  <si>
    <t>Nguyễn Vương</t>
  </si>
  <si>
    <t>23000232</t>
  </si>
  <si>
    <t>Nguyễn Văn Hải</t>
  </si>
  <si>
    <t>23000758</t>
  </si>
  <si>
    <t>Lê Viết Hải</t>
  </si>
  <si>
    <t>23001011</t>
  </si>
  <si>
    <t>23000988</t>
  </si>
  <si>
    <t>Phạm Tuấn</t>
  </si>
  <si>
    <t>23001053</t>
  </si>
  <si>
    <t>Trần Khánh</t>
  </si>
  <si>
    <t>23001049</t>
  </si>
  <si>
    <t>Hoàng Chí</t>
  </si>
  <si>
    <t>23000778</t>
  </si>
  <si>
    <t>23000995</t>
  </si>
  <si>
    <t>Vũ Hồ Gia</t>
  </si>
  <si>
    <t>23000777</t>
  </si>
  <si>
    <t>Nguyễn Hoàng Bảo</t>
  </si>
  <si>
    <t>23000946</t>
  </si>
  <si>
    <t>Võ Trịnh Minh</t>
  </si>
  <si>
    <t>23001051</t>
  </si>
  <si>
    <t>Phạm Nguyễn Minh</t>
  </si>
  <si>
    <t>23000859</t>
  </si>
  <si>
    <t>Nguyễn Phúc Gia</t>
  </si>
  <si>
    <t>23000924</t>
  </si>
  <si>
    <t>Võ Nguyễn Duy</t>
  </si>
  <si>
    <t>23000919</t>
  </si>
  <si>
    <t>Nguyễn Nguyên</t>
  </si>
  <si>
    <t>23001076</t>
  </si>
  <si>
    <t>Phạm Lê Anh</t>
  </si>
  <si>
    <t>23000885</t>
  </si>
  <si>
    <t>Trần Thiên</t>
  </si>
  <si>
    <t>23000846</t>
  </si>
  <si>
    <t>23000843</t>
  </si>
  <si>
    <t>23000780</t>
  </si>
  <si>
    <t>23000816</t>
  </si>
  <si>
    <t>Huỳnh Ngọc</t>
  </si>
  <si>
    <t>23000900</t>
  </si>
  <si>
    <t>Trương Hoàng</t>
  </si>
  <si>
    <t>23000933</t>
  </si>
  <si>
    <t>Võ Duy</t>
  </si>
  <si>
    <t>23000906</t>
  </si>
  <si>
    <t>23001008</t>
  </si>
  <si>
    <t>Nguyễn Đoàn Quốc</t>
  </si>
  <si>
    <t>23001307</t>
  </si>
  <si>
    <t>23000802</t>
  </si>
  <si>
    <t>23000909</t>
  </si>
  <si>
    <t>23001052</t>
  </si>
  <si>
    <t>Đinh Thiên</t>
  </si>
  <si>
    <t>23000969</t>
  </si>
  <si>
    <t>23001038</t>
  </si>
  <si>
    <t>23000860</t>
  </si>
  <si>
    <t>Luyện Ngọc</t>
  </si>
  <si>
    <t>23000908</t>
  </si>
  <si>
    <t>23000818</t>
  </si>
  <si>
    <t>Trương Nguyễn Phú</t>
  </si>
  <si>
    <t>23001006</t>
  </si>
  <si>
    <t>23000759</t>
  </si>
  <si>
    <t>Âu</t>
  </si>
  <si>
    <t>Dĩ</t>
  </si>
  <si>
    <t>Khiêm</t>
  </si>
  <si>
    <t>Xuyên</t>
  </si>
  <si>
    <t>23001384</t>
  </si>
  <si>
    <t>Nguyễn Xuân</t>
  </si>
  <si>
    <t>23001395</t>
  </si>
  <si>
    <t>Đinh Gia</t>
  </si>
  <si>
    <t>23001134</t>
  </si>
  <si>
    <t>Võ Nguyễn Quốc</t>
  </si>
  <si>
    <t>23001240</t>
  </si>
  <si>
    <t>Lê Hoàng Anh</t>
  </si>
  <si>
    <t>23001337</t>
  </si>
  <si>
    <t>23001269</t>
  </si>
  <si>
    <t>Viên Ngọc Hải</t>
  </si>
  <si>
    <t>23001287</t>
  </si>
  <si>
    <t>Nguyễn Lê Phú</t>
  </si>
  <si>
    <t>23001241</t>
  </si>
  <si>
    <t>Huỳnh Phạm Bá</t>
  </si>
  <si>
    <t>23001278</t>
  </si>
  <si>
    <t>Vũ Việt</t>
  </si>
  <si>
    <t>23001094</t>
  </si>
  <si>
    <t>Phan Nguyễn Gia</t>
  </si>
  <si>
    <t>23001158</t>
  </si>
  <si>
    <t>Lê Quang</t>
  </si>
  <si>
    <t>23001152</t>
  </si>
  <si>
    <t>Nguyễn Văn Sỷ</t>
  </si>
  <si>
    <t>23001105</t>
  </si>
  <si>
    <t>Ngô Hoàng Đăng</t>
  </si>
  <si>
    <t>23001351</t>
  </si>
  <si>
    <t>Phạm Hoàng Đăng</t>
  </si>
  <si>
    <t>23001326</t>
  </si>
  <si>
    <t>23001180</t>
  </si>
  <si>
    <t>23001318</t>
  </si>
  <si>
    <t>Trần Hữu Phục</t>
  </si>
  <si>
    <t>23001378</t>
  </si>
  <si>
    <t>Tưởng Đăng</t>
  </si>
  <si>
    <t>23001443</t>
  </si>
  <si>
    <t>23001298</t>
  </si>
  <si>
    <t>Ông Quang</t>
  </si>
  <si>
    <t>23001316</t>
  </si>
  <si>
    <t>Phạm Bùi Thiên</t>
  </si>
  <si>
    <t>23001263</t>
  </si>
  <si>
    <t>Võ Thanh</t>
  </si>
  <si>
    <t>23001442</t>
  </si>
  <si>
    <t>23001425</t>
  </si>
  <si>
    <t>Lai Nhân</t>
  </si>
  <si>
    <t>23001112</t>
  </si>
  <si>
    <t>23001450</t>
  </si>
  <si>
    <t>23001224</t>
  </si>
  <si>
    <t>Bùi Minh</t>
  </si>
  <si>
    <t>23001348</t>
  </si>
  <si>
    <t>Huỳnh Minh</t>
  </si>
  <si>
    <t>23001090</t>
  </si>
  <si>
    <t>23001440</t>
  </si>
  <si>
    <t>Bùi Tấn</t>
  </si>
  <si>
    <t>23001335</t>
  </si>
  <si>
    <t>23001447</t>
  </si>
  <si>
    <t>Hỷ Minh</t>
  </si>
  <si>
    <t>23001245</t>
  </si>
  <si>
    <t>Phan Dương Hùng</t>
  </si>
  <si>
    <t>23001248</t>
  </si>
  <si>
    <t>Nguyễn Bá Anh</t>
  </si>
  <si>
    <t>23001147</t>
  </si>
  <si>
    <t>23001190</t>
  </si>
  <si>
    <t>23001396</t>
  </si>
  <si>
    <t>Khải</t>
  </si>
  <si>
    <t>Nhàn</t>
  </si>
  <si>
    <t>Siêu</t>
  </si>
  <si>
    <t>23002776</t>
  </si>
  <si>
    <t>Trương Quốc</t>
  </si>
  <si>
    <t>23004593</t>
  </si>
  <si>
    <t>Nguyễn Ngọc Thái</t>
  </si>
  <si>
    <t>23001871</t>
  </si>
  <si>
    <t>23002352</t>
  </si>
  <si>
    <t>23001660</t>
  </si>
  <si>
    <t>23001672</t>
  </si>
  <si>
    <t>23002247</t>
  </si>
  <si>
    <t>23001806</t>
  </si>
  <si>
    <t>23002272</t>
  </si>
  <si>
    <t>Đặng Hạnh</t>
  </si>
  <si>
    <t>23002672</t>
  </si>
  <si>
    <t>23001720</t>
  </si>
  <si>
    <t>Võ Trung</t>
  </si>
  <si>
    <t>23001667</t>
  </si>
  <si>
    <t>Lý Thành</t>
  </si>
  <si>
    <t>23002516</t>
  </si>
  <si>
    <t>Trương Ngọc</t>
  </si>
  <si>
    <t>23001872</t>
  </si>
  <si>
    <t>23000116</t>
  </si>
  <si>
    <t>Huỳnh Tấn</t>
  </si>
  <si>
    <t>23001472</t>
  </si>
  <si>
    <t>23001504</t>
  </si>
  <si>
    <t>Đặng An</t>
  </si>
  <si>
    <t>23002063</t>
  </si>
  <si>
    <t>Huỳnh Trí</t>
  </si>
  <si>
    <t>23001600</t>
  </si>
  <si>
    <t>Lê Nam</t>
  </si>
  <si>
    <t>23001590</t>
  </si>
  <si>
    <t>Đoàn Ngọc</t>
  </si>
  <si>
    <t>23000538</t>
  </si>
  <si>
    <t>23001409</t>
  </si>
  <si>
    <t>Trần Lê Quốc</t>
  </si>
  <si>
    <t>23001415</t>
  </si>
  <si>
    <t>23001747</t>
  </si>
  <si>
    <t>Trần Vương Quốc</t>
  </si>
  <si>
    <t>23002716</t>
  </si>
  <si>
    <t>Huỳnh Long</t>
  </si>
  <si>
    <t>23000396</t>
  </si>
  <si>
    <t>Huỳnh Quí</t>
  </si>
  <si>
    <t>23000276</t>
  </si>
  <si>
    <t>Tăng Quốc</t>
  </si>
  <si>
    <t>23000236</t>
  </si>
  <si>
    <t>Quản Tuấn</t>
  </si>
  <si>
    <t>23000723</t>
  </si>
  <si>
    <t>Cam Gia</t>
  </si>
  <si>
    <t>23000442</t>
  </si>
  <si>
    <t>Phan Anh</t>
  </si>
  <si>
    <t>23000495</t>
  </si>
  <si>
    <t>Võ Lê Mạnh</t>
  </si>
  <si>
    <t>23000456</t>
  </si>
  <si>
    <t>Phan Như Anh</t>
  </si>
  <si>
    <t>23000342</t>
  </si>
  <si>
    <t>23000543</t>
  </si>
  <si>
    <t>23002673</t>
  </si>
  <si>
    <t>Nguyễn Lê Hoàng Tấn</t>
  </si>
  <si>
    <t>Sáng</t>
  </si>
  <si>
    <t>Thống</t>
  </si>
  <si>
    <t>Thành phần tham dự: Tập thể lớp 23T4-CNÔ1;</t>
  </si>
  <si>
    <t>Thành phần tham dự: Tập thể lớp 23T4-CNÔ2;</t>
  </si>
  <si>
    <t>Thành phần tham dự: Tập thể lớp  23T4-CNÔ3;</t>
  </si>
  <si>
    <t>Thành phần tham dự: Tập thể lớp 23T4-CNÔ4;</t>
  </si>
  <si>
    <t>Thành phần tham dự: Tập thể lớp 23T4-CNÔ5;</t>
  </si>
  <si>
    <t>Thành phần tham dự: Tập thể lớp 23T4-CNÔ6;</t>
  </si>
  <si>
    <t>Nguyễn Duy Tân</t>
  </si>
  <si>
    <t>Vũ Quốc Uy</t>
  </si>
  <si>
    <t>Thư ký: Vũ Quốc Uy; Chức vụ: lớp trưởng;</t>
  </si>
  <si>
    <t>Thư ký: Nguyễn Trần Tiến Long; Chức vụ: lớp trưởng;</t>
  </si>
  <si>
    <t>Phan Thị Thùy Trang</t>
  </si>
  <si>
    <t>Nguyễn Trần Tiến Long</t>
  </si>
  <si>
    <t>Thư ký: Đặng Tuấn Khanh ; Chức vụ: lớp trưởng;</t>
  </si>
  <si>
    <t>Nguyễn Thị Cẩm Thạch</t>
  </si>
  <si>
    <t>Đặng Tuấn Khanh</t>
  </si>
  <si>
    <t>Thư ký: Nguyễn Hồng Chiến; Chức vụ: lớp trưởng;</t>
  </si>
  <si>
    <t>Nguyễn Hồng Chiến</t>
  </si>
  <si>
    <t>Thư ký: Vũ Việt Hoàng; Chức vụ: Lớp trưởng;</t>
  </si>
  <si>
    <t xml:space="preserve"> Vũ Việt Hoàng</t>
  </si>
  <si>
    <t>Ngô Thanh Điền</t>
  </si>
  <si>
    <t>Thư ký: Trần Quốc Việt; Chức vụ: Lớp trưởng;</t>
  </si>
  <si>
    <t>Trần Quốc Việt</t>
  </si>
  <si>
    <t>Trần Minh Thông</t>
  </si>
  <si>
    <t>Lý Văn Trung</t>
  </si>
  <si>
    <t xml:space="preserve">                                      TRƯỞNG KHOA</t>
  </si>
  <si>
    <t>Hiện diện: 36/36 Sinh viên (SV);</t>
  </si>
  <si>
    <t>Hiện diện: 37/37 Sinh viên (SV);</t>
  </si>
  <si>
    <t>Hiện diện: 31/35 Sinh viên (SV);</t>
  </si>
  <si>
    <t>Vắng: 4 SV(đề nghị tạm ngưng, thôi học).</t>
  </si>
  <si>
    <t>Vắng: 0</t>
  </si>
  <si>
    <t>Hiện diện: 34/37 Sinh viên (SV);</t>
  </si>
  <si>
    <t>Vắng: 3 SV(đề nghị thôi học).</t>
  </si>
  <si>
    <t>Hiện diện: 39/40 Sinh viên (SV);</t>
  </si>
  <si>
    <t>Vắng: 01 SV(đề nghị thôi học).</t>
  </si>
  <si>
    <t>Hiện diện: 31/33 Sinh viên (SV);</t>
  </si>
  <si>
    <t>Vắng: 2 SV(đề nghị tạm ngưng, thôi học).</t>
  </si>
  <si>
    <r>
      <rPr>
        <b/>
        <sz val="13"/>
        <rFont val="Times New Roman"/>
        <family val="1"/>
      </rPr>
      <t xml:space="preserve">Thời gian họp: </t>
    </r>
    <r>
      <rPr>
        <sz val="13"/>
        <rFont val="Times New Roman"/>
        <family val="1"/>
      </rPr>
      <t>16 giờ 00 phút, ngày 10 tháng 02 năm 2025;</t>
    </r>
  </si>
  <si>
    <r>
      <rPr>
        <b/>
        <sz val="13"/>
        <rFont val="Times New Roman"/>
        <family val="1"/>
      </rPr>
      <t xml:space="preserve">Thời gian họp: </t>
    </r>
    <r>
      <rPr>
        <sz val="13"/>
        <rFont val="Times New Roman"/>
        <family val="1"/>
      </rPr>
      <t>16 giờ 00 phút, ngày 11 tháng 02 năm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</si>
</sst>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2"/>
      <name val="Times New Roman"/>
      <family val="1"/>
    </font>
    <font>
      <sz val="13"/>
      <name val="Times New Roman"/>
      <family val="1"/>
    </font>
    <font>
      <i/>
      <sz val="13"/>
      <name val="Times New Roman"/>
      <family val="1"/>
    </font>
    <font>
      <sz val="8"/>
      <name val="Calibri"/>
      <family val="2"/>
      <charset val="163"/>
      <scheme val="minor"/>
    </font>
    <font>
      <sz val="13"/>
      <color indexed="8"/>
      <name val="Times New Roman"/>
      <family val="1"/>
    </font>
    <font>
      <sz val="9"/>
      <name val="Times New Roman"/>
      <family val="1"/>
    </font>
    <font>
      <sz val="10"/>
      <color indexed="8"/>
      <name val="Times New Roman"/>
      <family val="1"/>
    </font>
    <font>
      <sz val="9"/>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53">
    <xf numFmtId="0" fontId="0" fillId="0" borderId="0" xfId="0"/>
    <xf numFmtId="0" fontId="1" fillId="0" borderId="0" xfId="0" applyFont="1" applyAlignment="1">
      <alignment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3" fillId="0" borderId="0" xfId="0" applyFont="1" applyAlignment="1">
      <alignment vertical="center"/>
    </xf>
    <xf numFmtId="0" fontId="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24" fillId="0" borderId="0" xfId="0" applyFont="1" applyAlignment="1">
      <alignment horizontal="center" vertical="center"/>
    </xf>
    <xf numFmtId="0" fontId="24" fillId="0" borderId="0" xfId="0" applyFont="1" applyAlignment="1">
      <alignment vertical="center" wrapText="1"/>
    </xf>
    <xf numFmtId="0" fontId="24" fillId="0" borderId="0" xfId="0" applyFont="1" applyAlignment="1">
      <alignment horizontal="right" vertical="center"/>
    </xf>
    <xf numFmtId="0" fontId="21" fillId="0" borderId="1" xfId="0" applyFont="1" applyBorder="1" applyAlignment="1">
      <alignment horizontal="center" vertical="center" wrapText="1"/>
    </xf>
    <xf numFmtId="0" fontId="23" fillId="0" borderId="1" xfId="0" quotePrefix="1" applyFont="1" applyBorder="1" applyAlignment="1">
      <alignment horizontal="center" vertical="center"/>
    </xf>
    <xf numFmtId="0" fontId="23" fillId="0" borderId="1" xfId="0" applyFont="1" applyBorder="1" applyAlignment="1">
      <alignment horizontal="center" vertical="center"/>
    </xf>
    <xf numFmtId="9" fontId="23" fillId="0" borderId="1" xfId="0" applyNumberFormat="1" applyFont="1" applyBorder="1" applyAlignment="1">
      <alignment horizontal="center" vertical="center"/>
    </xf>
    <xf numFmtId="0" fontId="23" fillId="0" borderId="0" xfId="0" applyFont="1" applyAlignment="1">
      <alignment horizontal="center" vertical="center"/>
    </xf>
    <xf numFmtId="0" fontId="23" fillId="0" borderId="9" xfId="0" applyFont="1" applyBorder="1" applyAlignment="1">
      <alignment vertical="center" wrapText="1"/>
    </xf>
    <xf numFmtId="0" fontId="23" fillId="0" borderId="8" xfId="0" applyFont="1" applyBorder="1" applyAlignment="1">
      <alignment horizontal="center" vertical="center" wrapText="1"/>
    </xf>
    <xf numFmtId="0" fontId="23" fillId="0" borderId="1" xfId="0" applyFont="1" applyBorder="1" applyAlignment="1">
      <alignment horizontal="center" vertical="center" wrapText="1"/>
    </xf>
    <xf numFmtId="10" fontId="23" fillId="0" borderId="1" xfId="0" applyNumberFormat="1" applyFont="1" applyBorder="1" applyAlignment="1">
      <alignment horizontal="center" vertical="center" wrapText="1"/>
    </xf>
    <xf numFmtId="0" fontId="25" fillId="0" borderId="0" xfId="0" applyFont="1" applyAlignment="1">
      <alignment horizontal="right" vertical="center"/>
    </xf>
    <xf numFmtId="0" fontId="2" fillId="0" borderId="1" xfId="0" applyFont="1" applyBorder="1" applyAlignment="1">
      <alignment horizontal="left" vertical="center"/>
    </xf>
    <xf numFmtId="0" fontId="2" fillId="0" borderId="9" xfId="0" applyFont="1" applyBorder="1" applyAlignment="1">
      <alignment horizontal="left" vertical="center"/>
    </xf>
    <xf numFmtId="0" fontId="2" fillId="0" borderId="8" xfId="0" applyFont="1" applyBorder="1" applyAlignment="1">
      <alignment horizontal="left" vertical="center"/>
    </xf>
    <xf numFmtId="3" fontId="23" fillId="0" borderId="1" xfId="0" applyNumberFormat="1" applyFont="1" applyBorder="1" applyAlignment="1" applyProtection="1">
      <alignment horizontal="center" vertical="center"/>
      <protection hidden="1"/>
    </xf>
    <xf numFmtId="0" fontId="23" fillId="0" borderId="1" xfId="0" applyFont="1" applyBorder="1" applyAlignment="1" applyProtection="1">
      <alignment horizontal="center" vertical="center"/>
      <protection locked="0"/>
    </xf>
    <xf numFmtId="3" fontId="24" fillId="0" borderId="1" xfId="0" applyNumberFormat="1" applyFont="1" applyBorder="1" applyAlignment="1" applyProtection="1">
      <alignment horizontal="center" vertical="center"/>
      <protection hidden="1"/>
    </xf>
    <xf numFmtId="0" fontId="27" fillId="0" borderId="1" xfId="0" quotePrefix="1" applyFont="1" applyBorder="1" applyAlignment="1" applyProtection="1">
      <alignment horizontal="center" vertical="center"/>
      <protection hidden="1"/>
    </xf>
    <xf numFmtId="0" fontId="28" fillId="0" borderId="1" xfId="0" applyFont="1" applyBorder="1" applyAlignment="1">
      <alignment horizontal="center" vertical="center"/>
    </xf>
    <xf numFmtId="0" fontId="29" fillId="0" borderId="1" xfId="0" quotePrefix="1" applyFont="1" applyBorder="1" applyAlignment="1" applyProtection="1">
      <alignment horizontal="center" vertical="center"/>
      <protection hidden="1"/>
    </xf>
    <xf numFmtId="0" fontId="30" fillId="0" borderId="1" xfId="0" quotePrefix="1" applyFont="1" applyBorder="1" applyAlignment="1" applyProtection="1">
      <alignment horizontal="center" vertical="center"/>
      <protection hidden="1"/>
    </xf>
    <xf numFmtId="0" fontId="1" fillId="0" borderId="0" xfId="0" applyFont="1" applyAlignment="1">
      <alignment horizontal="center"/>
    </xf>
    <xf numFmtId="0" fontId="22" fillId="0" borderId="0" xfId="0" applyFont="1" applyAlignment="1">
      <alignment horizontal="justify" wrapText="1"/>
    </xf>
    <xf numFmtId="0" fontId="24" fillId="0" borderId="0" xfId="0" applyFont="1" applyAlignment="1">
      <alignment horizontal="justify"/>
    </xf>
    <xf numFmtId="0" fontId="1" fillId="0" borderId="0" xfId="0" applyFont="1" applyAlignment="1">
      <alignment horizontal="center"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4" fillId="0" borderId="0" xfId="0" applyFont="1" applyAlignment="1">
      <alignment horizontal="justify" vertical="justify" wrapText="1"/>
    </xf>
    <xf numFmtId="0" fontId="1" fillId="0" borderId="0" xfId="0" applyFont="1" applyAlignment="1">
      <alignment horizontal="left" vertical="center"/>
    </xf>
    <xf numFmtId="0" fontId="24" fillId="0" borderId="0" xfId="0" applyFont="1" applyAlignment="1">
      <alignment horizontal="left" vertical="center" wrapText="1"/>
    </xf>
    <xf numFmtId="0" fontId="21" fillId="0" borderId="1" xfId="0" applyFont="1" applyBorder="1" applyAlignment="1">
      <alignment horizontal="center" vertical="center" wrapText="1"/>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1" xfId="0" applyFont="1" applyBorder="1" applyAlignment="1">
      <alignment horizontal="center" vertical="center"/>
    </xf>
    <xf numFmtId="0" fontId="23" fillId="0" borderId="0" xfId="0" applyFont="1" applyAlignment="1">
      <alignment horizontal="center" vertical="center"/>
    </xf>
    <xf numFmtId="0" fontId="21" fillId="0" borderId="0" xfId="0" applyFont="1" applyAlignment="1">
      <alignment horizontal="center" vertical="center"/>
    </xf>
    <xf numFmtId="0" fontId="24" fillId="0" borderId="1" xfId="0" applyFont="1" applyBorder="1" applyAlignment="1" applyProtection="1">
      <alignment horizontal="center" vertical="center"/>
      <protection locked="0"/>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D2B8F143-A126-42B1-B9D0-7DE8DC105127}"/>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3" name="Straight Connector 2">
          <a:extLst>
            <a:ext uri="{FF2B5EF4-FFF2-40B4-BE49-F238E27FC236}">
              <a16:creationId xmlns:a16="http://schemas.microsoft.com/office/drawing/2014/main" id="{535055EE-F6F2-4E20-801D-A6B0C623ACFD}"/>
            </a:ext>
          </a:extLst>
        </xdr:cNvPr>
        <xdr:cNvCxnSpPr/>
      </xdr:nvCxnSpPr>
      <xdr:spPr>
        <a:xfrm flipV="1">
          <a:off x="38554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4D63118C-15B2-405B-AAE9-2EC99B8E55D5}"/>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3" name="Straight Connector 2">
          <a:extLst>
            <a:ext uri="{FF2B5EF4-FFF2-40B4-BE49-F238E27FC236}">
              <a16:creationId xmlns:a16="http://schemas.microsoft.com/office/drawing/2014/main" id="{D0C80137-5BC5-48CD-B86E-7A01980C0804}"/>
            </a:ext>
          </a:extLst>
        </xdr:cNvPr>
        <xdr:cNvCxnSpPr/>
      </xdr:nvCxnSpPr>
      <xdr:spPr>
        <a:xfrm flipV="1">
          <a:off x="38554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3B5C697E-726D-418E-9E19-D38945F4A873}"/>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3" name="Straight Connector 2">
          <a:extLst>
            <a:ext uri="{FF2B5EF4-FFF2-40B4-BE49-F238E27FC236}">
              <a16:creationId xmlns:a16="http://schemas.microsoft.com/office/drawing/2014/main" id="{1F201E36-3BBE-42D0-A8B5-9FE11CFE8849}"/>
            </a:ext>
          </a:extLst>
        </xdr:cNvPr>
        <xdr:cNvCxnSpPr/>
      </xdr:nvCxnSpPr>
      <xdr:spPr>
        <a:xfrm flipV="1">
          <a:off x="38554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302607</xdr:colOff>
      <xdr:row>2</xdr:row>
      <xdr:rowOff>5129</xdr:rowOff>
    </xdr:from>
    <xdr:to>
      <xdr:col>8</xdr:col>
      <xdr:colOff>454638</xdr:colOff>
      <xdr:row>2</xdr:row>
      <xdr:rowOff>5130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4265007" y="414704"/>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C2587FBF-8E25-4A5E-BD6A-791BABB79353}"/>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74007</xdr:colOff>
      <xdr:row>2</xdr:row>
      <xdr:rowOff>14654</xdr:rowOff>
    </xdr:from>
    <xdr:to>
      <xdr:col>8</xdr:col>
      <xdr:colOff>226038</xdr:colOff>
      <xdr:row>2</xdr:row>
      <xdr:rowOff>14655</xdr:rowOff>
    </xdr:to>
    <xdr:cxnSp macro="">
      <xdr:nvCxnSpPr>
        <xdr:cNvPr id="3" name="Straight Connector 2">
          <a:extLst>
            <a:ext uri="{FF2B5EF4-FFF2-40B4-BE49-F238E27FC236}">
              <a16:creationId xmlns:a16="http://schemas.microsoft.com/office/drawing/2014/main" id="{1AF5ADE4-9715-46E3-80FD-FEEA8293AD69}"/>
            </a:ext>
          </a:extLst>
        </xdr:cNvPr>
        <xdr:cNvCxnSpPr/>
      </xdr:nvCxnSpPr>
      <xdr:spPr>
        <a:xfrm flipV="1">
          <a:off x="41126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0008C78C-47C7-4026-BFFC-A93CB1D1E78F}"/>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645507</xdr:colOff>
      <xdr:row>2</xdr:row>
      <xdr:rowOff>14654</xdr:rowOff>
    </xdr:from>
    <xdr:to>
      <xdr:col>8</xdr:col>
      <xdr:colOff>797538</xdr:colOff>
      <xdr:row>2</xdr:row>
      <xdr:rowOff>14655</xdr:rowOff>
    </xdr:to>
    <xdr:cxnSp macro="">
      <xdr:nvCxnSpPr>
        <xdr:cNvPr id="3" name="Straight Connector 2">
          <a:extLst>
            <a:ext uri="{FF2B5EF4-FFF2-40B4-BE49-F238E27FC236}">
              <a16:creationId xmlns:a16="http://schemas.microsoft.com/office/drawing/2014/main" id="{C2B23526-ABBE-42D8-B4D9-12DE5B1F560A}"/>
            </a:ext>
          </a:extLst>
        </xdr:cNvPr>
        <xdr:cNvCxnSpPr/>
      </xdr:nvCxnSpPr>
      <xdr:spPr>
        <a:xfrm flipV="1">
          <a:off x="46079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996658E9-3DDF-4018-ACC1-BFACFBE6D9CB}"/>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464532</xdr:colOff>
      <xdr:row>2</xdr:row>
      <xdr:rowOff>14654</xdr:rowOff>
    </xdr:from>
    <xdr:to>
      <xdr:col>8</xdr:col>
      <xdr:colOff>616563</xdr:colOff>
      <xdr:row>2</xdr:row>
      <xdr:rowOff>14655</xdr:rowOff>
    </xdr:to>
    <xdr:cxnSp macro="">
      <xdr:nvCxnSpPr>
        <xdr:cNvPr id="3" name="Straight Connector 2">
          <a:extLst>
            <a:ext uri="{FF2B5EF4-FFF2-40B4-BE49-F238E27FC236}">
              <a16:creationId xmlns:a16="http://schemas.microsoft.com/office/drawing/2014/main" id="{074F40EC-B589-4F1B-A292-E5178DD0E123}"/>
            </a:ext>
          </a:extLst>
        </xdr:cNvPr>
        <xdr:cNvCxnSpPr/>
      </xdr:nvCxnSpPr>
      <xdr:spPr>
        <a:xfrm flipV="1">
          <a:off x="44269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7A0E10B2-FBE2-4DC9-AC71-1D62B6AB7250}"/>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302607</xdr:colOff>
      <xdr:row>2</xdr:row>
      <xdr:rowOff>14654</xdr:rowOff>
    </xdr:from>
    <xdr:to>
      <xdr:col>8</xdr:col>
      <xdr:colOff>454638</xdr:colOff>
      <xdr:row>2</xdr:row>
      <xdr:rowOff>14655</xdr:rowOff>
    </xdr:to>
    <xdr:cxnSp macro="">
      <xdr:nvCxnSpPr>
        <xdr:cNvPr id="3" name="Straight Connector 2">
          <a:extLst>
            <a:ext uri="{FF2B5EF4-FFF2-40B4-BE49-F238E27FC236}">
              <a16:creationId xmlns:a16="http://schemas.microsoft.com/office/drawing/2014/main" id="{7551F1D7-C806-4F21-8E32-4BC46DA62912}"/>
            </a:ext>
          </a:extLst>
        </xdr:cNvPr>
        <xdr:cNvCxnSpPr/>
      </xdr:nvCxnSpPr>
      <xdr:spPr>
        <a:xfrm flipV="1">
          <a:off x="42650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674077</xdr:colOff>
      <xdr:row>2</xdr:row>
      <xdr:rowOff>205153</xdr:rowOff>
    </xdr:from>
    <xdr:to>
      <xdr:col>2</xdr:col>
      <xdr:colOff>867508</xdr:colOff>
      <xdr:row>2</xdr:row>
      <xdr:rowOff>205153</xdr:rowOff>
    </xdr:to>
    <xdr:cxnSp macro="">
      <xdr:nvCxnSpPr>
        <xdr:cNvPr id="2" name="Straight Connector 1">
          <a:extLst>
            <a:ext uri="{FF2B5EF4-FFF2-40B4-BE49-F238E27FC236}">
              <a16:creationId xmlns:a16="http://schemas.microsoft.com/office/drawing/2014/main" id="{057FF597-43DA-49F9-992E-4AFA8DFA1C19}"/>
            </a:ext>
          </a:extLst>
        </xdr:cNvPr>
        <xdr:cNvCxnSpPr/>
      </xdr:nvCxnSpPr>
      <xdr:spPr>
        <a:xfrm>
          <a:off x="10741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302607</xdr:colOff>
      <xdr:row>2</xdr:row>
      <xdr:rowOff>14654</xdr:rowOff>
    </xdr:from>
    <xdr:to>
      <xdr:col>8</xdr:col>
      <xdr:colOff>454638</xdr:colOff>
      <xdr:row>2</xdr:row>
      <xdr:rowOff>14655</xdr:rowOff>
    </xdr:to>
    <xdr:cxnSp macro="">
      <xdr:nvCxnSpPr>
        <xdr:cNvPr id="3" name="Straight Connector 2">
          <a:extLst>
            <a:ext uri="{FF2B5EF4-FFF2-40B4-BE49-F238E27FC236}">
              <a16:creationId xmlns:a16="http://schemas.microsoft.com/office/drawing/2014/main" id="{2561A9D3-3222-40AF-8566-E395571F414F}"/>
            </a:ext>
          </a:extLst>
        </xdr:cNvPr>
        <xdr:cNvCxnSpPr/>
      </xdr:nvCxnSpPr>
      <xdr:spPr>
        <a:xfrm flipV="1">
          <a:off x="42650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A4E28A89-23B3-4C86-963F-D5C3D32274CC}"/>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302607</xdr:colOff>
      <xdr:row>2</xdr:row>
      <xdr:rowOff>5129</xdr:rowOff>
    </xdr:from>
    <xdr:to>
      <xdr:col>8</xdr:col>
      <xdr:colOff>454638</xdr:colOff>
      <xdr:row>2</xdr:row>
      <xdr:rowOff>5130</xdr:rowOff>
    </xdr:to>
    <xdr:cxnSp macro="">
      <xdr:nvCxnSpPr>
        <xdr:cNvPr id="3" name="Straight Connector 2">
          <a:extLst>
            <a:ext uri="{FF2B5EF4-FFF2-40B4-BE49-F238E27FC236}">
              <a16:creationId xmlns:a16="http://schemas.microsoft.com/office/drawing/2014/main" id="{E9AFD318-12D0-457A-A988-261A2A45E9B6}"/>
            </a:ext>
          </a:extLst>
        </xdr:cNvPr>
        <xdr:cNvCxnSpPr/>
      </xdr:nvCxnSpPr>
      <xdr:spPr>
        <a:xfrm flipV="1">
          <a:off x="4265007" y="414704"/>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516DE5BC-08B9-4212-9758-E678617CAFBE}"/>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74007</xdr:colOff>
      <xdr:row>2</xdr:row>
      <xdr:rowOff>14654</xdr:rowOff>
    </xdr:from>
    <xdr:to>
      <xdr:col>8</xdr:col>
      <xdr:colOff>226038</xdr:colOff>
      <xdr:row>2</xdr:row>
      <xdr:rowOff>14655</xdr:rowOff>
    </xdr:to>
    <xdr:cxnSp macro="">
      <xdr:nvCxnSpPr>
        <xdr:cNvPr id="3" name="Straight Connector 2">
          <a:extLst>
            <a:ext uri="{FF2B5EF4-FFF2-40B4-BE49-F238E27FC236}">
              <a16:creationId xmlns:a16="http://schemas.microsoft.com/office/drawing/2014/main" id="{6AAC10FB-5F81-4BEE-A1FB-465EFD14BFB2}"/>
            </a:ext>
          </a:extLst>
        </xdr:cNvPr>
        <xdr:cNvCxnSpPr/>
      </xdr:nvCxnSpPr>
      <xdr:spPr>
        <a:xfrm flipV="1">
          <a:off x="41126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28CF764F-6832-4B16-970C-669600281F2B}"/>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645507</xdr:colOff>
      <xdr:row>2</xdr:row>
      <xdr:rowOff>14654</xdr:rowOff>
    </xdr:from>
    <xdr:to>
      <xdr:col>8</xdr:col>
      <xdr:colOff>797538</xdr:colOff>
      <xdr:row>2</xdr:row>
      <xdr:rowOff>14655</xdr:rowOff>
    </xdr:to>
    <xdr:cxnSp macro="">
      <xdr:nvCxnSpPr>
        <xdr:cNvPr id="3" name="Straight Connector 2">
          <a:extLst>
            <a:ext uri="{FF2B5EF4-FFF2-40B4-BE49-F238E27FC236}">
              <a16:creationId xmlns:a16="http://schemas.microsoft.com/office/drawing/2014/main" id="{6C44D603-C5CA-4D6C-877B-33BEBFC254DA}"/>
            </a:ext>
          </a:extLst>
        </xdr:cNvPr>
        <xdr:cNvCxnSpPr/>
      </xdr:nvCxnSpPr>
      <xdr:spPr>
        <a:xfrm flipV="1">
          <a:off x="46079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E144ED6E-B2D0-46ED-ADCB-A0A0CB7B6210}"/>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464532</xdr:colOff>
      <xdr:row>2</xdr:row>
      <xdr:rowOff>14654</xdr:rowOff>
    </xdr:from>
    <xdr:to>
      <xdr:col>8</xdr:col>
      <xdr:colOff>616563</xdr:colOff>
      <xdr:row>2</xdr:row>
      <xdr:rowOff>14655</xdr:rowOff>
    </xdr:to>
    <xdr:cxnSp macro="">
      <xdr:nvCxnSpPr>
        <xdr:cNvPr id="3" name="Straight Connector 2">
          <a:extLst>
            <a:ext uri="{FF2B5EF4-FFF2-40B4-BE49-F238E27FC236}">
              <a16:creationId xmlns:a16="http://schemas.microsoft.com/office/drawing/2014/main" id="{2E5FCF00-46A2-4DC6-9A1A-0FB0490B95D2}"/>
            </a:ext>
          </a:extLst>
        </xdr:cNvPr>
        <xdr:cNvCxnSpPr/>
      </xdr:nvCxnSpPr>
      <xdr:spPr>
        <a:xfrm flipV="1">
          <a:off x="44269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7671326B-D7B3-4BC6-B849-2D40AC4E6393}"/>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302607</xdr:colOff>
      <xdr:row>2</xdr:row>
      <xdr:rowOff>14654</xdr:rowOff>
    </xdr:from>
    <xdr:to>
      <xdr:col>8</xdr:col>
      <xdr:colOff>454638</xdr:colOff>
      <xdr:row>2</xdr:row>
      <xdr:rowOff>14655</xdr:rowOff>
    </xdr:to>
    <xdr:cxnSp macro="">
      <xdr:nvCxnSpPr>
        <xdr:cNvPr id="3" name="Straight Connector 2">
          <a:extLst>
            <a:ext uri="{FF2B5EF4-FFF2-40B4-BE49-F238E27FC236}">
              <a16:creationId xmlns:a16="http://schemas.microsoft.com/office/drawing/2014/main" id="{A9D6F5E8-CB75-4740-9210-40782DA1A280}"/>
            </a:ext>
          </a:extLst>
        </xdr:cNvPr>
        <xdr:cNvCxnSpPr/>
      </xdr:nvCxnSpPr>
      <xdr:spPr>
        <a:xfrm flipV="1">
          <a:off x="42650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674077</xdr:colOff>
      <xdr:row>2</xdr:row>
      <xdr:rowOff>205153</xdr:rowOff>
    </xdr:from>
    <xdr:to>
      <xdr:col>2</xdr:col>
      <xdr:colOff>867508</xdr:colOff>
      <xdr:row>2</xdr:row>
      <xdr:rowOff>205153</xdr:rowOff>
    </xdr:to>
    <xdr:cxnSp macro="">
      <xdr:nvCxnSpPr>
        <xdr:cNvPr id="2" name="Straight Connector 1">
          <a:extLst>
            <a:ext uri="{FF2B5EF4-FFF2-40B4-BE49-F238E27FC236}">
              <a16:creationId xmlns:a16="http://schemas.microsoft.com/office/drawing/2014/main" id="{E76851D7-D48F-482A-BCDD-F83C4FA9CBF7}"/>
            </a:ext>
          </a:extLst>
        </xdr:cNvPr>
        <xdr:cNvCxnSpPr/>
      </xdr:nvCxnSpPr>
      <xdr:spPr>
        <a:xfrm>
          <a:off x="10741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302607</xdr:colOff>
      <xdr:row>2</xdr:row>
      <xdr:rowOff>14654</xdr:rowOff>
    </xdr:from>
    <xdr:to>
      <xdr:col>8</xdr:col>
      <xdr:colOff>454638</xdr:colOff>
      <xdr:row>2</xdr:row>
      <xdr:rowOff>14655</xdr:rowOff>
    </xdr:to>
    <xdr:cxnSp macro="">
      <xdr:nvCxnSpPr>
        <xdr:cNvPr id="3" name="Straight Connector 2">
          <a:extLst>
            <a:ext uri="{FF2B5EF4-FFF2-40B4-BE49-F238E27FC236}">
              <a16:creationId xmlns:a16="http://schemas.microsoft.com/office/drawing/2014/main" id="{355D24AB-89FE-41A2-8738-0CA97CD76701}"/>
            </a:ext>
          </a:extLst>
        </xdr:cNvPr>
        <xdr:cNvCxnSpPr/>
      </xdr:nvCxnSpPr>
      <xdr:spPr>
        <a:xfrm flipV="1">
          <a:off x="4265007"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15A30FB6-ECE5-472B-8760-5E5DBBB8A6E2}"/>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3" name="Straight Connector 2">
          <a:extLst>
            <a:ext uri="{FF2B5EF4-FFF2-40B4-BE49-F238E27FC236}">
              <a16:creationId xmlns:a16="http://schemas.microsoft.com/office/drawing/2014/main" id="{B25BA6FE-6F8C-4FA7-9E20-CE6106625075}"/>
            </a:ext>
          </a:extLst>
        </xdr:cNvPr>
        <xdr:cNvCxnSpPr/>
      </xdr:nvCxnSpPr>
      <xdr:spPr>
        <a:xfrm flipV="1">
          <a:off x="38554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8743D91A-DEEA-4BEF-911A-29CC99BADBF3}"/>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3" name="Straight Connector 2">
          <a:extLst>
            <a:ext uri="{FF2B5EF4-FFF2-40B4-BE49-F238E27FC236}">
              <a16:creationId xmlns:a16="http://schemas.microsoft.com/office/drawing/2014/main" id="{6953765D-74AF-477E-8213-AC71F6D3A7A4}"/>
            </a:ext>
          </a:extLst>
        </xdr:cNvPr>
        <xdr:cNvCxnSpPr/>
      </xdr:nvCxnSpPr>
      <xdr:spPr>
        <a:xfrm flipV="1">
          <a:off x="38554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2" name="Straight Connector 1">
          <a:extLst>
            <a:ext uri="{FF2B5EF4-FFF2-40B4-BE49-F238E27FC236}">
              <a16:creationId xmlns:a16="http://schemas.microsoft.com/office/drawing/2014/main" id="{A7B6F648-09E2-4A39-AEA5-BA666719EFCE}"/>
            </a:ext>
          </a:extLst>
        </xdr:cNvPr>
        <xdr:cNvCxnSpPr/>
      </xdr:nvCxnSpPr>
      <xdr:spPr>
        <a:xfrm>
          <a:off x="1188427" y="614728"/>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3" name="Straight Connector 2">
          <a:extLst>
            <a:ext uri="{FF2B5EF4-FFF2-40B4-BE49-F238E27FC236}">
              <a16:creationId xmlns:a16="http://schemas.microsoft.com/office/drawing/2014/main" id="{0A27692E-51B3-46BC-833E-4AC8C89D9D9C}"/>
            </a:ext>
          </a:extLst>
        </xdr:cNvPr>
        <xdr:cNvCxnSpPr/>
      </xdr:nvCxnSpPr>
      <xdr:spPr>
        <a:xfrm flipV="1">
          <a:off x="3855432" y="424229"/>
          <a:ext cx="22094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07EA5-00C6-4776-BE23-0BCB3C11DD22}">
  <dimension ref="A1:J79"/>
  <sheetViews>
    <sheetView view="pageLayout" topLeftCell="A18" zoomScaleNormal="70" workbookViewId="0">
      <selection activeCell="F21" sqref="F21:F46"/>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5703125" style="7" customWidth="1"/>
    <col min="10" max="16384" width="9.140625" style="7"/>
  </cols>
  <sheetData>
    <row r="1" spans="1:9" s="5" customFormat="1" ht="15.75" x14ac:dyDescent="0.25">
      <c r="A1" s="50" t="s">
        <v>2</v>
      </c>
      <c r="B1" s="50"/>
      <c r="C1" s="50"/>
      <c r="D1" s="50"/>
      <c r="E1" s="3" t="s">
        <v>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416</v>
      </c>
      <c r="D6" s="6" t="s">
        <v>381</v>
      </c>
      <c r="F6" s="8" t="s">
        <v>382</v>
      </c>
      <c r="H6" s="6"/>
    </row>
    <row r="7" spans="1:9" s="1" customFormat="1" x14ac:dyDescent="0.25">
      <c r="D7" s="6"/>
      <c r="E7" s="6"/>
      <c r="F7" s="6"/>
      <c r="G7" s="6"/>
      <c r="H7" s="6"/>
    </row>
    <row r="8" spans="1:9" ht="21.75" customHeight="1" x14ac:dyDescent="0.25">
      <c r="A8" s="9" t="s">
        <v>5</v>
      </c>
      <c r="B8" s="7" t="s">
        <v>417</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418</v>
      </c>
    </row>
    <row r="12" spans="1:9" ht="22.5" customHeight="1" x14ac:dyDescent="0.25">
      <c r="A12" s="9"/>
      <c r="B12" s="7" t="s">
        <v>419</v>
      </c>
    </row>
    <row r="13" spans="1:9" ht="22.5" customHeight="1" x14ac:dyDescent="0.25">
      <c r="A13" s="9"/>
      <c r="B13" s="7" t="s">
        <v>420</v>
      </c>
      <c r="H13" s="10" t="s">
        <v>34</v>
      </c>
    </row>
    <row r="14" spans="1:9" ht="22.5" customHeight="1" x14ac:dyDescent="0.25">
      <c r="A14" s="9"/>
      <c r="B14" s="7" t="s">
        <v>464</v>
      </c>
    </row>
    <row r="15" spans="1:9" ht="28.5" customHeight="1" x14ac:dyDescent="0.25">
      <c r="A15" s="9"/>
      <c r="B15" s="41" t="s">
        <v>384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421</v>
      </c>
      <c r="C21" s="24" t="s">
        <v>38</v>
      </c>
      <c r="D21" s="25" t="s">
        <v>41</v>
      </c>
      <c r="E21" s="15">
        <v>57</v>
      </c>
      <c r="F21" s="26">
        <v>63.599999999999994</v>
      </c>
      <c r="G21" s="15" t="str">
        <f>IF(F21=0,"Không XL",IF(F21&lt;50,"Yếu",IF(F21&lt;70,"Trung bình",IF(F21&lt;80,"Khá",IF(F21&lt;90,"Tốt","Xuất sắc")))))</f>
        <v>Trung bình</v>
      </c>
      <c r="H21" s="16">
        <v>1</v>
      </c>
      <c r="I21" s="15"/>
    </row>
    <row r="22" spans="1:10" ht="15.75" customHeight="1" x14ac:dyDescent="0.25">
      <c r="A22" s="14">
        <v>2</v>
      </c>
      <c r="B22" s="2" t="s">
        <v>422</v>
      </c>
      <c r="C22" s="24" t="s">
        <v>167</v>
      </c>
      <c r="D22" s="25" t="s">
        <v>459</v>
      </c>
      <c r="E22" s="15">
        <v>50</v>
      </c>
      <c r="F22" s="26">
        <v>70</v>
      </c>
      <c r="G22" s="15" t="str">
        <f>IF(F22=0,"Không XL",IF(F22&lt;50,"Yếu",IF(F22&lt;70,"Trung bình",IF(F22&lt;80,"Khá",IF(F22&lt;90,"Tốt","Xuất sắc")))))</f>
        <v>Khá</v>
      </c>
      <c r="H22" s="16">
        <v>1</v>
      </c>
      <c r="I22" s="15"/>
    </row>
    <row r="23" spans="1:10" ht="15.75" customHeight="1" x14ac:dyDescent="0.25">
      <c r="A23" s="14">
        <v>3</v>
      </c>
      <c r="B23" s="2" t="s">
        <v>423</v>
      </c>
      <c r="C23" s="24" t="s">
        <v>77</v>
      </c>
      <c r="D23" s="25" t="s">
        <v>44</v>
      </c>
      <c r="E23" s="15">
        <v>53</v>
      </c>
      <c r="F23" s="26">
        <v>70</v>
      </c>
      <c r="G23" s="15" t="str">
        <f t="shared" ref="G23:G46" si="0">IF(F23=0,"Không XL",IF(F23&lt;50,"Yếu",IF(F23&lt;70,"Trung bình",IF(F23&lt;80,"Khá",IF(F23&lt;90,"Tốt","Xuất sắc")))))</f>
        <v>Khá</v>
      </c>
      <c r="H23" s="16">
        <v>1</v>
      </c>
      <c r="I23" s="15"/>
    </row>
    <row r="24" spans="1:10" ht="15.75" customHeight="1" x14ac:dyDescent="0.25">
      <c r="A24" s="14">
        <v>4</v>
      </c>
      <c r="B24" s="2" t="s">
        <v>424</v>
      </c>
      <c r="C24" s="24" t="s">
        <v>425</v>
      </c>
      <c r="D24" s="25" t="s">
        <v>103</v>
      </c>
      <c r="E24" s="15">
        <v>50</v>
      </c>
      <c r="F24" s="26">
        <v>70</v>
      </c>
      <c r="G24" s="15" t="str">
        <f t="shared" si="0"/>
        <v>Khá</v>
      </c>
      <c r="H24" s="16">
        <v>1</v>
      </c>
      <c r="I24" s="15"/>
    </row>
    <row r="25" spans="1:10" ht="15.75" customHeight="1" x14ac:dyDescent="0.25">
      <c r="A25" s="14">
        <v>5</v>
      </c>
      <c r="B25" s="2" t="s">
        <v>426</v>
      </c>
      <c r="C25" s="24" t="s">
        <v>309</v>
      </c>
      <c r="D25" s="25" t="s">
        <v>103</v>
      </c>
      <c r="E25" s="15">
        <v>60</v>
      </c>
      <c r="F25" s="26">
        <v>70</v>
      </c>
      <c r="G25" s="15" t="str">
        <f t="shared" si="0"/>
        <v>Khá</v>
      </c>
      <c r="H25" s="16">
        <v>1</v>
      </c>
      <c r="I25" s="15"/>
    </row>
    <row r="26" spans="1:10" ht="15.75" customHeight="1" x14ac:dyDescent="0.25">
      <c r="A26" s="14">
        <v>6</v>
      </c>
      <c r="B26" s="2" t="s">
        <v>427</v>
      </c>
      <c r="C26" s="24" t="s">
        <v>48</v>
      </c>
      <c r="D26" s="25" t="s">
        <v>290</v>
      </c>
      <c r="E26" s="15">
        <v>54</v>
      </c>
      <c r="F26" s="26">
        <v>64.800000000000011</v>
      </c>
      <c r="G26" s="15" t="str">
        <f t="shared" si="0"/>
        <v>Trung bình</v>
      </c>
      <c r="H26" s="16">
        <v>1</v>
      </c>
      <c r="I26" s="15"/>
    </row>
    <row r="27" spans="1:10" ht="15.75" customHeight="1" x14ac:dyDescent="0.25">
      <c r="A27" s="14">
        <v>7</v>
      </c>
      <c r="B27" s="2" t="s">
        <v>428</v>
      </c>
      <c r="C27" s="24" t="s">
        <v>429</v>
      </c>
      <c r="D27" s="25" t="s">
        <v>105</v>
      </c>
      <c r="E27" s="15">
        <v>50</v>
      </c>
      <c r="F27" s="26">
        <v>70</v>
      </c>
      <c r="G27" s="15" t="str">
        <f t="shared" si="0"/>
        <v>Khá</v>
      </c>
      <c r="H27" s="16">
        <v>1</v>
      </c>
      <c r="I27" s="15"/>
    </row>
    <row r="28" spans="1:10" ht="15.75" customHeight="1" x14ac:dyDescent="0.25">
      <c r="A28" s="14">
        <v>8</v>
      </c>
      <c r="B28" s="2" t="s">
        <v>430</v>
      </c>
      <c r="C28" s="24" t="s">
        <v>90</v>
      </c>
      <c r="D28" s="25" t="s">
        <v>129</v>
      </c>
      <c r="E28" s="15">
        <v>63</v>
      </c>
      <c r="F28" s="26">
        <v>69.599999999999994</v>
      </c>
      <c r="G28" s="15" t="str">
        <f t="shared" si="0"/>
        <v>Trung bình</v>
      </c>
      <c r="H28" s="16">
        <v>1</v>
      </c>
      <c r="I28" s="15"/>
    </row>
    <row r="29" spans="1:10" ht="15.75" customHeight="1" x14ac:dyDescent="0.25">
      <c r="A29" s="14">
        <v>9</v>
      </c>
      <c r="B29" s="2" t="s">
        <v>431</v>
      </c>
      <c r="C29" s="24" t="s">
        <v>166</v>
      </c>
      <c r="D29" s="25" t="s">
        <v>106</v>
      </c>
      <c r="E29" s="15">
        <v>55</v>
      </c>
      <c r="F29" s="26">
        <v>70</v>
      </c>
      <c r="G29" s="15" t="str">
        <f t="shared" si="0"/>
        <v>Khá</v>
      </c>
      <c r="H29" s="16">
        <v>1</v>
      </c>
      <c r="I29" s="15"/>
    </row>
    <row r="30" spans="1:10" ht="15.75" customHeight="1" x14ac:dyDescent="0.25">
      <c r="A30" s="14">
        <v>10</v>
      </c>
      <c r="B30" s="2" t="s">
        <v>432</v>
      </c>
      <c r="C30" s="24" t="s">
        <v>433</v>
      </c>
      <c r="D30" s="25" t="s">
        <v>106</v>
      </c>
      <c r="E30" s="15">
        <v>49</v>
      </c>
      <c r="F30" s="26">
        <v>70</v>
      </c>
      <c r="G30" s="15" t="str">
        <f t="shared" si="0"/>
        <v>Khá</v>
      </c>
      <c r="H30" s="16">
        <v>1</v>
      </c>
      <c r="I30" s="15"/>
    </row>
    <row r="31" spans="1:10" ht="15.75" customHeight="1" x14ac:dyDescent="0.25">
      <c r="A31" s="14">
        <v>11</v>
      </c>
      <c r="B31" s="2" t="s">
        <v>434</v>
      </c>
      <c r="C31" s="24" t="s">
        <v>92</v>
      </c>
      <c r="D31" s="25" t="s">
        <v>54</v>
      </c>
      <c r="E31" s="15">
        <v>57</v>
      </c>
      <c r="F31" s="26">
        <v>70</v>
      </c>
      <c r="G31" s="15" t="str">
        <f t="shared" si="0"/>
        <v>Khá</v>
      </c>
      <c r="H31" s="16">
        <v>1</v>
      </c>
      <c r="I31" s="15"/>
    </row>
    <row r="32" spans="1:10" ht="15.75" customHeight="1" x14ac:dyDescent="0.25">
      <c r="A32" s="14">
        <v>12</v>
      </c>
      <c r="B32" s="2" t="s">
        <v>435</v>
      </c>
      <c r="C32" s="24" t="s">
        <v>436</v>
      </c>
      <c r="D32" s="25" t="s">
        <v>56</v>
      </c>
      <c r="E32" s="15">
        <v>74</v>
      </c>
      <c r="F32" s="26">
        <v>74.7</v>
      </c>
      <c r="G32" s="15" t="str">
        <f t="shared" si="0"/>
        <v>Khá</v>
      </c>
      <c r="H32" s="16">
        <v>1</v>
      </c>
      <c r="I32" s="15"/>
    </row>
    <row r="33" spans="1:9" ht="15.75" customHeight="1" x14ac:dyDescent="0.25">
      <c r="A33" s="14">
        <v>13</v>
      </c>
      <c r="B33" s="2" t="s">
        <v>437</v>
      </c>
      <c r="C33" s="24" t="s">
        <v>159</v>
      </c>
      <c r="D33" s="25" t="s">
        <v>375</v>
      </c>
      <c r="E33" s="15">
        <v>50</v>
      </c>
      <c r="F33" s="26">
        <v>68.7</v>
      </c>
      <c r="G33" s="15" t="str">
        <f t="shared" si="0"/>
        <v>Trung bình</v>
      </c>
      <c r="H33" s="16">
        <v>1</v>
      </c>
      <c r="I33" s="15"/>
    </row>
    <row r="34" spans="1:9" ht="15.75" customHeight="1" x14ac:dyDescent="0.25">
      <c r="A34" s="14">
        <v>14</v>
      </c>
      <c r="B34" s="2" t="s">
        <v>438</v>
      </c>
      <c r="C34" s="24" t="s">
        <v>125</v>
      </c>
      <c r="D34" s="25" t="s">
        <v>130</v>
      </c>
      <c r="E34" s="15">
        <v>55</v>
      </c>
      <c r="F34" s="26">
        <v>70</v>
      </c>
      <c r="G34" s="15" t="str">
        <f t="shared" si="0"/>
        <v>Khá</v>
      </c>
      <c r="H34" s="16">
        <v>1</v>
      </c>
      <c r="I34" s="15"/>
    </row>
    <row r="35" spans="1:9" ht="15.75" customHeight="1" x14ac:dyDescent="0.25">
      <c r="A35" s="14">
        <v>15</v>
      </c>
      <c r="B35" s="2" t="s">
        <v>439</v>
      </c>
      <c r="C35" s="24" t="s">
        <v>440</v>
      </c>
      <c r="D35" s="25" t="s">
        <v>460</v>
      </c>
      <c r="E35" s="15">
        <v>49</v>
      </c>
      <c r="F35" s="26">
        <v>63.099999999999994</v>
      </c>
      <c r="G35" s="15" t="str">
        <f t="shared" si="0"/>
        <v>Trung bình</v>
      </c>
      <c r="H35" s="16">
        <v>1</v>
      </c>
      <c r="I35" s="15"/>
    </row>
    <row r="36" spans="1:9" ht="15.75" customHeight="1" x14ac:dyDescent="0.25">
      <c r="A36" s="14">
        <v>16</v>
      </c>
      <c r="B36" s="2" t="s">
        <v>441</v>
      </c>
      <c r="C36" s="24" t="s">
        <v>442</v>
      </c>
      <c r="D36" s="25" t="s">
        <v>65</v>
      </c>
      <c r="E36" s="15">
        <v>53</v>
      </c>
      <c r="F36" s="26">
        <v>70</v>
      </c>
      <c r="G36" s="15" t="str">
        <f t="shared" si="0"/>
        <v>Khá</v>
      </c>
      <c r="H36" s="16">
        <v>1</v>
      </c>
      <c r="I36" s="15"/>
    </row>
    <row r="37" spans="1:9" ht="15.75" customHeight="1" x14ac:dyDescent="0.25">
      <c r="A37" s="14">
        <v>17</v>
      </c>
      <c r="B37" s="2" t="s">
        <v>443</v>
      </c>
      <c r="C37" s="24" t="s">
        <v>444</v>
      </c>
      <c r="D37" s="25" t="s">
        <v>232</v>
      </c>
      <c r="E37" s="15">
        <v>36</v>
      </c>
      <c r="F37" s="26">
        <v>67.699999999999989</v>
      </c>
      <c r="G37" s="15" t="str">
        <f t="shared" si="0"/>
        <v>Trung bình</v>
      </c>
      <c r="H37" s="16">
        <v>1</v>
      </c>
      <c r="I37" s="15"/>
    </row>
    <row r="38" spans="1:9" ht="15.75" customHeight="1" x14ac:dyDescent="0.25">
      <c r="A38" s="14">
        <v>18</v>
      </c>
      <c r="B38" s="2" t="s">
        <v>445</v>
      </c>
      <c r="C38" s="24" t="s">
        <v>446</v>
      </c>
      <c r="D38" s="25" t="s">
        <v>68</v>
      </c>
      <c r="E38" s="15">
        <v>60</v>
      </c>
      <c r="F38" s="26">
        <v>70</v>
      </c>
      <c r="G38" s="15" t="str">
        <f t="shared" si="0"/>
        <v>Khá</v>
      </c>
      <c r="H38" s="16">
        <v>1</v>
      </c>
      <c r="I38" s="15"/>
    </row>
    <row r="39" spans="1:9" ht="15.75" customHeight="1" x14ac:dyDescent="0.25">
      <c r="A39" s="14">
        <v>19</v>
      </c>
      <c r="B39" s="2" t="s">
        <v>447</v>
      </c>
      <c r="C39" s="24" t="s">
        <v>43</v>
      </c>
      <c r="D39" s="25" t="s">
        <v>68</v>
      </c>
      <c r="E39" s="15">
        <v>70</v>
      </c>
      <c r="F39" s="26">
        <v>70</v>
      </c>
      <c r="G39" s="15" t="str">
        <f t="shared" si="0"/>
        <v>Khá</v>
      </c>
      <c r="H39" s="16">
        <v>1</v>
      </c>
      <c r="I39" s="15"/>
    </row>
    <row r="40" spans="1:9" ht="15.75" customHeight="1" x14ac:dyDescent="0.25">
      <c r="A40" s="14">
        <v>20</v>
      </c>
      <c r="B40" s="2" t="s">
        <v>448</v>
      </c>
      <c r="C40" s="24" t="s">
        <v>55</v>
      </c>
      <c r="D40" s="25" t="s">
        <v>73</v>
      </c>
      <c r="E40" s="15">
        <v>43</v>
      </c>
      <c r="F40" s="26">
        <v>70</v>
      </c>
      <c r="G40" s="15" t="str">
        <f t="shared" si="0"/>
        <v>Khá</v>
      </c>
      <c r="H40" s="16">
        <v>1</v>
      </c>
      <c r="I40" s="15"/>
    </row>
    <row r="41" spans="1:9" ht="15.75" customHeight="1" x14ac:dyDescent="0.25">
      <c r="A41" s="14">
        <v>21</v>
      </c>
      <c r="B41" s="2" t="s">
        <v>449</v>
      </c>
      <c r="C41" s="24" t="s">
        <v>450</v>
      </c>
      <c r="D41" s="25" t="s">
        <v>132</v>
      </c>
      <c r="E41" s="15">
        <v>55</v>
      </c>
      <c r="F41" s="26">
        <v>61.1</v>
      </c>
      <c r="G41" s="15" t="str">
        <f t="shared" si="0"/>
        <v>Trung bình</v>
      </c>
      <c r="H41" s="16">
        <v>1</v>
      </c>
      <c r="I41" s="15"/>
    </row>
    <row r="42" spans="1:9" ht="15.75" customHeight="1" x14ac:dyDescent="0.25">
      <c r="A42" s="14">
        <v>22</v>
      </c>
      <c r="B42" s="2" t="s">
        <v>451</v>
      </c>
      <c r="C42" s="24" t="s">
        <v>452</v>
      </c>
      <c r="D42" s="25" t="s">
        <v>80</v>
      </c>
      <c r="E42" s="15">
        <v>70</v>
      </c>
      <c r="F42" s="26">
        <v>70</v>
      </c>
      <c r="G42" s="15" t="str">
        <f t="shared" si="0"/>
        <v>Khá</v>
      </c>
      <c r="H42" s="16">
        <v>1</v>
      </c>
      <c r="I42" s="15"/>
    </row>
    <row r="43" spans="1:9" ht="15.75" customHeight="1" x14ac:dyDescent="0.25">
      <c r="A43" s="14">
        <v>23</v>
      </c>
      <c r="B43" s="2" t="s">
        <v>453</v>
      </c>
      <c r="C43" s="24" t="s">
        <v>55</v>
      </c>
      <c r="D43" s="25" t="s">
        <v>461</v>
      </c>
      <c r="E43" s="15">
        <v>71</v>
      </c>
      <c r="F43" s="26">
        <v>70</v>
      </c>
      <c r="G43" s="15" t="str">
        <f t="shared" si="0"/>
        <v>Khá</v>
      </c>
      <c r="H43" s="16">
        <v>1</v>
      </c>
      <c r="I43" s="15"/>
    </row>
    <row r="44" spans="1:9" ht="15.75" customHeight="1" x14ac:dyDescent="0.25">
      <c r="A44" s="14">
        <v>24</v>
      </c>
      <c r="B44" s="2" t="s">
        <v>454</v>
      </c>
      <c r="C44" s="24" t="s">
        <v>455</v>
      </c>
      <c r="D44" s="25" t="s">
        <v>83</v>
      </c>
      <c r="E44" s="15">
        <v>67</v>
      </c>
      <c r="F44" s="26">
        <v>73.5</v>
      </c>
      <c r="G44" s="15" t="str">
        <f t="shared" si="0"/>
        <v>Khá</v>
      </c>
      <c r="H44" s="16">
        <v>1</v>
      </c>
      <c r="I44" s="15"/>
    </row>
    <row r="45" spans="1:9" ht="15.75" customHeight="1" x14ac:dyDescent="0.25">
      <c r="A45" s="14">
        <v>25</v>
      </c>
      <c r="B45" s="2" t="s">
        <v>456</v>
      </c>
      <c r="C45" s="24" t="s">
        <v>66</v>
      </c>
      <c r="D45" s="25" t="s">
        <v>156</v>
      </c>
      <c r="E45" s="15">
        <v>53</v>
      </c>
      <c r="F45" s="26">
        <v>70</v>
      </c>
      <c r="G45" s="15" t="str">
        <f t="shared" si="0"/>
        <v>Khá</v>
      </c>
      <c r="H45" s="16">
        <v>1</v>
      </c>
      <c r="I45" s="15"/>
    </row>
    <row r="46" spans="1:9" ht="15.75" customHeight="1" x14ac:dyDescent="0.25">
      <c r="A46" s="14">
        <v>26</v>
      </c>
      <c r="B46" s="2" t="s">
        <v>457</v>
      </c>
      <c r="C46" s="24" t="s">
        <v>458</v>
      </c>
      <c r="D46" s="25" t="s">
        <v>85</v>
      </c>
      <c r="E46" s="15">
        <v>55</v>
      </c>
      <c r="F46" s="26">
        <v>70</v>
      </c>
      <c r="G46" s="15" t="str">
        <f t="shared" si="0"/>
        <v>Khá</v>
      </c>
      <c r="H46" s="16">
        <v>1</v>
      </c>
      <c r="I46" s="15"/>
    </row>
    <row r="47" spans="1:9" ht="10.5" customHeight="1" x14ac:dyDescent="0.25"/>
    <row r="48" spans="1:9" ht="17.25" customHeight="1" x14ac:dyDescent="0.25"/>
    <row r="49" spans="1:10" s="5" customFormat="1" ht="26.25" customHeight="1" x14ac:dyDescent="0.25">
      <c r="B49" s="7" t="s">
        <v>20</v>
      </c>
      <c r="D49" s="17"/>
      <c r="E49" s="17"/>
      <c r="F49" s="17"/>
      <c r="G49" s="17"/>
      <c r="H49" s="17"/>
    </row>
    <row r="50" spans="1:10" s="5" customFormat="1" ht="41.25" customHeight="1" x14ac:dyDescent="0.25">
      <c r="C50" s="37" t="s">
        <v>21</v>
      </c>
      <c r="D50" s="38"/>
      <c r="E50" s="13" t="s">
        <v>22</v>
      </c>
      <c r="F50" s="13" t="s">
        <v>23</v>
      </c>
      <c r="G50" s="17"/>
      <c r="H50" s="17"/>
    </row>
    <row r="51" spans="1:10" s="5" customFormat="1" ht="15.75" x14ac:dyDescent="0.25">
      <c r="C51" s="18" t="s">
        <v>24</v>
      </c>
      <c r="D51" s="19"/>
      <c r="E51" s="20">
        <f>COUNTIF($G$21:$G$46,"Xuất sắc")</f>
        <v>0</v>
      </c>
      <c r="F51" s="21">
        <f>E51/$A$46</f>
        <v>0</v>
      </c>
      <c r="G51" s="17"/>
      <c r="H51" s="17"/>
    </row>
    <row r="52" spans="1:10" s="5" customFormat="1" ht="15.75" x14ac:dyDescent="0.25">
      <c r="C52" s="18" t="s">
        <v>25</v>
      </c>
      <c r="D52" s="19"/>
      <c r="E52" s="20">
        <f>COUNTIF($G$21:$G$46,"Tốt")</f>
        <v>0</v>
      </c>
      <c r="F52" s="21">
        <f t="shared" ref="F52:F56" si="1">E52/$A$46</f>
        <v>0</v>
      </c>
      <c r="G52" s="17"/>
      <c r="H52" s="17"/>
    </row>
    <row r="53" spans="1:10" s="5" customFormat="1" ht="15.75" x14ac:dyDescent="0.25">
      <c r="C53" s="18" t="s">
        <v>26</v>
      </c>
      <c r="D53" s="19"/>
      <c r="E53" s="20">
        <f>COUNTIF($G$21:$G$46,"Khá")</f>
        <v>19</v>
      </c>
      <c r="F53" s="21">
        <f t="shared" si="1"/>
        <v>0.73076923076923073</v>
      </c>
      <c r="G53" s="17"/>
      <c r="H53" s="17"/>
    </row>
    <row r="54" spans="1:10" s="5" customFormat="1" ht="15.75" x14ac:dyDescent="0.25">
      <c r="C54" s="18" t="s">
        <v>27</v>
      </c>
      <c r="D54" s="19"/>
      <c r="E54" s="20">
        <f>COUNTIF($G$21:$G$46,"Trung bình")</f>
        <v>7</v>
      </c>
      <c r="F54" s="21">
        <f t="shared" si="1"/>
        <v>0.26923076923076922</v>
      </c>
      <c r="G54" s="17"/>
      <c r="H54" s="17"/>
    </row>
    <row r="55" spans="1:10" s="5" customFormat="1" ht="15.75" x14ac:dyDescent="0.25">
      <c r="C55" s="18" t="s">
        <v>28</v>
      </c>
      <c r="D55" s="19"/>
      <c r="E55" s="20">
        <f>COUNTIF($G$21:$G$46,"Yếu")</f>
        <v>0</v>
      </c>
      <c r="F55" s="21">
        <f t="shared" si="1"/>
        <v>0</v>
      </c>
      <c r="G55" s="17"/>
      <c r="H55" s="17"/>
    </row>
    <row r="56" spans="1:10" s="5" customFormat="1" ht="15.75" x14ac:dyDescent="0.25">
      <c r="C56" s="18" t="s">
        <v>32</v>
      </c>
      <c r="D56" s="19"/>
      <c r="E56" s="20">
        <f>COUNTIF($G$21:$G$46,"Không XL")</f>
        <v>0</v>
      </c>
      <c r="F56" s="21">
        <f t="shared" si="1"/>
        <v>0</v>
      </c>
      <c r="G56" s="17"/>
      <c r="H56" s="17"/>
    </row>
    <row r="58" spans="1:10" ht="57" customHeight="1" x14ac:dyDescent="0.25">
      <c r="A58" s="39" t="s">
        <v>385</v>
      </c>
      <c r="B58" s="39"/>
      <c r="C58" s="39"/>
      <c r="D58" s="39"/>
      <c r="E58" s="39"/>
      <c r="F58" s="39"/>
      <c r="G58" s="39"/>
      <c r="H58" s="39"/>
      <c r="I58" s="39"/>
      <c r="J58" s="11"/>
    </row>
    <row r="60" spans="1:10" s="1" customFormat="1" x14ac:dyDescent="0.25">
      <c r="B60" s="36" t="s">
        <v>29</v>
      </c>
      <c r="C60" s="36"/>
      <c r="D60" s="36"/>
      <c r="E60" s="36"/>
      <c r="F60" s="36" t="s">
        <v>30</v>
      </c>
      <c r="G60" s="36"/>
      <c r="H60" s="36"/>
      <c r="I60" s="36"/>
    </row>
    <row r="65" spans="1:9" x14ac:dyDescent="0.25">
      <c r="B65" s="36" t="s">
        <v>462</v>
      </c>
      <c r="C65" s="36"/>
      <c r="D65" s="36"/>
      <c r="E65" s="36"/>
      <c r="F65" s="36" t="s">
        <v>463</v>
      </c>
      <c r="G65" s="36"/>
      <c r="H65" s="36"/>
      <c r="I65" s="36"/>
    </row>
    <row r="66" spans="1:9" x14ac:dyDescent="0.25">
      <c r="B66" s="10"/>
      <c r="C66" s="10"/>
      <c r="I66" s="10"/>
    </row>
    <row r="67" spans="1:9" x14ac:dyDescent="0.25">
      <c r="B67" s="10"/>
      <c r="C67" s="10"/>
      <c r="I67" s="10"/>
    </row>
    <row r="68" spans="1:9" x14ac:dyDescent="0.25">
      <c r="B68" s="10"/>
      <c r="C68" s="10"/>
      <c r="I68" s="10"/>
    </row>
    <row r="69" spans="1:9" x14ac:dyDescent="0.25">
      <c r="A69" s="33" t="s">
        <v>36</v>
      </c>
      <c r="B69" s="33"/>
      <c r="C69" s="33"/>
      <c r="D69" s="33"/>
      <c r="E69" s="33"/>
      <c r="F69" s="33"/>
      <c r="G69" s="33"/>
      <c r="H69" s="33"/>
      <c r="I69" s="33"/>
    </row>
    <row r="70" spans="1:9" ht="42" customHeight="1" x14ac:dyDescent="0.25">
      <c r="A70" s="34" t="s">
        <v>35</v>
      </c>
      <c r="B70" s="35"/>
      <c r="C70" s="35"/>
      <c r="D70" s="35"/>
      <c r="E70" s="35"/>
      <c r="F70" s="35"/>
      <c r="G70" s="35"/>
      <c r="H70" s="35"/>
      <c r="I70" s="35"/>
    </row>
    <row r="72" spans="1:9" x14ac:dyDescent="0.25">
      <c r="I72" s="22" t="s">
        <v>386</v>
      </c>
    </row>
    <row r="73" spans="1:9" x14ac:dyDescent="0.25">
      <c r="F73" s="36" t="s">
        <v>31</v>
      </c>
      <c r="G73" s="36"/>
      <c r="H73" s="36"/>
    </row>
    <row r="79" spans="1:9" x14ac:dyDescent="0.25">
      <c r="F79" s="36"/>
      <c r="G79" s="36"/>
      <c r="H79" s="36"/>
    </row>
  </sheetData>
  <mergeCells count="25">
    <mergeCell ref="A5:I5"/>
    <mergeCell ref="A1:D1"/>
    <mergeCell ref="A2:D2"/>
    <mergeCell ref="E2:I2"/>
    <mergeCell ref="A3:D3"/>
    <mergeCell ref="F3:I3"/>
    <mergeCell ref="B9:F9"/>
    <mergeCell ref="B15:I15"/>
    <mergeCell ref="A17:I17"/>
    <mergeCell ref="A19:A20"/>
    <mergeCell ref="B19:B20"/>
    <mergeCell ref="C19:D20"/>
    <mergeCell ref="E19:E20"/>
    <mergeCell ref="F19:H19"/>
    <mergeCell ref="I19:I20"/>
    <mergeCell ref="A69:I69"/>
    <mergeCell ref="A70:I70"/>
    <mergeCell ref="F73:H73"/>
    <mergeCell ref="F79:H79"/>
    <mergeCell ref="C50:D50"/>
    <mergeCell ref="A58:I58"/>
    <mergeCell ref="B60:E60"/>
    <mergeCell ref="F60:I60"/>
    <mergeCell ref="B65:E65"/>
    <mergeCell ref="F65:I65"/>
  </mergeCells>
  <pageMargins left="0.51" right="0.3" top="0.55687500000000001" bottom="0.39370078740157499" header="0.31496062992126" footer="0.15748031496063"/>
  <pageSetup paperSize="9" scale="99" orientation="portrait" r:id="rId1"/>
  <headerFooter differentFirst="1">
    <oddHeader>&amp;C&amp;"Times New Roman,Regular"&amp;P</oddHeader>
  </headerFooter>
  <rowBreaks count="2" manualBreakCount="2">
    <brk id="40" max="8" man="1"/>
    <brk id="7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815F5-6196-4E6A-A402-619FCAE85774}">
  <dimension ref="A1:J77"/>
  <sheetViews>
    <sheetView view="pageLayout" zoomScaleNormal="130" workbookViewId="0">
      <selection activeCell="F21" sqref="F21:F46"/>
    </sheetView>
  </sheetViews>
  <sheetFormatPr defaultRowHeight="16.5" x14ac:dyDescent="0.25"/>
  <cols>
    <col min="1" max="1" width="5.5703125" style="7" customWidth="1"/>
    <col min="2" max="2" width="10.85546875" style="7" customWidth="1"/>
    <col min="3" max="3" width="22.570312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50" t="s">
        <v>2</v>
      </c>
      <c r="B1" s="50"/>
      <c r="C1" s="50"/>
      <c r="D1" s="50"/>
      <c r="E1" s="3" t="s">
        <v>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465</v>
      </c>
      <c r="D6" s="6" t="s">
        <v>381</v>
      </c>
      <c r="F6" s="8" t="s">
        <v>382</v>
      </c>
      <c r="H6" s="6"/>
    </row>
    <row r="7" spans="1:9" s="1" customFormat="1" x14ac:dyDescent="0.25">
      <c r="D7" s="6"/>
      <c r="E7" s="6"/>
      <c r="F7" s="6"/>
      <c r="G7" s="6"/>
      <c r="H7" s="6"/>
    </row>
    <row r="8" spans="1:9" ht="21.75" customHeight="1" x14ac:dyDescent="0.25">
      <c r="A8" s="9" t="s">
        <v>5</v>
      </c>
      <c r="B8" s="7" t="s">
        <v>466</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467</v>
      </c>
    </row>
    <row r="12" spans="1:9" ht="22.5" customHeight="1" x14ac:dyDescent="0.25">
      <c r="A12" s="9"/>
      <c r="B12" s="7" t="s">
        <v>468</v>
      </c>
    </row>
    <row r="13" spans="1:9" ht="22.5" customHeight="1" x14ac:dyDescent="0.25">
      <c r="A13" s="9"/>
      <c r="B13" s="7" t="s">
        <v>469</v>
      </c>
      <c r="H13" s="10" t="s">
        <v>34</v>
      </c>
    </row>
    <row r="14" spans="1:9" ht="22.5" customHeight="1" x14ac:dyDescent="0.25">
      <c r="A14" s="9"/>
      <c r="B14" s="7" t="s">
        <v>513</v>
      </c>
    </row>
    <row r="15" spans="1:9" ht="28.5" customHeight="1" x14ac:dyDescent="0.25">
      <c r="A15" s="9"/>
      <c r="B15" s="41" t="s">
        <v>384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470</v>
      </c>
      <c r="C21" s="24" t="s">
        <v>160</v>
      </c>
      <c r="D21" s="25" t="s">
        <v>40</v>
      </c>
      <c r="E21" s="15"/>
      <c r="F21" s="27">
        <v>70</v>
      </c>
      <c r="G21" s="15" t="str">
        <f>IF(F21=0,"Không XL",IF(F21&lt;50,"Yếu",IF(F21&lt;70,"Trung bình",IF(F21&lt;80,"Khá",IF(F21&lt;90,"Tốt","Xuất sắc")))))</f>
        <v>Khá</v>
      </c>
      <c r="H21" s="16">
        <v>1</v>
      </c>
      <c r="I21" s="15"/>
    </row>
    <row r="22" spans="1:10" ht="15.75" customHeight="1" x14ac:dyDescent="0.25">
      <c r="A22" s="14">
        <v>2</v>
      </c>
      <c r="B22" s="2" t="s">
        <v>471</v>
      </c>
      <c r="C22" s="24" t="s">
        <v>472</v>
      </c>
      <c r="D22" s="25" t="s">
        <v>42</v>
      </c>
      <c r="E22" s="15"/>
      <c r="F22" s="27">
        <v>70</v>
      </c>
      <c r="G22" s="15" t="str">
        <f>IF(F22=0,"Không XL",IF(F22&lt;50,"Yếu",IF(F22&lt;70,"Trung bình",IF(F22&lt;80,"Khá",IF(F22&lt;90,"Tốt","Xuất sắc")))))</f>
        <v>Khá</v>
      </c>
      <c r="H22" s="16">
        <v>1</v>
      </c>
      <c r="I22" s="15"/>
    </row>
    <row r="23" spans="1:10" ht="15.75" customHeight="1" x14ac:dyDescent="0.25">
      <c r="A23" s="14">
        <v>3</v>
      </c>
      <c r="B23" s="2" t="s">
        <v>473</v>
      </c>
      <c r="C23" s="24" t="s">
        <v>474</v>
      </c>
      <c r="D23" s="25" t="s">
        <v>44</v>
      </c>
      <c r="E23" s="15"/>
      <c r="F23" s="27">
        <v>70</v>
      </c>
      <c r="G23" s="15" t="str">
        <f t="shared" ref="G23:G45" si="0">IF(F23=0,"Không XL",IF(F23&lt;50,"Yếu",IF(F23&lt;70,"Trung bình",IF(F23&lt;80,"Khá",IF(F23&lt;90,"Tốt","Xuất sắc")))))</f>
        <v>Khá</v>
      </c>
      <c r="H23" s="16">
        <v>1</v>
      </c>
      <c r="I23" s="15"/>
    </row>
    <row r="24" spans="1:10" ht="15.75" customHeight="1" x14ac:dyDescent="0.25">
      <c r="A24" s="14">
        <v>4</v>
      </c>
      <c r="B24" s="2" t="s">
        <v>475</v>
      </c>
      <c r="C24" s="24" t="s">
        <v>45</v>
      </c>
      <c r="D24" s="25" t="s">
        <v>46</v>
      </c>
      <c r="E24" s="15"/>
      <c r="F24" s="27">
        <v>55</v>
      </c>
      <c r="G24" s="15" t="str">
        <f t="shared" si="0"/>
        <v>Trung bình</v>
      </c>
      <c r="H24" s="16">
        <v>1</v>
      </c>
      <c r="I24" s="15"/>
    </row>
    <row r="25" spans="1:10" ht="32.25" customHeight="1" x14ac:dyDescent="0.25">
      <c r="A25" s="14">
        <v>5</v>
      </c>
      <c r="B25" s="2" t="s">
        <v>476</v>
      </c>
      <c r="C25" s="24" t="s">
        <v>477</v>
      </c>
      <c r="D25" s="25" t="s">
        <v>169</v>
      </c>
      <c r="E25" s="15"/>
      <c r="F25" s="27">
        <v>0</v>
      </c>
      <c r="G25" s="15" t="str">
        <f t="shared" si="0"/>
        <v>Không XL</v>
      </c>
      <c r="H25" s="16">
        <v>1</v>
      </c>
      <c r="I25" s="20" t="s">
        <v>569</v>
      </c>
    </row>
    <row r="26" spans="1:10" ht="15.75" customHeight="1" x14ac:dyDescent="0.25">
      <c r="A26" s="14">
        <v>6</v>
      </c>
      <c r="B26" s="2" t="s">
        <v>478</v>
      </c>
      <c r="C26" s="24" t="s">
        <v>479</v>
      </c>
      <c r="D26" s="25" t="s">
        <v>102</v>
      </c>
      <c r="E26" s="15"/>
      <c r="F26" s="27">
        <v>70</v>
      </c>
      <c r="G26" s="15" t="str">
        <f t="shared" si="0"/>
        <v>Khá</v>
      </c>
      <c r="H26" s="16">
        <v>1</v>
      </c>
      <c r="I26" s="15"/>
    </row>
    <row r="27" spans="1:10" ht="15.75" customHeight="1" x14ac:dyDescent="0.25">
      <c r="A27" s="14">
        <v>7</v>
      </c>
      <c r="B27" s="2" t="s">
        <v>480</v>
      </c>
      <c r="C27" s="24" t="s">
        <v>481</v>
      </c>
      <c r="D27" s="25" t="s">
        <v>49</v>
      </c>
      <c r="E27" s="15"/>
      <c r="F27" s="27">
        <v>78</v>
      </c>
      <c r="G27" s="15" t="str">
        <f t="shared" si="0"/>
        <v>Khá</v>
      </c>
      <c r="H27" s="16">
        <v>1</v>
      </c>
      <c r="I27" s="15"/>
    </row>
    <row r="28" spans="1:10" ht="15.75" customHeight="1" x14ac:dyDescent="0.25">
      <c r="A28" s="14">
        <v>8</v>
      </c>
      <c r="B28" s="2" t="s">
        <v>482</v>
      </c>
      <c r="C28" s="24" t="s">
        <v>483</v>
      </c>
      <c r="D28" s="25" t="s">
        <v>103</v>
      </c>
      <c r="E28" s="15"/>
      <c r="F28" s="27">
        <v>70</v>
      </c>
      <c r="G28" s="15" t="str">
        <f t="shared" si="0"/>
        <v>Khá</v>
      </c>
      <c r="H28" s="16">
        <v>1</v>
      </c>
      <c r="I28" s="15"/>
    </row>
    <row r="29" spans="1:10" ht="15.75" customHeight="1" x14ac:dyDescent="0.25">
      <c r="A29" s="14">
        <v>9</v>
      </c>
      <c r="B29" s="2" t="s">
        <v>484</v>
      </c>
      <c r="C29" s="24" t="s">
        <v>485</v>
      </c>
      <c r="D29" s="25" t="s">
        <v>129</v>
      </c>
      <c r="E29" s="15"/>
      <c r="F29" s="27">
        <v>76</v>
      </c>
      <c r="G29" s="15" t="str">
        <f t="shared" si="0"/>
        <v>Khá</v>
      </c>
      <c r="H29" s="16">
        <v>1</v>
      </c>
      <c r="I29" s="15"/>
    </row>
    <row r="30" spans="1:10" ht="15.75" customHeight="1" x14ac:dyDescent="0.25">
      <c r="A30" s="14">
        <v>10</v>
      </c>
      <c r="B30" s="2" t="s">
        <v>486</v>
      </c>
      <c r="C30" s="24" t="s">
        <v>55</v>
      </c>
      <c r="D30" s="25" t="s">
        <v>106</v>
      </c>
      <c r="E30" s="15"/>
      <c r="F30" s="27">
        <v>76</v>
      </c>
      <c r="G30" s="15" t="str">
        <f t="shared" si="0"/>
        <v>Khá</v>
      </c>
      <c r="H30" s="16">
        <v>1</v>
      </c>
      <c r="I30" s="15"/>
    </row>
    <row r="31" spans="1:10" ht="15.75" customHeight="1" x14ac:dyDescent="0.25">
      <c r="A31" s="14">
        <v>11</v>
      </c>
      <c r="B31" s="2" t="s">
        <v>487</v>
      </c>
      <c r="C31" s="24" t="s">
        <v>488</v>
      </c>
      <c r="D31" s="25" t="s">
        <v>510</v>
      </c>
      <c r="E31" s="15"/>
      <c r="F31" s="27">
        <v>70</v>
      </c>
      <c r="G31" s="15" t="str">
        <f t="shared" si="0"/>
        <v>Khá</v>
      </c>
      <c r="H31" s="16">
        <v>1</v>
      </c>
      <c r="I31" s="15"/>
    </row>
    <row r="32" spans="1:10" ht="15.75" customHeight="1" x14ac:dyDescent="0.25">
      <c r="A32" s="14">
        <v>12</v>
      </c>
      <c r="B32" s="2" t="s">
        <v>489</v>
      </c>
      <c r="C32" s="24" t="s">
        <v>490</v>
      </c>
      <c r="D32" s="25" t="s">
        <v>65</v>
      </c>
      <c r="E32" s="15"/>
      <c r="F32" s="27">
        <v>50</v>
      </c>
      <c r="G32" s="15" t="str">
        <f t="shared" si="0"/>
        <v>Trung bình</v>
      </c>
      <c r="H32" s="16">
        <v>1</v>
      </c>
      <c r="I32" s="15"/>
    </row>
    <row r="33" spans="1:9" ht="15.75" customHeight="1" x14ac:dyDescent="0.25">
      <c r="A33" s="14">
        <v>13</v>
      </c>
      <c r="B33" s="2" t="s">
        <v>491</v>
      </c>
      <c r="C33" s="24" t="s">
        <v>92</v>
      </c>
      <c r="D33" s="25" t="s">
        <v>65</v>
      </c>
      <c r="E33" s="15"/>
      <c r="F33" s="27">
        <v>70</v>
      </c>
      <c r="G33" s="15" t="str">
        <f t="shared" si="0"/>
        <v>Khá</v>
      </c>
      <c r="H33" s="16">
        <v>1</v>
      </c>
      <c r="I33" s="15"/>
    </row>
    <row r="34" spans="1:9" ht="15.75" customHeight="1" x14ac:dyDescent="0.25">
      <c r="A34" s="14">
        <v>14</v>
      </c>
      <c r="B34" s="2" t="s">
        <v>492</v>
      </c>
      <c r="C34" s="24" t="s">
        <v>167</v>
      </c>
      <c r="D34" s="25" t="s">
        <v>65</v>
      </c>
      <c r="E34" s="15"/>
      <c r="F34" s="27">
        <v>70</v>
      </c>
      <c r="G34" s="15" t="str">
        <f t="shared" si="0"/>
        <v>Khá</v>
      </c>
      <c r="H34" s="16">
        <v>1</v>
      </c>
      <c r="I34" s="15"/>
    </row>
    <row r="35" spans="1:9" ht="15.75" customHeight="1" x14ac:dyDescent="0.25">
      <c r="A35" s="14">
        <v>15</v>
      </c>
      <c r="B35" s="2" t="s">
        <v>493</v>
      </c>
      <c r="C35" s="24" t="s">
        <v>59</v>
      </c>
      <c r="D35" s="25" t="s">
        <v>67</v>
      </c>
      <c r="E35" s="15"/>
      <c r="F35" s="27">
        <v>70</v>
      </c>
      <c r="G35" s="15" t="str">
        <f t="shared" si="0"/>
        <v>Khá</v>
      </c>
      <c r="H35" s="16">
        <v>1</v>
      </c>
      <c r="I35" s="15"/>
    </row>
    <row r="36" spans="1:9" ht="15.75" customHeight="1" x14ac:dyDescent="0.25">
      <c r="A36" s="14">
        <v>16</v>
      </c>
      <c r="B36" s="2" t="s">
        <v>494</v>
      </c>
      <c r="C36" s="24" t="s">
        <v>137</v>
      </c>
      <c r="D36" s="25" t="s">
        <v>68</v>
      </c>
      <c r="E36" s="15"/>
      <c r="F36" s="27">
        <v>70</v>
      </c>
      <c r="G36" s="15" t="str">
        <f t="shared" si="0"/>
        <v>Khá</v>
      </c>
      <c r="H36" s="16">
        <v>1</v>
      </c>
      <c r="I36" s="15"/>
    </row>
    <row r="37" spans="1:9" ht="15.75" customHeight="1" x14ac:dyDescent="0.25">
      <c r="A37" s="14">
        <v>17</v>
      </c>
      <c r="B37" s="2" t="s">
        <v>495</v>
      </c>
      <c r="C37" s="24" t="s">
        <v>143</v>
      </c>
      <c r="D37" s="25" t="s">
        <v>70</v>
      </c>
      <c r="E37" s="15"/>
      <c r="F37" s="27">
        <v>60</v>
      </c>
      <c r="G37" s="15" t="str">
        <f t="shared" si="0"/>
        <v>Trung bình</v>
      </c>
      <c r="H37" s="16">
        <v>1</v>
      </c>
      <c r="I37" s="15"/>
    </row>
    <row r="38" spans="1:9" ht="15.75" customHeight="1" x14ac:dyDescent="0.25">
      <c r="A38" s="14">
        <v>18</v>
      </c>
      <c r="B38" s="2" t="s">
        <v>496</v>
      </c>
      <c r="C38" s="24" t="s">
        <v>497</v>
      </c>
      <c r="D38" s="25" t="s">
        <v>71</v>
      </c>
      <c r="E38" s="15"/>
      <c r="F38" s="27">
        <v>70</v>
      </c>
      <c r="G38" s="15" t="str">
        <f t="shared" si="0"/>
        <v>Khá</v>
      </c>
      <c r="H38" s="16">
        <v>1</v>
      </c>
      <c r="I38" s="15"/>
    </row>
    <row r="39" spans="1:9" ht="15.75" customHeight="1" x14ac:dyDescent="0.25">
      <c r="A39" s="14">
        <v>19</v>
      </c>
      <c r="B39" s="2" t="s">
        <v>498</v>
      </c>
      <c r="C39" s="24" t="s">
        <v>499</v>
      </c>
      <c r="D39" s="25" t="s">
        <v>71</v>
      </c>
      <c r="E39" s="15"/>
      <c r="F39" s="27">
        <v>70</v>
      </c>
      <c r="G39" s="15" t="str">
        <f t="shared" si="0"/>
        <v>Khá</v>
      </c>
      <c r="H39" s="16">
        <v>1</v>
      </c>
      <c r="I39" s="15"/>
    </row>
    <row r="40" spans="1:9" ht="15.75" customHeight="1" x14ac:dyDescent="0.25">
      <c r="A40" s="14">
        <v>20</v>
      </c>
      <c r="B40" s="2" t="s">
        <v>500</v>
      </c>
      <c r="C40" s="24" t="s">
        <v>43</v>
      </c>
      <c r="D40" s="25" t="s">
        <v>511</v>
      </c>
      <c r="E40" s="15"/>
      <c r="F40" s="27">
        <v>70</v>
      </c>
      <c r="G40" s="15" t="str">
        <f t="shared" si="0"/>
        <v>Khá</v>
      </c>
      <c r="H40" s="16">
        <v>1</v>
      </c>
      <c r="I40" s="15"/>
    </row>
    <row r="41" spans="1:9" ht="15.75" customHeight="1" x14ac:dyDescent="0.25">
      <c r="A41" s="14">
        <v>21</v>
      </c>
      <c r="B41" s="2" t="s">
        <v>501</v>
      </c>
      <c r="C41" s="24" t="s">
        <v>502</v>
      </c>
      <c r="D41" s="25" t="s">
        <v>512</v>
      </c>
      <c r="E41" s="15"/>
      <c r="F41" s="27">
        <v>70</v>
      </c>
      <c r="G41" s="15" t="str">
        <f t="shared" si="0"/>
        <v>Khá</v>
      </c>
      <c r="H41" s="16">
        <v>1</v>
      </c>
      <c r="I41" s="15"/>
    </row>
    <row r="42" spans="1:9" ht="30.75" customHeight="1" x14ac:dyDescent="0.25">
      <c r="A42" s="14">
        <v>22</v>
      </c>
      <c r="B42" s="2" t="s">
        <v>503</v>
      </c>
      <c r="C42" s="24" t="s">
        <v>504</v>
      </c>
      <c r="D42" s="25" t="s">
        <v>134</v>
      </c>
      <c r="E42" s="15"/>
      <c r="F42" s="27">
        <v>0</v>
      </c>
      <c r="G42" s="15" t="str">
        <f t="shared" si="0"/>
        <v>Không XL</v>
      </c>
      <c r="H42" s="16">
        <v>1</v>
      </c>
      <c r="I42" s="20" t="s">
        <v>569</v>
      </c>
    </row>
    <row r="43" spans="1:9" ht="15.75" customHeight="1" x14ac:dyDescent="0.25">
      <c r="A43" s="14">
        <v>23</v>
      </c>
      <c r="B43" s="2" t="s">
        <v>505</v>
      </c>
      <c r="C43" s="24" t="s">
        <v>506</v>
      </c>
      <c r="D43" s="25" t="s">
        <v>113</v>
      </c>
      <c r="E43" s="15"/>
      <c r="F43" s="27">
        <v>70</v>
      </c>
      <c r="G43" s="15" t="str">
        <f t="shared" si="0"/>
        <v>Khá</v>
      </c>
      <c r="H43" s="16">
        <v>1</v>
      </c>
      <c r="I43" s="15"/>
    </row>
    <row r="44" spans="1:9" ht="15.75" customHeight="1" x14ac:dyDescent="0.25">
      <c r="A44" s="14">
        <v>24</v>
      </c>
      <c r="B44" s="2" t="s">
        <v>507</v>
      </c>
      <c r="C44" s="24" t="s">
        <v>117</v>
      </c>
      <c r="D44" s="25" t="s">
        <v>293</v>
      </c>
      <c r="E44" s="15"/>
      <c r="F44" s="27">
        <v>70</v>
      </c>
      <c r="G44" s="15" t="str">
        <f t="shared" si="0"/>
        <v>Khá</v>
      </c>
      <c r="H44" s="16">
        <v>1</v>
      </c>
      <c r="I44" s="15"/>
    </row>
    <row r="45" spans="1:9" ht="15.75" customHeight="1" x14ac:dyDescent="0.25">
      <c r="A45" s="14">
        <v>25</v>
      </c>
      <c r="B45" s="2" t="s">
        <v>508</v>
      </c>
      <c r="C45" s="24" t="s">
        <v>509</v>
      </c>
      <c r="D45" s="25" t="s">
        <v>86</v>
      </c>
      <c r="E45" s="15"/>
      <c r="F45" s="27">
        <v>70</v>
      </c>
      <c r="G45" s="15" t="str">
        <f t="shared" si="0"/>
        <v>Khá</v>
      </c>
      <c r="H45" s="16">
        <v>1</v>
      </c>
      <c r="I45" s="15"/>
    </row>
    <row r="46" spans="1:9" ht="10.5" customHeight="1" x14ac:dyDescent="0.25"/>
    <row r="47" spans="1:9" s="5" customFormat="1" ht="26.25" customHeight="1" x14ac:dyDescent="0.25">
      <c r="B47" s="7" t="s">
        <v>20</v>
      </c>
      <c r="D47" s="17"/>
      <c r="E47" s="17"/>
      <c r="F47" s="17"/>
      <c r="G47" s="17"/>
      <c r="H47" s="17"/>
    </row>
    <row r="48" spans="1:9" s="5" customFormat="1" ht="41.25" customHeight="1" x14ac:dyDescent="0.25">
      <c r="C48" s="37" t="s">
        <v>21</v>
      </c>
      <c r="D48" s="38"/>
      <c r="E48" s="13" t="s">
        <v>22</v>
      </c>
      <c r="F48" s="13" t="s">
        <v>23</v>
      </c>
      <c r="G48" s="17"/>
      <c r="H48" s="17"/>
    </row>
    <row r="49" spans="1:10" s="5" customFormat="1" ht="15.75" x14ac:dyDescent="0.25">
      <c r="C49" s="18" t="s">
        <v>24</v>
      </c>
      <c r="D49" s="19"/>
      <c r="E49" s="20">
        <f>COUNTIF($G$21:$G$45,"Xuất sắc")</f>
        <v>0</v>
      </c>
      <c r="F49" s="21">
        <f>E49/$A$45</f>
        <v>0</v>
      </c>
      <c r="G49" s="17"/>
      <c r="H49" s="17"/>
    </row>
    <row r="50" spans="1:10" s="5" customFormat="1" ht="15.75" x14ac:dyDescent="0.25">
      <c r="C50" s="18" t="s">
        <v>25</v>
      </c>
      <c r="D50" s="19"/>
      <c r="E50" s="20">
        <f>COUNTIF($G$21:$G$45,"Tốt")</f>
        <v>0</v>
      </c>
      <c r="F50" s="21">
        <f t="shared" ref="F50:F54" si="1">E50/$A$45</f>
        <v>0</v>
      </c>
      <c r="G50" s="17"/>
      <c r="H50" s="17"/>
    </row>
    <row r="51" spans="1:10" s="5" customFormat="1" ht="15.75" x14ac:dyDescent="0.25">
      <c r="C51" s="18" t="s">
        <v>26</v>
      </c>
      <c r="D51" s="19"/>
      <c r="E51" s="20">
        <f>COUNTIF($G$21:$G$45,"Khá")</f>
        <v>20</v>
      </c>
      <c r="F51" s="21">
        <f t="shared" si="1"/>
        <v>0.8</v>
      </c>
      <c r="G51" s="17"/>
      <c r="H51" s="17"/>
    </row>
    <row r="52" spans="1:10" s="5" customFormat="1" ht="15.75" x14ac:dyDescent="0.25">
      <c r="C52" s="18" t="s">
        <v>27</v>
      </c>
      <c r="D52" s="19"/>
      <c r="E52" s="20">
        <f>COUNTIF($G$21:$G$45,"Trung bình")</f>
        <v>3</v>
      </c>
      <c r="F52" s="21">
        <f t="shared" si="1"/>
        <v>0.12</v>
      </c>
      <c r="G52" s="17"/>
      <c r="H52" s="17"/>
    </row>
    <row r="53" spans="1:10" s="5" customFormat="1" ht="15.75" x14ac:dyDescent="0.25">
      <c r="C53" s="18" t="s">
        <v>28</v>
      </c>
      <c r="D53" s="19"/>
      <c r="E53" s="20">
        <f>COUNTIF($G$21:$G$45,"Yếu")</f>
        <v>0</v>
      </c>
      <c r="F53" s="21">
        <f t="shared" si="1"/>
        <v>0</v>
      </c>
      <c r="G53" s="17"/>
      <c r="H53" s="17"/>
    </row>
    <row r="54" spans="1:10" s="5" customFormat="1" ht="15.75" x14ac:dyDescent="0.25">
      <c r="C54" s="18" t="s">
        <v>32</v>
      </c>
      <c r="D54" s="19"/>
      <c r="E54" s="20">
        <f>COUNTIF($G$21:$G$45,"Không XL")</f>
        <v>2</v>
      </c>
      <c r="F54" s="21">
        <f t="shared" si="1"/>
        <v>0.08</v>
      </c>
      <c r="G54" s="17"/>
      <c r="H54" s="17"/>
    </row>
    <row r="56" spans="1:10" ht="57" customHeight="1" x14ac:dyDescent="0.25">
      <c r="A56" s="39" t="s">
        <v>391</v>
      </c>
      <c r="B56" s="39"/>
      <c r="C56" s="39"/>
      <c r="D56" s="39"/>
      <c r="E56" s="39"/>
      <c r="F56" s="39"/>
      <c r="G56" s="39"/>
      <c r="H56" s="39"/>
      <c r="I56" s="39"/>
      <c r="J56" s="11"/>
    </row>
    <row r="58" spans="1:10" s="1" customFormat="1" x14ac:dyDescent="0.25">
      <c r="B58" s="36" t="s">
        <v>29</v>
      </c>
      <c r="C58" s="36"/>
      <c r="D58" s="36"/>
      <c r="E58" s="36"/>
      <c r="F58" s="36" t="s">
        <v>30</v>
      </c>
      <c r="G58" s="36"/>
      <c r="H58" s="36"/>
      <c r="I58" s="36"/>
    </row>
    <row r="63" spans="1:10" x14ac:dyDescent="0.25">
      <c r="B63" s="36" t="s">
        <v>514</v>
      </c>
      <c r="C63" s="36"/>
      <c r="D63" s="36"/>
      <c r="E63" s="36"/>
      <c r="F63" s="36" t="s">
        <v>515</v>
      </c>
      <c r="G63" s="36"/>
      <c r="H63" s="36"/>
      <c r="I63" s="36"/>
    </row>
    <row r="64" spans="1:10" x14ac:dyDescent="0.25">
      <c r="B64" s="10"/>
      <c r="C64" s="10"/>
      <c r="I64" s="10"/>
    </row>
    <row r="65" spans="1:9" x14ac:dyDescent="0.25">
      <c r="B65" s="10"/>
      <c r="C65" s="10"/>
      <c r="I65" s="10"/>
    </row>
    <row r="66" spans="1:9" x14ac:dyDescent="0.25">
      <c r="B66" s="10"/>
      <c r="C66" s="10"/>
      <c r="I66" s="10"/>
    </row>
    <row r="67" spans="1:9" x14ac:dyDescent="0.25">
      <c r="A67" s="33" t="s">
        <v>36</v>
      </c>
      <c r="B67" s="33"/>
      <c r="C67" s="33"/>
      <c r="D67" s="33"/>
      <c r="E67" s="33"/>
      <c r="F67" s="33"/>
      <c r="G67" s="33"/>
      <c r="H67" s="33"/>
      <c r="I67" s="33"/>
    </row>
    <row r="68" spans="1:9" ht="42" customHeight="1" x14ac:dyDescent="0.25">
      <c r="A68" s="34" t="s">
        <v>35</v>
      </c>
      <c r="B68" s="35"/>
      <c r="C68" s="35"/>
      <c r="D68" s="35"/>
      <c r="E68" s="35"/>
      <c r="F68" s="35"/>
      <c r="G68" s="35"/>
      <c r="H68" s="35"/>
      <c r="I68" s="35"/>
    </row>
    <row r="70" spans="1:9" x14ac:dyDescent="0.25">
      <c r="I70" s="22" t="s">
        <v>386</v>
      </c>
    </row>
    <row r="71" spans="1:9" x14ac:dyDescent="0.25">
      <c r="F71" s="36" t="s">
        <v>31</v>
      </c>
      <c r="G71" s="36"/>
      <c r="H71" s="36"/>
    </row>
    <row r="77" spans="1:9" x14ac:dyDescent="0.25">
      <c r="F77" s="36"/>
      <c r="G77" s="36"/>
      <c r="H77" s="36"/>
    </row>
  </sheetData>
  <mergeCells count="25">
    <mergeCell ref="A5:I5"/>
    <mergeCell ref="A1:D1"/>
    <mergeCell ref="A2:D2"/>
    <mergeCell ref="E2:I2"/>
    <mergeCell ref="A3:D3"/>
    <mergeCell ref="F3:I3"/>
    <mergeCell ref="B9:F9"/>
    <mergeCell ref="B15:I15"/>
    <mergeCell ref="A17:I17"/>
    <mergeCell ref="A19:A20"/>
    <mergeCell ref="B19:B20"/>
    <mergeCell ref="C19:D20"/>
    <mergeCell ref="E19:E20"/>
    <mergeCell ref="F19:H19"/>
    <mergeCell ref="I19:I20"/>
    <mergeCell ref="A67:I67"/>
    <mergeCell ref="A68:I68"/>
    <mergeCell ref="F71:H71"/>
    <mergeCell ref="F77:H77"/>
    <mergeCell ref="C48:D48"/>
    <mergeCell ref="A56:I56"/>
    <mergeCell ref="B58:E58"/>
    <mergeCell ref="F58:I58"/>
    <mergeCell ref="B63:E63"/>
    <mergeCell ref="F63:I63"/>
  </mergeCells>
  <pageMargins left="0.51" right="0.3" top="0.55687500000000001" bottom="0.39370078740157499" header="0.31496062992126" footer="0.15748031496063"/>
  <pageSetup paperSize="9" scale="99" orientation="portrait" r:id="rId1"/>
  <headerFooter differentFirst="1">
    <oddHeader>&amp;C&amp;"Times New Roman,Regular"&amp;P</oddHeader>
  </headerFooter>
  <rowBreaks count="2" manualBreakCount="2">
    <brk id="40" max="8" man="1"/>
    <brk id="7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BFA6A-2CDB-4981-9AFC-8F5646DDE40F}">
  <dimension ref="A1:J81"/>
  <sheetViews>
    <sheetView view="pageLayout" topLeftCell="A7" zoomScaleNormal="130" workbookViewId="0">
      <selection activeCell="F21" sqref="F21:F49"/>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50" t="s">
        <v>2</v>
      </c>
      <c r="B1" s="50"/>
      <c r="C1" s="50"/>
      <c r="D1" s="50"/>
      <c r="E1" s="3" t="s">
        <v>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568</v>
      </c>
      <c r="D6" s="6" t="s">
        <v>381</v>
      </c>
      <c r="F6" s="8" t="s">
        <v>382</v>
      </c>
      <c r="H6" s="6"/>
    </row>
    <row r="7" spans="1:9" s="1" customFormat="1" x14ac:dyDescent="0.25">
      <c r="D7" s="6"/>
      <c r="E7" s="6"/>
      <c r="F7" s="6"/>
      <c r="G7" s="6"/>
      <c r="H7" s="6"/>
    </row>
    <row r="8" spans="1:9" ht="21.75" customHeight="1" x14ac:dyDescent="0.25">
      <c r="A8" s="9" t="s">
        <v>5</v>
      </c>
      <c r="B8" s="7" t="s">
        <v>516</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517</v>
      </c>
    </row>
    <row r="12" spans="1:9" ht="22.5" customHeight="1" x14ac:dyDescent="0.25">
      <c r="A12" s="9"/>
      <c r="B12" s="7" t="s">
        <v>518</v>
      </c>
    </row>
    <row r="13" spans="1:9" ht="22.5" customHeight="1" x14ac:dyDescent="0.25">
      <c r="A13" s="9"/>
      <c r="B13" s="7" t="s">
        <v>519</v>
      </c>
      <c r="H13" s="10" t="s">
        <v>34</v>
      </c>
    </row>
    <row r="14" spans="1:9" ht="22.5" customHeight="1" x14ac:dyDescent="0.25">
      <c r="A14" s="9"/>
      <c r="B14" s="7" t="s">
        <v>565</v>
      </c>
    </row>
    <row r="15" spans="1:9" ht="28.5" customHeight="1" x14ac:dyDescent="0.25">
      <c r="A15" s="9"/>
      <c r="B15" s="41" t="s">
        <v>384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520</v>
      </c>
      <c r="C21" s="24" t="s">
        <v>521</v>
      </c>
      <c r="D21" s="25" t="s">
        <v>289</v>
      </c>
      <c r="E21" s="15"/>
      <c r="F21" s="26">
        <v>70</v>
      </c>
      <c r="G21" s="15" t="str">
        <f>IF(F21=0,"Không XL",IF(F21&lt;50,"Yếu",IF(F21&lt;70,"Trung bình",IF(F21&lt;80,"Khá",IF(F21&lt;90,"Tốt","Xuất sắc")))))</f>
        <v>Khá</v>
      </c>
      <c r="H21" s="16">
        <v>1</v>
      </c>
      <c r="I21" s="15"/>
    </row>
    <row r="22" spans="1:10" ht="15.75" customHeight="1" x14ac:dyDescent="0.25">
      <c r="A22" s="14">
        <v>2</v>
      </c>
      <c r="B22" s="2" t="s">
        <v>522</v>
      </c>
      <c r="C22" s="24" t="s">
        <v>523</v>
      </c>
      <c r="D22" s="25" t="s">
        <v>459</v>
      </c>
      <c r="E22" s="15"/>
      <c r="F22" s="26">
        <v>70</v>
      </c>
      <c r="G22" s="15" t="str">
        <f>IF(F22=0,"Không XL",IF(F22&lt;50,"Yếu",IF(F22&lt;70,"Trung bình",IF(F22&lt;80,"Khá",IF(F22&lt;90,"Tốt","Xuất sắc")))))</f>
        <v>Khá</v>
      </c>
      <c r="H22" s="16">
        <v>1</v>
      </c>
      <c r="I22" s="15"/>
    </row>
    <row r="23" spans="1:10" ht="15.75" customHeight="1" x14ac:dyDescent="0.25">
      <c r="A23" s="14">
        <v>3</v>
      </c>
      <c r="B23" s="2" t="s">
        <v>524</v>
      </c>
      <c r="C23" s="24" t="s">
        <v>525</v>
      </c>
      <c r="D23" s="25" t="s">
        <v>98</v>
      </c>
      <c r="E23" s="15"/>
      <c r="F23" s="26">
        <v>76</v>
      </c>
      <c r="G23" s="15" t="str">
        <f t="shared" ref="G23:G49" si="0">IF(F23=0,"Không XL",IF(F23&lt;50,"Yếu",IF(F23&lt;70,"Trung bình",IF(F23&lt;80,"Khá",IF(F23&lt;90,"Tốt","Xuất sắc")))))</f>
        <v>Khá</v>
      </c>
      <c r="H23" s="16">
        <v>1</v>
      </c>
      <c r="I23" s="15" t="s">
        <v>570</v>
      </c>
    </row>
    <row r="24" spans="1:10" ht="15.75" customHeight="1" x14ac:dyDescent="0.25">
      <c r="A24" s="14">
        <v>4</v>
      </c>
      <c r="B24" s="2" t="s">
        <v>526</v>
      </c>
      <c r="C24" s="24" t="s">
        <v>72</v>
      </c>
      <c r="D24" s="25" t="s">
        <v>42</v>
      </c>
      <c r="E24" s="15"/>
      <c r="F24" s="26">
        <v>68.8</v>
      </c>
      <c r="G24" s="15" t="str">
        <f t="shared" si="0"/>
        <v>Trung bình</v>
      </c>
      <c r="H24" s="16">
        <v>1</v>
      </c>
      <c r="I24" s="15"/>
    </row>
    <row r="25" spans="1:10" ht="15.75" customHeight="1" x14ac:dyDescent="0.25">
      <c r="A25" s="14">
        <v>5</v>
      </c>
      <c r="B25" s="2" t="s">
        <v>527</v>
      </c>
      <c r="C25" s="24" t="s">
        <v>528</v>
      </c>
      <c r="D25" s="25" t="s">
        <v>44</v>
      </c>
      <c r="E25" s="15"/>
      <c r="F25" s="26">
        <v>70</v>
      </c>
      <c r="G25" s="15" t="str">
        <f t="shared" si="0"/>
        <v>Khá</v>
      </c>
      <c r="H25" s="16">
        <v>1</v>
      </c>
      <c r="I25" s="15"/>
    </row>
    <row r="26" spans="1:10" ht="15.75" customHeight="1" x14ac:dyDescent="0.25">
      <c r="A26" s="14">
        <v>6</v>
      </c>
      <c r="B26" s="2" t="s">
        <v>529</v>
      </c>
      <c r="C26" s="24" t="s">
        <v>530</v>
      </c>
      <c r="D26" s="25" t="s">
        <v>44</v>
      </c>
      <c r="E26" s="15"/>
      <c r="F26" s="26">
        <v>70</v>
      </c>
      <c r="G26" s="15" t="str">
        <f t="shared" si="0"/>
        <v>Khá</v>
      </c>
      <c r="H26" s="16">
        <v>1</v>
      </c>
      <c r="I26" s="15"/>
    </row>
    <row r="27" spans="1:10" ht="15.75" customHeight="1" x14ac:dyDescent="0.25">
      <c r="A27" s="14">
        <v>7</v>
      </c>
      <c r="B27" s="2" t="s">
        <v>531</v>
      </c>
      <c r="C27" s="24" t="s">
        <v>532</v>
      </c>
      <c r="D27" s="25" t="s">
        <v>46</v>
      </c>
      <c r="E27" s="15"/>
      <c r="F27" s="26">
        <v>70</v>
      </c>
      <c r="G27" s="15" t="str">
        <f t="shared" si="0"/>
        <v>Khá</v>
      </c>
      <c r="H27" s="16">
        <v>1</v>
      </c>
      <c r="I27" s="15"/>
    </row>
    <row r="28" spans="1:10" ht="15.75" customHeight="1" x14ac:dyDescent="0.25">
      <c r="A28" s="14">
        <v>8</v>
      </c>
      <c r="B28" s="2" t="s">
        <v>533</v>
      </c>
      <c r="C28" s="24" t="s">
        <v>72</v>
      </c>
      <c r="D28" s="25" t="s">
        <v>103</v>
      </c>
      <c r="E28" s="15"/>
      <c r="F28" s="26">
        <v>70</v>
      </c>
      <c r="G28" s="15" t="str">
        <f t="shared" si="0"/>
        <v>Khá</v>
      </c>
      <c r="H28" s="16">
        <v>1</v>
      </c>
      <c r="I28" s="15"/>
    </row>
    <row r="29" spans="1:10" ht="15.75" customHeight="1" x14ac:dyDescent="0.25">
      <c r="A29" s="14">
        <v>9</v>
      </c>
      <c r="B29" s="2" t="s">
        <v>534</v>
      </c>
      <c r="C29" s="24" t="s">
        <v>138</v>
      </c>
      <c r="D29" s="25" t="s">
        <v>129</v>
      </c>
      <c r="E29" s="15"/>
      <c r="F29" s="26">
        <v>70</v>
      </c>
      <c r="G29" s="15" t="str">
        <f t="shared" si="0"/>
        <v>Khá</v>
      </c>
      <c r="H29" s="16">
        <v>1</v>
      </c>
      <c r="I29" s="15"/>
    </row>
    <row r="30" spans="1:10" ht="15.75" customHeight="1" x14ac:dyDescent="0.25">
      <c r="A30" s="14">
        <v>10</v>
      </c>
      <c r="B30" s="2" t="s">
        <v>535</v>
      </c>
      <c r="C30" s="24" t="s">
        <v>536</v>
      </c>
      <c r="D30" s="25" t="s">
        <v>106</v>
      </c>
      <c r="E30" s="15"/>
      <c r="F30" s="26">
        <v>70</v>
      </c>
      <c r="G30" s="15" t="str">
        <f t="shared" si="0"/>
        <v>Khá</v>
      </c>
      <c r="H30" s="16">
        <v>1</v>
      </c>
      <c r="I30" s="15"/>
    </row>
    <row r="31" spans="1:10" ht="15.75" customHeight="1" x14ac:dyDescent="0.25">
      <c r="A31" s="14">
        <v>11</v>
      </c>
      <c r="B31" s="2" t="s">
        <v>537</v>
      </c>
      <c r="C31" s="24" t="s">
        <v>538</v>
      </c>
      <c r="D31" s="25" t="s">
        <v>54</v>
      </c>
      <c r="E31" s="15"/>
      <c r="F31" s="26">
        <v>70</v>
      </c>
      <c r="G31" s="15" t="str">
        <f t="shared" si="0"/>
        <v>Khá</v>
      </c>
      <c r="H31" s="16">
        <v>1</v>
      </c>
      <c r="I31" s="15"/>
    </row>
    <row r="32" spans="1:10" ht="15.75" customHeight="1" x14ac:dyDescent="0.25">
      <c r="A32" s="14">
        <v>12</v>
      </c>
      <c r="B32" s="2" t="s">
        <v>539</v>
      </c>
      <c r="C32" s="24" t="s">
        <v>540</v>
      </c>
      <c r="D32" s="25" t="s">
        <v>171</v>
      </c>
      <c r="E32" s="15"/>
      <c r="F32" s="26">
        <v>70</v>
      </c>
      <c r="G32" s="15" t="str">
        <f t="shared" si="0"/>
        <v>Khá</v>
      </c>
      <c r="H32" s="16">
        <v>1</v>
      </c>
      <c r="I32" s="15"/>
    </row>
    <row r="33" spans="1:9" ht="15.75" customHeight="1" x14ac:dyDescent="0.25">
      <c r="A33" s="14">
        <v>13</v>
      </c>
      <c r="B33" s="2" t="s">
        <v>541</v>
      </c>
      <c r="C33" s="24" t="s">
        <v>542</v>
      </c>
      <c r="D33" s="25" t="s">
        <v>61</v>
      </c>
      <c r="E33" s="15"/>
      <c r="F33" s="26">
        <v>70</v>
      </c>
      <c r="G33" s="15" t="str">
        <f t="shared" si="0"/>
        <v>Khá</v>
      </c>
      <c r="H33" s="16">
        <v>1</v>
      </c>
      <c r="I33" s="15"/>
    </row>
    <row r="34" spans="1:9" ht="15.75" customHeight="1" x14ac:dyDescent="0.25">
      <c r="A34" s="14">
        <v>14</v>
      </c>
      <c r="B34" s="2" t="s">
        <v>543</v>
      </c>
      <c r="C34" s="24" t="s">
        <v>544</v>
      </c>
      <c r="D34" s="25" t="s">
        <v>109</v>
      </c>
      <c r="E34" s="15"/>
      <c r="F34" s="26">
        <v>70</v>
      </c>
      <c r="G34" s="15" t="str">
        <f t="shared" si="0"/>
        <v>Khá</v>
      </c>
      <c r="H34" s="16">
        <v>1</v>
      </c>
      <c r="I34" s="15"/>
    </row>
    <row r="35" spans="1:9" ht="15.75" customHeight="1" x14ac:dyDescent="0.25">
      <c r="A35" s="14">
        <v>15</v>
      </c>
      <c r="B35" s="2" t="s">
        <v>545</v>
      </c>
      <c r="C35" s="24" t="s">
        <v>546</v>
      </c>
      <c r="D35" s="25" t="s">
        <v>64</v>
      </c>
      <c r="E35" s="15"/>
      <c r="F35" s="26">
        <v>70</v>
      </c>
      <c r="G35" s="15" t="str">
        <f t="shared" si="0"/>
        <v>Khá</v>
      </c>
      <c r="H35" s="16">
        <v>1</v>
      </c>
      <c r="I35" s="15"/>
    </row>
    <row r="36" spans="1:9" ht="15.75" customHeight="1" x14ac:dyDescent="0.25">
      <c r="A36" s="14">
        <v>16</v>
      </c>
      <c r="B36" s="2" t="s">
        <v>547</v>
      </c>
      <c r="C36" s="24" t="s">
        <v>164</v>
      </c>
      <c r="D36" s="25" t="s">
        <v>131</v>
      </c>
      <c r="E36" s="15"/>
      <c r="F36" s="26">
        <v>70</v>
      </c>
      <c r="G36" s="15" t="str">
        <f t="shared" si="0"/>
        <v>Khá</v>
      </c>
      <c r="H36" s="16">
        <v>1</v>
      </c>
      <c r="I36" s="15"/>
    </row>
    <row r="37" spans="1:9" ht="15.75" customHeight="1" x14ac:dyDescent="0.25">
      <c r="A37" s="14">
        <v>17</v>
      </c>
      <c r="B37" s="2" t="s">
        <v>548</v>
      </c>
      <c r="C37" s="24" t="s">
        <v>141</v>
      </c>
      <c r="D37" s="25" t="s">
        <v>70</v>
      </c>
      <c r="E37" s="15"/>
      <c r="F37" s="26">
        <v>70</v>
      </c>
      <c r="G37" s="15" t="str">
        <f t="shared" si="0"/>
        <v>Khá</v>
      </c>
      <c r="H37" s="16">
        <v>1</v>
      </c>
      <c r="I37" s="15"/>
    </row>
    <row r="38" spans="1:9" ht="15.75" customHeight="1" x14ac:dyDescent="0.25">
      <c r="A38" s="14">
        <v>18</v>
      </c>
      <c r="B38" s="2" t="s">
        <v>549</v>
      </c>
      <c r="C38" s="24" t="s">
        <v>159</v>
      </c>
      <c r="D38" s="25" t="s">
        <v>292</v>
      </c>
      <c r="E38" s="15"/>
      <c r="F38" s="26">
        <v>70</v>
      </c>
      <c r="G38" s="15" t="str">
        <f t="shared" si="0"/>
        <v>Khá</v>
      </c>
      <c r="H38" s="16">
        <v>1</v>
      </c>
      <c r="I38" s="15"/>
    </row>
    <row r="39" spans="1:9" ht="15.75" customHeight="1" x14ac:dyDescent="0.25">
      <c r="A39" s="14">
        <v>19</v>
      </c>
      <c r="B39" s="2" t="s">
        <v>550</v>
      </c>
      <c r="C39" s="24" t="s">
        <v>333</v>
      </c>
      <c r="D39" s="25" t="s">
        <v>79</v>
      </c>
      <c r="E39" s="15"/>
      <c r="F39" s="26">
        <v>70</v>
      </c>
      <c r="G39" s="15" t="str">
        <f t="shared" si="0"/>
        <v>Khá</v>
      </c>
      <c r="H39" s="16">
        <v>1</v>
      </c>
      <c r="I39" s="15"/>
    </row>
    <row r="40" spans="1:9" ht="15.75" customHeight="1" x14ac:dyDescent="0.25">
      <c r="A40" s="14">
        <v>20</v>
      </c>
      <c r="B40" s="2" t="s">
        <v>551</v>
      </c>
      <c r="C40" s="24" t="s">
        <v>552</v>
      </c>
      <c r="D40" s="25" t="s">
        <v>111</v>
      </c>
      <c r="E40" s="15"/>
      <c r="F40" s="26">
        <v>69.3</v>
      </c>
      <c r="G40" s="15" t="str">
        <f t="shared" si="0"/>
        <v>Trung bình</v>
      </c>
      <c r="H40" s="16">
        <v>1</v>
      </c>
      <c r="I40" s="15"/>
    </row>
    <row r="41" spans="1:9" ht="15.75" customHeight="1" x14ac:dyDescent="0.25">
      <c r="A41" s="14">
        <v>21</v>
      </c>
      <c r="B41" s="2" t="s">
        <v>553</v>
      </c>
      <c r="C41" s="24" t="s">
        <v>356</v>
      </c>
      <c r="D41" s="25" t="s">
        <v>112</v>
      </c>
      <c r="E41" s="15"/>
      <c r="F41" s="26">
        <v>64.099999999999994</v>
      </c>
      <c r="G41" s="15" t="str">
        <f t="shared" si="0"/>
        <v>Trung bình</v>
      </c>
      <c r="H41" s="16">
        <v>1</v>
      </c>
      <c r="I41" s="15"/>
    </row>
    <row r="42" spans="1:9" ht="15.75" customHeight="1" x14ac:dyDescent="0.25">
      <c r="A42" s="14">
        <v>22</v>
      </c>
      <c r="B42" s="2" t="s">
        <v>554</v>
      </c>
      <c r="C42" s="24" t="s">
        <v>72</v>
      </c>
      <c r="D42" s="25" t="s">
        <v>461</v>
      </c>
      <c r="E42" s="15"/>
      <c r="F42" s="26">
        <v>70</v>
      </c>
      <c r="G42" s="15" t="str">
        <f t="shared" si="0"/>
        <v>Khá</v>
      </c>
      <c r="H42" s="16">
        <v>1</v>
      </c>
      <c r="I42" s="15"/>
    </row>
    <row r="43" spans="1:9" ht="15.75" customHeight="1" x14ac:dyDescent="0.25">
      <c r="A43" s="14">
        <v>23</v>
      </c>
      <c r="B43" s="2" t="s">
        <v>555</v>
      </c>
      <c r="C43" s="24" t="s">
        <v>72</v>
      </c>
      <c r="D43" s="25" t="s">
        <v>113</v>
      </c>
      <c r="E43" s="15"/>
      <c r="F43" s="26">
        <v>70</v>
      </c>
      <c r="G43" s="15" t="str">
        <f t="shared" si="0"/>
        <v>Khá</v>
      </c>
      <c r="H43" s="16">
        <v>1</v>
      </c>
      <c r="I43" s="15"/>
    </row>
    <row r="44" spans="1:9" ht="15.75" customHeight="1" x14ac:dyDescent="0.25">
      <c r="A44" s="14">
        <v>24</v>
      </c>
      <c r="B44" s="2" t="s">
        <v>556</v>
      </c>
      <c r="C44" s="24" t="s">
        <v>557</v>
      </c>
      <c r="D44" s="25" t="s">
        <v>563</v>
      </c>
      <c r="E44" s="15"/>
      <c r="F44" s="26">
        <v>70</v>
      </c>
      <c r="G44" s="15" t="str">
        <f t="shared" si="0"/>
        <v>Khá</v>
      </c>
      <c r="H44" s="16">
        <v>1</v>
      </c>
      <c r="I44" s="15"/>
    </row>
    <row r="45" spans="1:9" ht="15.75" customHeight="1" x14ac:dyDescent="0.25">
      <c r="A45" s="14">
        <v>25</v>
      </c>
      <c r="B45" s="2" t="s">
        <v>558</v>
      </c>
      <c r="C45" s="24" t="s">
        <v>122</v>
      </c>
      <c r="D45" s="25" t="s">
        <v>154</v>
      </c>
      <c r="E45" s="15"/>
      <c r="F45" s="26">
        <v>70</v>
      </c>
      <c r="G45" s="15" t="str">
        <f t="shared" si="0"/>
        <v>Khá</v>
      </c>
      <c r="H45" s="16">
        <v>1</v>
      </c>
      <c r="I45" s="15"/>
    </row>
    <row r="46" spans="1:9" ht="15.75" customHeight="1" x14ac:dyDescent="0.25">
      <c r="A46" s="14">
        <v>26</v>
      </c>
      <c r="B46" s="2" t="s">
        <v>559</v>
      </c>
      <c r="C46" s="24" t="s">
        <v>425</v>
      </c>
      <c r="D46" s="25" t="s">
        <v>293</v>
      </c>
      <c r="E46" s="15"/>
      <c r="F46" s="26">
        <v>78</v>
      </c>
      <c r="G46" s="15" t="str">
        <f t="shared" si="0"/>
        <v>Khá</v>
      </c>
      <c r="H46" s="16">
        <v>1</v>
      </c>
      <c r="I46" s="15" t="s">
        <v>571</v>
      </c>
    </row>
    <row r="47" spans="1:9" ht="15.75" customHeight="1" x14ac:dyDescent="0.25">
      <c r="A47" s="14">
        <v>27</v>
      </c>
      <c r="B47" s="2" t="s">
        <v>560</v>
      </c>
      <c r="C47" s="24" t="s">
        <v>89</v>
      </c>
      <c r="D47" s="25" t="s">
        <v>114</v>
      </c>
      <c r="E47" s="15"/>
      <c r="F47" s="26">
        <v>70</v>
      </c>
      <c r="G47" s="15" t="str">
        <f t="shared" si="0"/>
        <v>Khá</v>
      </c>
      <c r="H47" s="16">
        <v>1</v>
      </c>
      <c r="I47" s="15"/>
    </row>
    <row r="48" spans="1:9" ht="15.75" customHeight="1" x14ac:dyDescent="0.25">
      <c r="A48" s="14">
        <v>28</v>
      </c>
      <c r="B48" s="2" t="s">
        <v>561</v>
      </c>
      <c r="C48" s="24" t="s">
        <v>159</v>
      </c>
      <c r="D48" s="25" t="s">
        <v>564</v>
      </c>
      <c r="E48" s="15"/>
      <c r="F48" s="26">
        <v>76</v>
      </c>
      <c r="G48" s="15" t="str">
        <f t="shared" si="0"/>
        <v>Khá</v>
      </c>
      <c r="H48" s="16">
        <v>1</v>
      </c>
      <c r="I48" s="15" t="s">
        <v>570</v>
      </c>
    </row>
    <row r="49" spans="1:10" ht="15.75" customHeight="1" x14ac:dyDescent="0.25">
      <c r="A49" s="14">
        <v>29</v>
      </c>
      <c r="B49" s="2" t="s">
        <v>562</v>
      </c>
      <c r="C49" s="24" t="s">
        <v>248</v>
      </c>
      <c r="D49" s="25" t="s">
        <v>115</v>
      </c>
      <c r="E49" s="15"/>
      <c r="F49" s="26">
        <v>70</v>
      </c>
      <c r="G49" s="15" t="str">
        <f t="shared" si="0"/>
        <v>Khá</v>
      </c>
      <c r="H49" s="16">
        <v>1</v>
      </c>
      <c r="I49" s="15"/>
    </row>
    <row r="50" spans="1:10" ht="10.5" customHeight="1" x14ac:dyDescent="0.25"/>
    <row r="51" spans="1:10" s="5" customFormat="1" ht="26.25" customHeight="1" x14ac:dyDescent="0.25">
      <c r="B51" s="7" t="s">
        <v>20</v>
      </c>
      <c r="D51" s="17"/>
      <c r="E51" s="17"/>
      <c r="F51" s="17"/>
      <c r="G51" s="17"/>
      <c r="H51" s="17"/>
    </row>
    <row r="52" spans="1:10" s="5" customFormat="1" ht="41.25" customHeight="1" x14ac:dyDescent="0.25">
      <c r="C52" s="37" t="s">
        <v>21</v>
      </c>
      <c r="D52" s="38"/>
      <c r="E52" s="13" t="s">
        <v>22</v>
      </c>
      <c r="F52" s="13" t="s">
        <v>23</v>
      </c>
      <c r="G52" s="17"/>
      <c r="H52" s="17"/>
    </row>
    <row r="53" spans="1:10" s="5" customFormat="1" ht="15.75" x14ac:dyDescent="0.25">
      <c r="C53" s="18" t="s">
        <v>24</v>
      </c>
      <c r="D53" s="19"/>
      <c r="E53" s="20">
        <f>COUNTIF($G$21:$G$49,"Xuất sắc")</f>
        <v>0</v>
      </c>
      <c r="F53" s="21">
        <f>E53/$A$49</f>
        <v>0</v>
      </c>
      <c r="G53" s="17"/>
      <c r="H53" s="17"/>
    </row>
    <row r="54" spans="1:10" s="5" customFormat="1" ht="15.75" x14ac:dyDescent="0.25">
      <c r="C54" s="18" t="s">
        <v>25</v>
      </c>
      <c r="D54" s="19"/>
      <c r="E54" s="20">
        <f>COUNTIF($G$21:$G$49,"Tốt")</f>
        <v>0</v>
      </c>
      <c r="F54" s="21">
        <f t="shared" ref="F54:F58" si="1">E54/$A$49</f>
        <v>0</v>
      </c>
      <c r="G54" s="17"/>
      <c r="H54" s="17"/>
    </row>
    <row r="55" spans="1:10" s="5" customFormat="1" ht="15.75" x14ac:dyDescent="0.25">
      <c r="C55" s="18" t="s">
        <v>26</v>
      </c>
      <c r="D55" s="19"/>
      <c r="E55" s="20">
        <f>COUNTIF($G$21:$G$49,"Khá")</f>
        <v>26</v>
      </c>
      <c r="F55" s="21">
        <f t="shared" si="1"/>
        <v>0.89655172413793105</v>
      </c>
      <c r="G55" s="17"/>
      <c r="H55" s="17"/>
    </row>
    <row r="56" spans="1:10" s="5" customFormat="1" ht="15.75" x14ac:dyDescent="0.25">
      <c r="C56" s="18" t="s">
        <v>27</v>
      </c>
      <c r="D56" s="19"/>
      <c r="E56" s="20">
        <f>COUNTIF($G$21:$G$49,"Trung bình")</f>
        <v>3</v>
      </c>
      <c r="F56" s="21">
        <f t="shared" si="1"/>
        <v>0.10344827586206896</v>
      </c>
      <c r="G56" s="17"/>
      <c r="H56" s="17"/>
    </row>
    <row r="57" spans="1:10" s="5" customFormat="1" ht="15.75" x14ac:dyDescent="0.25">
      <c r="C57" s="18" t="s">
        <v>28</v>
      </c>
      <c r="D57" s="19"/>
      <c r="E57" s="20">
        <f>COUNTIF($G$21:$G$49,"Yếu")</f>
        <v>0</v>
      </c>
      <c r="F57" s="21">
        <f t="shared" si="1"/>
        <v>0</v>
      </c>
      <c r="G57" s="17"/>
      <c r="H57" s="17"/>
    </row>
    <row r="58" spans="1:10" s="5" customFormat="1" ht="15.75" x14ac:dyDescent="0.25">
      <c r="C58" s="18" t="s">
        <v>32</v>
      </c>
      <c r="D58" s="19"/>
      <c r="E58" s="20">
        <f>COUNTIF($G$21:$G$49,"Không XL")</f>
        <v>0</v>
      </c>
      <c r="F58" s="21">
        <f t="shared" si="1"/>
        <v>0</v>
      </c>
      <c r="G58" s="17"/>
      <c r="H58" s="17"/>
    </row>
    <row r="60" spans="1:10" ht="57" customHeight="1" x14ac:dyDescent="0.25">
      <c r="A60" s="39" t="s">
        <v>415</v>
      </c>
      <c r="B60" s="39"/>
      <c r="C60" s="39"/>
      <c r="D60" s="39"/>
      <c r="E60" s="39"/>
      <c r="F60" s="39"/>
      <c r="G60" s="39"/>
      <c r="H60" s="39"/>
      <c r="I60" s="39"/>
      <c r="J60" s="11"/>
    </row>
    <row r="62" spans="1:10" s="1" customFormat="1" x14ac:dyDescent="0.25">
      <c r="B62" s="36" t="s">
        <v>29</v>
      </c>
      <c r="C62" s="36"/>
      <c r="D62" s="36"/>
      <c r="E62" s="36"/>
      <c r="F62" s="36" t="s">
        <v>30</v>
      </c>
      <c r="G62" s="36"/>
      <c r="H62" s="36"/>
      <c r="I62" s="36"/>
    </row>
    <row r="67" spans="1:9" x14ac:dyDescent="0.25">
      <c r="B67" s="36" t="s">
        <v>567</v>
      </c>
      <c r="C67" s="36"/>
      <c r="D67" s="36"/>
      <c r="E67" s="36"/>
      <c r="F67" s="36" t="s">
        <v>566</v>
      </c>
      <c r="G67" s="36"/>
      <c r="H67" s="36"/>
      <c r="I67" s="36"/>
    </row>
    <row r="68" spans="1:9" x14ac:dyDescent="0.25">
      <c r="B68" s="10"/>
      <c r="C68" s="10"/>
      <c r="I68" s="10"/>
    </row>
    <row r="69" spans="1:9" x14ac:dyDescent="0.25">
      <c r="B69" s="10"/>
      <c r="C69" s="10"/>
      <c r="I69" s="10"/>
    </row>
    <row r="70" spans="1:9" x14ac:dyDescent="0.25">
      <c r="B70" s="10"/>
      <c r="C70" s="10"/>
      <c r="I70" s="10"/>
    </row>
    <row r="71" spans="1:9" x14ac:dyDescent="0.25">
      <c r="A71" s="33" t="s">
        <v>36</v>
      </c>
      <c r="B71" s="33"/>
      <c r="C71" s="33"/>
      <c r="D71" s="33"/>
      <c r="E71" s="33"/>
      <c r="F71" s="33"/>
      <c r="G71" s="33"/>
      <c r="H71" s="33"/>
      <c r="I71" s="33"/>
    </row>
    <row r="72" spans="1:9" ht="42" customHeight="1" x14ac:dyDescent="0.25">
      <c r="A72" s="34" t="s">
        <v>35</v>
      </c>
      <c r="B72" s="35"/>
      <c r="C72" s="35"/>
      <c r="D72" s="35"/>
      <c r="E72" s="35"/>
      <c r="F72" s="35"/>
      <c r="G72" s="35"/>
      <c r="H72" s="35"/>
      <c r="I72" s="35"/>
    </row>
    <row r="74" spans="1:9" x14ac:dyDescent="0.25">
      <c r="I74" s="22" t="s">
        <v>386</v>
      </c>
    </row>
    <row r="75" spans="1:9" x14ac:dyDescent="0.25">
      <c r="F75" s="36" t="s">
        <v>31</v>
      </c>
      <c r="G75" s="36"/>
      <c r="H75" s="36"/>
    </row>
    <row r="81" spans="6:8" x14ac:dyDescent="0.25">
      <c r="F81" s="36"/>
      <c r="G81" s="36"/>
      <c r="H81" s="36"/>
    </row>
  </sheetData>
  <mergeCells count="25">
    <mergeCell ref="A5:I5"/>
    <mergeCell ref="A1:D1"/>
    <mergeCell ref="A2:D2"/>
    <mergeCell ref="E2:I2"/>
    <mergeCell ref="A3:D3"/>
    <mergeCell ref="F3:I3"/>
    <mergeCell ref="B9:F9"/>
    <mergeCell ref="B15:I15"/>
    <mergeCell ref="A17:I17"/>
    <mergeCell ref="A19:A20"/>
    <mergeCell ref="B19:B20"/>
    <mergeCell ref="C19:D20"/>
    <mergeCell ref="E19:E20"/>
    <mergeCell ref="F19:H19"/>
    <mergeCell ref="I19:I20"/>
    <mergeCell ref="A71:I71"/>
    <mergeCell ref="A72:I72"/>
    <mergeCell ref="F75:H75"/>
    <mergeCell ref="F81:H81"/>
    <mergeCell ref="C52:D52"/>
    <mergeCell ref="A60:I60"/>
    <mergeCell ref="B62:E62"/>
    <mergeCell ref="F62:I62"/>
    <mergeCell ref="B67:E67"/>
    <mergeCell ref="F67:I67"/>
  </mergeCells>
  <pageMargins left="0.51" right="0.3" top="0.55687500000000001" bottom="0.39370078740157499" header="0.31496062992126" footer="0.15748031496063"/>
  <pageSetup paperSize="9" scale="99" orientation="portrait" r:id="rId1"/>
  <headerFooter differentFirst="1">
    <oddHeader>&amp;C&amp;"Times New Roman,Regular"&amp;P</oddHeader>
  </headerFooter>
  <rowBreaks count="2" manualBreakCount="2">
    <brk id="40" max="8" man="1"/>
    <brk id="7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5"/>
  <sheetViews>
    <sheetView view="pageLayout" topLeftCell="A91" zoomScaleNormal="90" workbookViewId="0">
      <selection activeCell="I19" sqref="I19:I2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6.42578125" style="7" customWidth="1"/>
    <col min="10" max="16384" width="9.140625" style="7"/>
  </cols>
  <sheetData>
    <row r="1" spans="1:9" s="5" customFormat="1" ht="15.75" x14ac:dyDescent="0.25">
      <c r="A1" s="50" t="s">
        <v>2</v>
      </c>
      <c r="B1" s="50"/>
      <c r="C1" s="50"/>
      <c r="D1" s="50"/>
      <c r="E1" s="3" t="s">
        <v>1160</v>
      </c>
      <c r="F1" s="3"/>
      <c r="G1" s="3"/>
      <c r="H1" s="4"/>
      <c r="I1" s="3"/>
    </row>
    <row r="2" spans="1:9" s="5" customFormat="1" x14ac:dyDescent="0.25">
      <c r="A2" s="50" t="s">
        <v>3</v>
      </c>
      <c r="B2" s="50"/>
      <c r="C2" s="50"/>
      <c r="D2" s="50"/>
      <c r="E2" s="36" t="s">
        <v>1161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572</v>
      </c>
      <c r="D6" s="6" t="s">
        <v>381</v>
      </c>
      <c r="F6" s="8" t="s">
        <v>382</v>
      </c>
      <c r="H6" s="6"/>
    </row>
    <row r="7" spans="1:9" s="1" customFormat="1" x14ac:dyDescent="0.25">
      <c r="D7" s="6"/>
      <c r="E7" s="6"/>
      <c r="F7" s="6"/>
      <c r="G7" s="6"/>
      <c r="H7" s="6"/>
    </row>
    <row r="8" spans="1:9" ht="21.75" customHeight="1" x14ac:dyDescent="0.25">
      <c r="A8" s="9" t="s">
        <v>5</v>
      </c>
      <c r="B8" s="7" t="s">
        <v>578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580</v>
      </c>
    </row>
    <row r="12" spans="1:9" ht="22.5" customHeight="1" x14ac:dyDescent="0.25">
      <c r="A12" s="9"/>
      <c r="B12" s="7" t="s">
        <v>582</v>
      </c>
    </row>
    <row r="13" spans="1:9" ht="22.5" customHeight="1" x14ac:dyDescent="0.25">
      <c r="A13" s="9"/>
      <c r="B13" s="7" t="s">
        <v>581</v>
      </c>
      <c r="H13" s="10" t="s">
        <v>34</v>
      </c>
    </row>
    <row r="14" spans="1:9" ht="22.5" customHeight="1" x14ac:dyDescent="0.25">
      <c r="A14" s="9"/>
      <c r="B14" s="7" t="s">
        <v>1169</v>
      </c>
    </row>
    <row r="15" spans="1:9" ht="28.5" customHeight="1" x14ac:dyDescent="0.25">
      <c r="A15" s="9"/>
      <c r="B15" s="41" t="s">
        <v>1170</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583</v>
      </c>
      <c r="C21" s="23" t="s">
        <v>584</v>
      </c>
      <c r="D21" s="23" t="s">
        <v>41</v>
      </c>
      <c r="E21" s="15"/>
      <c r="F21" s="15">
        <v>55</v>
      </c>
      <c r="G21" s="15" t="str">
        <f>IF(F21=0,"Không XL",IF(F21&lt;50,"Yếu",IF(F21&lt;70,"Trung bình",IF(F21&lt;80,"Khá",IF(F21&lt;90,"Tốt","Xuất sắc")))))</f>
        <v>Trung bình</v>
      </c>
      <c r="H21" s="16">
        <v>1</v>
      </c>
      <c r="I21" s="15"/>
    </row>
    <row r="22" spans="1:10" ht="15.75" customHeight="1" x14ac:dyDescent="0.25">
      <c r="A22" s="14">
        <v>2</v>
      </c>
      <c r="B22" s="2" t="s">
        <v>585</v>
      </c>
      <c r="C22" s="23" t="s">
        <v>586</v>
      </c>
      <c r="D22" s="23" t="s">
        <v>42</v>
      </c>
      <c r="E22" s="15"/>
      <c r="F22" s="15">
        <v>54</v>
      </c>
      <c r="G22" s="15" t="str">
        <f>IF(F22=0,"Không XL",IF(F22&lt;50,"Yếu",IF(F22&lt;70,"Trung bình",IF(F22&lt;80,"Khá",IF(F22&lt;90,"Tốt","Xuất sắc")))))</f>
        <v>Trung bình</v>
      </c>
      <c r="H22" s="16">
        <v>1</v>
      </c>
      <c r="I22" s="15"/>
    </row>
    <row r="23" spans="1:10" ht="15.75" customHeight="1" x14ac:dyDescent="0.25">
      <c r="A23" s="14">
        <v>3</v>
      </c>
      <c r="B23" s="2" t="s">
        <v>587</v>
      </c>
      <c r="C23" s="23" t="s">
        <v>588</v>
      </c>
      <c r="D23" s="23" t="s">
        <v>99</v>
      </c>
      <c r="E23" s="15"/>
      <c r="F23" s="15">
        <v>51</v>
      </c>
      <c r="G23" s="15" t="str">
        <f t="shared" ref="G23:G72" si="0">IF(F23=0,"Không XL",IF(F23&lt;50,"Yếu",IF(F23&lt;70,"Trung bình",IF(F23&lt;80,"Khá",IF(F23&lt;90,"Tốt","Xuất sắc")))))</f>
        <v>Trung bình</v>
      </c>
      <c r="H23" s="16">
        <v>1</v>
      </c>
      <c r="I23" s="15"/>
    </row>
    <row r="24" spans="1:10" ht="15.75" customHeight="1" x14ac:dyDescent="0.25">
      <c r="A24" s="14">
        <v>4</v>
      </c>
      <c r="B24" s="2" t="s">
        <v>589</v>
      </c>
      <c r="C24" s="23" t="s">
        <v>590</v>
      </c>
      <c r="D24" s="23" t="s">
        <v>44</v>
      </c>
      <c r="E24" s="15"/>
      <c r="F24" s="15">
        <v>56</v>
      </c>
      <c r="G24" s="15" t="str">
        <f t="shared" si="0"/>
        <v>Trung bình</v>
      </c>
      <c r="H24" s="16">
        <v>1</v>
      </c>
      <c r="I24" s="15"/>
    </row>
    <row r="25" spans="1:10" ht="15.75" customHeight="1" x14ac:dyDescent="0.25">
      <c r="A25" s="14">
        <v>5</v>
      </c>
      <c r="B25" s="2" t="s">
        <v>591</v>
      </c>
      <c r="C25" s="23" t="s">
        <v>205</v>
      </c>
      <c r="D25" s="23" t="s">
        <v>44</v>
      </c>
      <c r="E25" s="15"/>
      <c r="F25" s="15">
        <v>52</v>
      </c>
      <c r="G25" s="15" t="str">
        <f t="shared" si="0"/>
        <v>Trung bình</v>
      </c>
      <c r="H25" s="16">
        <v>1</v>
      </c>
      <c r="I25" s="15"/>
    </row>
    <row r="26" spans="1:10" ht="15.75" customHeight="1" x14ac:dyDescent="0.25">
      <c r="A26" s="14">
        <v>6</v>
      </c>
      <c r="B26" s="2" t="s">
        <v>592</v>
      </c>
      <c r="C26" s="23" t="s">
        <v>593</v>
      </c>
      <c r="D26" s="23" t="s">
        <v>44</v>
      </c>
      <c r="E26" s="15"/>
      <c r="F26" s="15">
        <v>54</v>
      </c>
      <c r="G26" s="15" t="str">
        <f t="shared" si="0"/>
        <v>Trung bình</v>
      </c>
      <c r="H26" s="16">
        <v>1</v>
      </c>
      <c r="I26" s="15"/>
    </row>
    <row r="27" spans="1:10" ht="15.75" customHeight="1" x14ac:dyDescent="0.25">
      <c r="A27" s="14">
        <v>7</v>
      </c>
      <c r="B27" s="2" t="s">
        <v>594</v>
      </c>
      <c r="C27" s="23" t="s">
        <v>157</v>
      </c>
      <c r="D27" s="23" t="s">
        <v>126</v>
      </c>
      <c r="E27" s="15"/>
      <c r="F27" s="15">
        <v>53</v>
      </c>
      <c r="G27" s="15" t="str">
        <f t="shared" si="0"/>
        <v>Trung bình</v>
      </c>
      <c r="H27" s="16">
        <v>1</v>
      </c>
      <c r="I27" s="15"/>
    </row>
    <row r="28" spans="1:10" ht="15.75" customHeight="1" x14ac:dyDescent="0.25">
      <c r="A28" s="14">
        <v>8</v>
      </c>
      <c r="B28" s="2" t="s">
        <v>595</v>
      </c>
      <c r="C28" s="23" t="s">
        <v>596</v>
      </c>
      <c r="D28" s="23" t="s">
        <v>100</v>
      </c>
      <c r="E28" s="15"/>
      <c r="F28" s="15">
        <v>50</v>
      </c>
      <c r="G28" s="15" t="str">
        <f t="shared" si="0"/>
        <v>Trung bình</v>
      </c>
      <c r="H28" s="16">
        <v>1</v>
      </c>
      <c r="I28" s="15"/>
    </row>
    <row r="29" spans="1:10" ht="15.75" customHeight="1" x14ac:dyDescent="0.25">
      <c r="A29" s="14">
        <v>9</v>
      </c>
      <c r="B29" s="2" t="s">
        <v>597</v>
      </c>
      <c r="C29" s="23" t="s">
        <v>598</v>
      </c>
      <c r="D29" s="23" t="s">
        <v>100</v>
      </c>
      <c r="E29" s="15"/>
      <c r="F29" s="15">
        <v>53</v>
      </c>
      <c r="G29" s="15" t="str">
        <f t="shared" si="0"/>
        <v>Trung bình</v>
      </c>
      <c r="H29" s="16">
        <v>1</v>
      </c>
      <c r="I29" s="15"/>
    </row>
    <row r="30" spans="1:10" ht="15.75" customHeight="1" x14ac:dyDescent="0.25">
      <c r="A30" s="14">
        <v>10</v>
      </c>
      <c r="B30" s="2" t="s">
        <v>599</v>
      </c>
      <c r="C30" s="23" t="s">
        <v>45</v>
      </c>
      <c r="D30" s="23" t="s">
        <v>100</v>
      </c>
      <c r="E30" s="15"/>
      <c r="F30" s="15">
        <v>56</v>
      </c>
      <c r="G30" s="15" t="str">
        <f t="shared" si="0"/>
        <v>Trung bình</v>
      </c>
      <c r="H30" s="16">
        <v>1</v>
      </c>
      <c r="I30" s="15"/>
    </row>
    <row r="31" spans="1:10" ht="15.75" customHeight="1" x14ac:dyDescent="0.25">
      <c r="A31" s="14">
        <v>11</v>
      </c>
      <c r="B31" s="2" t="s">
        <v>600</v>
      </c>
      <c r="C31" s="23" t="s">
        <v>601</v>
      </c>
      <c r="D31" s="23" t="s">
        <v>52</v>
      </c>
      <c r="E31" s="15"/>
      <c r="F31" s="15">
        <v>50</v>
      </c>
      <c r="G31" s="15" t="str">
        <f t="shared" si="0"/>
        <v>Trung bình</v>
      </c>
      <c r="H31" s="16">
        <v>1</v>
      </c>
      <c r="I31" s="15"/>
    </row>
    <row r="32" spans="1:10" ht="15.75" customHeight="1" x14ac:dyDescent="0.25">
      <c r="A32" s="14">
        <v>12</v>
      </c>
      <c r="B32" s="2" t="s">
        <v>602</v>
      </c>
      <c r="C32" s="23" t="s">
        <v>603</v>
      </c>
      <c r="D32" s="23" t="s">
        <v>46</v>
      </c>
      <c r="E32" s="15"/>
      <c r="F32" s="15">
        <v>58</v>
      </c>
      <c r="G32" s="15" t="str">
        <f t="shared" si="0"/>
        <v>Trung bình</v>
      </c>
      <c r="H32" s="16">
        <v>1</v>
      </c>
      <c r="I32" s="15" t="s">
        <v>12</v>
      </c>
    </row>
    <row r="33" spans="1:9" ht="15.75" customHeight="1" x14ac:dyDescent="0.25">
      <c r="A33" s="14">
        <v>13</v>
      </c>
      <c r="B33" s="2" t="s">
        <v>604</v>
      </c>
      <c r="C33" s="23" t="s">
        <v>158</v>
      </c>
      <c r="D33" s="23" t="s">
        <v>47</v>
      </c>
      <c r="E33" s="15"/>
      <c r="F33" s="15">
        <v>61</v>
      </c>
      <c r="G33" s="15" t="str">
        <f t="shared" si="0"/>
        <v>Trung bình</v>
      </c>
      <c r="H33" s="16">
        <v>1</v>
      </c>
      <c r="I33" s="15" t="s">
        <v>570</v>
      </c>
    </row>
    <row r="34" spans="1:9" ht="15.75" customHeight="1" x14ac:dyDescent="0.25">
      <c r="A34" s="14">
        <v>14</v>
      </c>
      <c r="B34" s="2" t="s">
        <v>605</v>
      </c>
      <c r="C34" s="23" t="s">
        <v>606</v>
      </c>
      <c r="D34" s="23" t="s">
        <v>170</v>
      </c>
      <c r="E34" s="15"/>
      <c r="F34" s="15">
        <v>58</v>
      </c>
      <c r="G34" s="15" t="str">
        <f t="shared" si="0"/>
        <v>Trung bình</v>
      </c>
      <c r="H34" s="16">
        <v>1</v>
      </c>
      <c r="I34" s="15" t="s">
        <v>12</v>
      </c>
    </row>
    <row r="35" spans="1:9" ht="15.75" customHeight="1" x14ac:dyDescent="0.25">
      <c r="A35" s="14">
        <v>15</v>
      </c>
      <c r="B35" s="2" t="s">
        <v>607</v>
      </c>
      <c r="C35" s="23" t="s">
        <v>608</v>
      </c>
      <c r="D35" s="23" t="s">
        <v>170</v>
      </c>
      <c r="E35" s="15"/>
      <c r="F35" s="15">
        <v>53</v>
      </c>
      <c r="G35" s="15" t="str">
        <f t="shared" si="0"/>
        <v>Trung bình</v>
      </c>
      <c r="H35" s="16">
        <v>1</v>
      </c>
      <c r="I35" s="15"/>
    </row>
    <row r="36" spans="1:9" ht="15.75" customHeight="1" x14ac:dyDescent="0.25">
      <c r="A36" s="14">
        <v>16</v>
      </c>
      <c r="B36" s="2" t="s">
        <v>609</v>
      </c>
      <c r="C36" s="23" t="s">
        <v>95</v>
      </c>
      <c r="D36" s="23" t="s">
        <v>170</v>
      </c>
      <c r="E36" s="15"/>
      <c r="F36" s="15">
        <v>52</v>
      </c>
      <c r="G36" s="15" t="str">
        <f t="shared" si="0"/>
        <v>Trung bình</v>
      </c>
      <c r="H36" s="16">
        <v>1</v>
      </c>
      <c r="I36" s="15"/>
    </row>
    <row r="37" spans="1:9" ht="15.75" customHeight="1" x14ac:dyDescent="0.25">
      <c r="A37" s="14">
        <v>17</v>
      </c>
      <c r="B37" s="2" t="s">
        <v>610</v>
      </c>
      <c r="C37" s="23" t="s">
        <v>611</v>
      </c>
      <c r="D37" s="23" t="s">
        <v>103</v>
      </c>
      <c r="E37" s="15"/>
      <c r="F37" s="15">
        <v>52</v>
      </c>
      <c r="G37" s="15" t="str">
        <f t="shared" si="0"/>
        <v>Trung bình</v>
      </c>
      <c r="H37" s="16">
        <v>1</v>
      </c>
      <c r="I37" s="15"/>
    </row>
    <row r="38" spans="1:9" ht="15.75" customHeight="1" x14ac:dyDescent="0.25">
      <c r="A38" s="14">
        <v>18</v>
      </c>
      <c r="B38" s="2" t="s">
        <v>612</v>
      </c>
      <c r="C38" s="23" t="s">
        <v>613</v>
      </c>
      <c r="D38" s="23" t="s">
        <v>103</v>
      </c>
      <c r="E38" s="15"/>
      <c r="F38" s="15">
        <v>56</v>
      </c>
      <c r="G38" s="15" t="str">
        <f t="shared" si="0"/>
        <v>Trung bình</v>
      </c>
      <c r="H38" s="16">
        <v>1</v>
      </c>
      <c r="I38" s="15"/>
    </row>
    <row r="39" spans="1:9" ht="15.75" customHeight="1" x14ac:dyDescent="0.25">
      <c r="A39" s="14">
        <v>19</v>
      </c>
      <c r="B39" s="2" t="s">
        <v>614</v>
      </c>
      <c r="C39" s="23" t="s">
        <v>615</v>
      </c>
      <c r="D39" s="23" t="s">
        <v>103</v>
      </c>
      <c r="E39" s="15"/>
      <c r="F39" s="15">
        <v>68</v>
      </c>
      <c r="G39" s="15" t="str">
        <f t="shared" si="0"/>
        <v>Trung bình</v>
      </c>
      <c r="H39" s="16">
        <v>1</v>
      </c>
      <c r="I39" s="15" t="s">
        <v>571</v>
      </c>
    </row>
    <row r="40" spans="1:9" ht="15.75" customHeight="1" x14ac:dyDescent="0.25">
      <c r="A40" s="14">
        <v>20</v>
      </c>
      <c r="B40" s="2" t="s">
        <v>616</v>
      </c>
      <c r="C40" s="23" t="s">
        <v>48</v>
      </c>
      <c r="D40" s="23" t="s">
        <v>617</v>
      </c>
      <c r="E40" s="15"/>
      <c r="F40" s="15">
        <v>56</v>
      </c>
      <c r="G40" s="15" t="str">
        <f t="shared" si="0"/>
        <v>Trung bình</v>
      </c>
      <c r="H40" s="16">
        <v>1</v>
      </c>
      <c r="I40" s="15"/>
    </row>
    <row r="41" spans="1:9" ht="15.75" customHeight="1" x14ac:dyDescent="0.25">
      <c r="A41" s="14">
        <v>21</v>
      </c>
      <c r="B41" s="2" t="s">
        <v>618</v>
      </c>
      <c r="C41" s="23" t="s">
        <v>77</v>
      </c>
      <c r="D41" s="23" t="s">
        <v>129</v>
      </c>
      <c r="E41" s="15"/>
      <c r="F41" s="15">
        <v>0</v>
      </c>
      <c r="G41" s="15" t="str">
        <f t="shared" si="0"/>
        <v>Không XL</v>
      </c>
      <c r="H41" s="16">
        <v>1</v>
      </c>
      <c r="I41" s="15" t="s">
        <v>569</v>
      </c>
    </row>
    <row r="42" spans="1:9" ht="15.75" customHeight="1" x14ac:dyDescent="0.25">
      <c r="A42" s="14">
        <v>22</v>
      </c>
      <c r="B42" s="2" t="s">
        <v>619</v>
      </c>
      <c r="C42" s="23" t="s">
        <v>620</v>
      </c>
      <c r="D42" s="23" t="s">
        <v>129</v>
      </c>
      <c r="E42" s="15"/>
      <c r="F42" s="15">
        <v>56</v>
      </c>
      <c r="G42" s="15" t="str">
        <f t="shared" si="0"/>
        <v>Trung bình</v>
      </c>
      <c r="H42" s="16">
        <v>1</v>
      </c>
      <c r="I42" s="15"/>
    </row>
    <row r="43" spans="1:9" ht="15.75" customHeight="1" x14ac:dyDescent="0.25">
      <c r="A43" s="14">
        <v>23</v>
      </c>
      <c r="B43" s="2" t="s">
        <v>621</v>
      </c>
      <c r="C43" s="23" t="s">
        <v>622</v>
      </c>
      <c r="D43" s="23" t="s">
        <v>129</v>
      </c>
      <c r="E43" s="15"/>
      <c r="F43" s="15">
        <v>55</v>
      </c>
      <c r="G43" s="15" t="str">
        <f t="shared" si="0"/>
        <v>Trung bình</v>
      </c>
      <c r="H43" s="16">
        <v>1</v>
      </c>
      <c r="I43" s="15"/>
    </row>
    <row r="44" spans="1:9" ht="15.75" customHeight="1" x14ac:dyDescent="0.25">
      <c r="A44" s="14">
        <v>24</v>
      </c>
      <c r="B44" s="2" t="s">
        <v>623</v>
      </c>
      <c r="C44" s="23" t="s">
        <v>624</v>
      </c>
      <c r="D44" s="23" t="s">
        <v>625</v>
      </c>
      <c r="E44" s="15"/>
      <c r="F44" s="15">
        <v>56</v>
      </c>
      <c r="G44" s="15" t="str">
        <f t="shared" si="0"/>
        <v>Trung bình</v>
      </c>
      <c r="H44" s="16">
        <v>1</v>
      </c>
      <c r="I44" s="15"/>
    </row>
    <row r="45" spans="1:9" ht="15.75" customHeight="1" x14ac:dyDescent="0.25">
      <c r="A45" s="14">
        <v>25</v>
      </c>
      <c r="B45" s="2" t="s">
        <v>626</v>
      </c>
      <c r="C45" s="23" t="s">
        <v>627</v>
      </c>
      <c r="D45" s="23" t="s">
        <v>54</v>
      </c>
      <c r="E45" s="15"/>
      <c r="F45" s="15">
        <v>54</v>
      </c>
      <c r="G45" s="15" t="str">
        <f t="shared" si="0"/>
        <v>Trung bình</v>
      </c>
      <c r="H45" s="16">
        <v>1</v>
      </c>
      <c r="I45" s="15"/>
    </row>
    <row r="46" spans="1:9" ht="15.75" customHeight="1" x14ac:dyDescent="0.25">
      <c r="A46" s="14">
        <v>26</v>
      </c>
      <c r="B46" s="2" t="s">
        <v>628</v>
      </c>
      <c r="C46" s="23" t="s">
        <v>629</v>
      </c>
      <c r="D46" s="23" t="s">
        <v>54</v>
      </c>
      <c r="E46" s="15"/>
      <c r="F46" s="15">
        <v>56</v>
      </c>
      <c r="G46" s="15" t="str">
        <f t="shared" si="0"/>
        <v>Trung bình</v>
      </c>
      <c r="H46" s="16">
        <v>1</v>
      </c>
      <c r="I46" s="15"/>
    </row>
    <row r="47" spans="1:9" ht="15.75" customHeight="1" x14ac:dyDescent="0.25">
      <c r="A47" s="14">
        <v>27</v>
      </c>
      <c r="B47" s="2" t="s">
        <v>630</v>
      </c>
      <c r="C47" s="23" t="s">
        <v>94</v>
      </c>
      <c r="D47" s="23" t="s">
        <v>56</v>
      </c>
      <c r="E47" s="15"/>
      <c r="F47" s="15">
        <v>52</v>
      </c>
      <c r="G47" s="15" t="str">
        <f t="shared" si="0"/>
        <v>Trung bình</v>
      </c>
      <c r="H47" s="16">
        <v>1</v>
      </c>
      <c r="I47" s="15"/>
    </row>
    <row r="48" spans="1:9" ht="15.75" customHeight="1" x14ac:dyDescent="0.25">
      <c r="A48" s="14">
        <v>28</v>
      </c>
      <c r="B48" s="2" t="s">
        <v>631</v>
      </c>
      <c r="C48" s="23" t="s">
        <v>632</v>
      </c>
      <c r="D48" s="23" t="s">
        <v>61</v>
      </c>
      <c r="E48" s="15"/>
      <c r="F48" s="15">
        <v>53</v>
      </c>
      <c r="G48" s="15" t="str">
        <f t="shared" si="0"/>
        <v>Trung bình</v>
      </c>
      <c r="H48" s="16">
        <v>1</v>
      </c>
      <c r="I48" s="15"/>
    </row>
    <row r="49" spans="1:9" ht="15.75" customHeight="1" x14ac:dyDescent="0.25">
      <c r="A49" s="14">
        <v>29</v>
      </c>
      <c r="B49" s="2" t="s">
        <v>633</v>
      </c>
      <c r="C49" s="23" t="s">
        <v>634</v>
      </c>
      <c r="D49" s="23" t="s">
        <v>375</v>
      </c>
      <c r="E49" s="15"/>
      <c r="F49" s="15">
        <v>52</v>
      </c>
      <c r="G49" s="15" t="str">
        <f t="shared" si="0"/>
        <v>Trung bình</v>
      </c>
      <c r="H49" s="16">
        <v>1</v>
      </c>
      <c r="I49" s="15"/>
    </row>
    <row r="50" spans="1:9" ht="15.75" customHeight="1" x14ac:dyDescent="0.25">
      <c r="A50" s="14">
        <v>30</v>
      </c>
      <c r="B50" s="2" t="s">
        <v>635</v>
      </c>
      <c r="C50" s="23" t="s">
        <v>636</v>
      </c>
      <c r="D50" s="23" t="s">
        <v>375</v>
      </c>
      <c r="E50" s="15"/>
      <c r="F50" s="15">
        <v>54</v>
      </c>
      <c r="G50" s="15" t="str">
        <f t="shared" si="0"/>
        <v>Trung bình</v>
      </c>
      <c r="H50" s="16">
        <v>1</v>
      </c>
      <c r="I50" s="15"/>
    </row>
    <row r="51" spans="1:9" ht="15.75" customHeight="1" x14ac:dyDescent="0.25">
      <c r="A51" s="14">
        <v>31</v>
      </c>
      <c r="B51" s="2" t="s">
        <v>637</v>
      </c>
      <c r="C51" s="23" t="s">
        <v>82</v>
      </c>
      <c r="D51" s="23" t="s">
        <v>63</v>
      </c>
      <c r="E51" s="15"/>
      <c r="F51" s="15">
        <v>53</v>
      </c>
      <c r="G51" s="15" t="str">
        <f t="shared" si="0"/>
        <v>Trung bình</v>
      </c>
      <c r="H51" s="16">
        <v>1</v>
      </c>
      <c r="I51" s="15"/>
    </row>
    <row r="52" spans="1:9" ht="15.75" customHeight="1" x14ac:dyDescent="0.25">
      <c r="A52" s="14">
        <v>32</v>
      </c>
      <c r="B52" s="2" t="s">
        <v>638</v>
      </c>
      <c r="C52" s="23" t="s">
        <v>639</v>
      </c>
      <c r="D52" s="23" t="s">
        <v>65</v>
      </c>
      <c r="E52" s="15"/>
      <c r="F52" s="15">
        <v>53</v>
      </c>
      <c r="G52" s="15" t="str">
        <f t="shared" si="0"/>
        <v>Trung bình</v>
      </c>
      <c r="H52" s="16">
        <v>1</v>
      </c>
      <c r="I52" s="15"/>
    </row>
    <row r="53" spans="1:9" ht="15.75" customHeight="1" x14ac:dyDescent="0.25">
      <c r="A53" s="14">
        <v>33</v>
      </c>
      <c r="B53" s="2" t="s">
        <v>640</v>
      </c>
      <c r="C53" s="23" t="s">
        <v>641</v>
      </c>
      <c r="D53" s="23" t="s">
        <v>68</v>
      </c>
      <c r="E53" s="15"/>
      <c r="F53" s="15">
        <v>52</v>
      </c>
      <c r="G53" s="15" t="str">
        <f t="shared" si="0"/>
        <v>Trung bình</v>
      </c>
      <c r="H53" s="16">
        <v>1</v>
      </c>
      <c r="I53" s="15"/>
    </row>
    <row r="54" spans="1:9" ht="15.75" customHeight="1" x14ac:dyDescent="0.25">
      <c r="A54" s="14">
        <v>34</v>
      </c>
      <c r="B54" s="2" t="s">
        <v>642</v>
      </c>
      <c r="C54" s="23" t="s">
        <v>77</v>
      </c>
      <c r="D54" s="23" t="s">
        <v>68</v>
      </c>
      <c r="E54" s="15"/>
      <c r="F54" s="15">
        <v>58</v>
      </c>
      <c r="G54" s="15" t="str">
        <f t="shared" si="0"/>
        <v>Trung bình</v>
      </c>
      <c r="H54" s="16">
        <v>1</v>
      </c>
      <c r="I54" s="15" t="s">
        <v>12</v>
      </c>
    </row>
    <row r="55" spans="1:9" ht="15.75" customHeight="1" x14ac:dyDescent="0.25">
      <c r="A55" s="14">
        <v>35</v>
      </c>
      <c r="B55" s="2" t="s">
        <v>643</v>
      </c>
      <c r="C55" s="23" t="s">
        <v>644</v>
      </c>
      <c r="D55" s="23" t="s">
        <v>68</v>
      </c>
      <c r="E55" s="15"/>
      <c r="F55" s="15">
        <v>53</v>
      </c>
      <c r="G55" s="15" t="str">
        <f t="shared" si="0"/>
        <v>Trung bình</v>
      </c>
      <c r="H55" s="16">
        <v>1</v>
      </c>
      <c r="I55" s="15"/>
    </row>
    <row r="56" spans="1:9" ht="15.75" customHeight="1" x14ac:dyDescent="0.25">
      <c r="A56" s="14">
        <v>36</v>
      </c>
      <c r="B56" s="2" t="s">
        <v>645</v>
      </c>
      <c r="C56" s="23" t="s">
        <v>77</v>
      </c>
      <c r="D56" s="23" t="s">
        <v>75</v>
      </c>
      <c r="E56" s="15"/>
      <c r="F56" s="15">
        <v>0</v>
      </c>
      <c r="G56" s="15" t="str">
        <f t="shared" si="0"/>
        <v>Không XL</v>
      </c>
      <c r="H56" s="16">
        <v>1</v>
      </c>
      <c r="I56" s="30" t="s">
        <v>1168</v>
      </c>
    </row>
    <row r="57" spans="1:9" ht="15.75" customHeight="1" x14ac:dyDescent="0.25">
      <c r="A57" s="14">
        <v>37</v>
      </c>
      <c r="B57" s="2" t="s">
        <v>646</v>
      </c>
      <c r="C57" s="23" t="s">
        <v>45</v>
      </c>
      <c r="D57" s="23" t="s">
        <v>76</v>
      </c>
      <c r="E57" s="15"/>
      <c r="F57" s="15">
        <v>55</v>
      </c>
      <c r="G57" s="15" t="str">
        <f t="shared" si="0"/>
        <v>Trung bình</v>
      </c>
      <c r="H57" s="16">
        <v>1</v>
      </c>
      <c r="I57" s="15"/>
    </row>
    <row r="58" spans="1:9" ht="15.75" customHeight="1" x14ac:dyDescent="0.25">
      <c r="A58" s="14">
        <v>38</v>
      </c>
      <c r="B58" s="2" t="s">
        <v>647</v>
      </c>
      <c r="C58" s="23" t="s">
        <v>159</v>
      </c>
      <c r="D58" s="23" t="s">
        <v>648</v>
      </c>
      <c r="E58" s="15"/>
      <c r="F58" s="15">
        <v>50</v>
      </c>
      <c r="G58" s="15" t="str">
        <f t="shared" si="0"/>
        <v>Trung bình</v>
      </c>
      <c r="H58" s="16">
        <v>1</v>
      </c>
      <c r="I58" s="15" t="s">
        <v>12</v>
      </c>
    </row>
    <row r="59" spans="1:9" ht="15.75" customHeight="1" x14ac:dyDescent="0.25">
      <c r="A59" s="14">
        <v>39</v>
      </c>
      <c r="B59" s="2" t="s">
        <v>649</v>
      </c>
      <c r="C59" s="23" t="s">
        <v>650</v>
      </c>
      <c r="D59" s="23" t="s">
        <v>78</v>
      </c>
      <c r="E59" s="15"/>
      <c r="F59" s="15">
        <v>54</v>
      </c>
      <c r="G59" s="15" t="str">
        <f t="shared" si="0"/>
        <v>Trung bình</v>
      </c>
      <c r="H59" s="16">
        <v>1</v>
      </c>
      <c r="I59" s="15"/>
    </row>
    <row r="60" spans="1:9" ht="15.75" customHeight="1" x14ac:dyDescent="0.25">
      <c r="A60" s="14">
        <v>40</v>
      </c>
      <c r="B60" s="2" t="s">
        <v>651</v>
      </c>
      <c r="C60" s="23" t="s">
        <v>166</v>
      </c>
      <c r="D60" s="23" t="s">
        <v>78</v>
      </c>
      <c r="E60" s="15"/>
      <c r="F60" s="15">
        <v>54</v>
      </c>
      <c r="G60" s="15" t="str">
        <f t="shared" si="0"/>
        <v>Trung bình</v>
      </c>
      <c r="H60" s="16">
        <v>1</v>
      </c>
      <c r="I60" s="15"/>
    </row>
    <row r="61" spans="1:9" ht="15.75" customHeight="1" x14ac:dyDescent="0.25">
      <c r="A61" s="14">
        <v>41</v>
      </c>
      <c r="B61" s="2" t="s">
        <v>652</v>
      </c>
      <c r="C61" s="23" t="s">
        <v>653</v>
      </c>
      <c r="D61" s="23" t="s">
        <v>79</v>
      </c>
      <c r="E61" s="15"/>
      <c r="F61" s="15">
        <v>57</v>
      </c>
      <c r="G61" s="15" t="str">
        <f t="shared" si="0"/>
        <v>Trung bình</v>
      </c>
      <c r="H61" s="16">
        <v>1</v>
      </c>
      <c r="I61" s="15"/>
    </row>
    <row r="62" spans="1:9" ht="15.75" customHeight="1" x14ac:dyDescent="0.25">
      <c r="A62" s="14">
        <v>42</v>
      </c>
      <c r="B62" s="2" t="s">
        <v>654</v>
      </c>
      <c r="C62" s="23" t="s">
        <v>655</v>
      </c>
      <c r="D62" s="23" t="s">
        <v>111</v>
      </c>
      <c r="E62" s="15"/>
      <c r="F62" s="15">
        <v>55</v>
      </c>
      <c r="G62" s="15" t="str">
        <f t="shared" si="0"/>
        <v>Trung bình</v>
      </c>
      <c r="H62" s="16">
        <v>1</v>
      </c>
      <c r="I62" s="15"/>
    </row>
    <row r="63" spans="1:9" ht="15.75" customHeight="1" x14ac:dyDescent="0.25">
      <c r="A63" s="14">
        <v>43</v>
      </c>
      <c r="B63" s="2" t="s">
        <v>656</v>
      </c>
      <c r="C63" s="23" t="s">
        <v>657</v>
      </c>
      <c r="D63" s="23" t="s">
        <v>658</v>
      </c>
      <c r="E63" s="15"/>
      <c r="F63" s="15">
        <v>59</v>
      </c>
      <c r="G63" s="15" t="str">
        <f t="shared" si="0"/>
        <v>Trung bình</v>
      </c>
      <c r="H63" s="16">
        <v>1</v>
      </c>
      <c r="I63" s="15"/>
    </row>
    <row r="64" spans="1:9" ht="15.75" customHeight="1" x14ac:dyDescent="0.25">
      <c r="A64" s="14">
        <v>44</v>
      </c>
      <c r="B64" s="2" t="s">
        <v>659</v>
      </c>
      <c r="C64" s="23" t="s">
        <v>89</v>
      </c>
      <c r="D64" s="23" t="s">
        <v>134</v>
      </c>
      <c r="E64" s="15"/>
      <c r="F64" s="15">
        <v>54</v>
      </c>
      <c r="G64" s="15" t="str">
        <f t="shared" si="0"/>
        <v>Trung bình</v>
      </c>
      <c r="H64" s="16">
        <v>1</v>
      </c>
      <c r="I64" s="15"/>
    </row>
    <row r="65" spans="1:9" ht="15.75" customHeight="1" x14ac:dyDescent="0.25">
      <c r="A65" s="14">
        <v>45</v>
      </c>
      <c r="B65" s="2" t="s">
        <v>660</v>
      </c>
      <c r="C65" s="23" t="s">
        <v>661</v>
      </c>
      <c r="D65" s="23" t="s">
        <v>113</v>
      </c>
      <c r="E65" s="15"/>
      <c r="F65" s="15">
        <v>53</v>
      </c>
      <c r="G65" s="15" t="str">
        <f t="shared" si="0"/>
        <v>Trung bình</v>
      </c>
      <c r="H65" s="16">
        <v>1</v>
      </c>
      <c r="I65" s="15"/>
    </row>
    <row r="66" spans="1:9" ht="15.75" customHeight="1" x14ac:dyDescent="0.25">
      <c r="A66" s="14">
        <v>46</v>
      </c>
      <c r="B66" s="2" t="s">
        <v>662</v>
      </c>
      <c r="C66" s="23" t="s">
        <v>159</v>
      </c>
      <c r="D66" s="23" t="s">
        <v>113</v>
      </c>
      <c r="E66" s="15"/>
      <c r="F66" s="15">
        <v>59</v>
      </c>
      <c r="G66" s="15" t="str">
        <f t="shared" si="0"/>
        <v>Trung bình</v>
      </c>
      <c r="H66" s="16">
        <v>1</v>
      </c>
      <c r="I66" s="15"/>
    </row>
    <row r="67" spans="1:9" ht="15.75" customHeight="1" x14ac:dyDescent="0.25">
      <c r="A67" s="14">
        <v>47</v>
      </c>
      <c r="B67" s="2" t="s">
        <v>663</v>
      </c>
      <c r="C67" s="23" t="s">
        <v>60</v>
      </c>
      <c r="D67" s="23" t="s">
        <v>293</v>
      </c>
      <c r="E67" s="15"/>
      <c r="F67" s="15">
        <v>54</v>
      </c>
      <c r="G67" s="15" t="str">
        <f t="shared" si="0"/>
        <v>Trung bình</v>
      </c>
      <c r="H67" s="16">
        <v>1</v>
      </c>
      <c r="I67" s="15"/>
    </row>
    <row r="68" spans="1:9" ht="15.75" customHeight="1" x14ac:dyDescent="0.25">
      <c r="A68" s="14">
        <v>48</v>
      </c>
      <c r="B68" s="2" t="s">
        <v>664</v>
      </c>
      <c r="C68" s="23" t="s">
        <v>665</v>
      </c>
      <c r="D68" s="23" t="s">
        <v>114</v>
      </c>
      <c r="E68" s="15"/>
      <c r="F68" s="15">
        <v>52</v>
      </c>
      <c r="G68" s="15" t="str">
        <f t="shared" si="0"/>
        <v>Trung bình</v>
      </c>
      <c r="H68" s="16">
        <v>1</v>
      </c>
      <c r="I68" s="15"/>
    </row>
    <row r="69" spans="1:9" ht="15.75" customHeight="1" x14ac:dyDescent="0.25">
      <c r="A69" s="14">
        <v>49</v>
      </c>
      <c r="B69" s="2" t="s">
        <v>666</v>
      </c>
      <c r="C69" s="23" t="s">
        <v>667</v>
      </c>
      <c r="D69" s="23" t="s">
        <v>83</v>
      </c>
      <c r="E69" s="15"/>
      <c r="F69" s="15">
        <v>52</v>
      </c>
      <c r="G69" s="15" t="str">
        <f t="shared" si="0"/>
        <v>Trung bình</v>
      </c>
      <c r="H69" s="16">
        <v>1</v>
      </c>
      <c r="I69" s="15"/>
    </row>
    <row r="70" spans="1:9" ht="15.75" customHeight="1" x14ac:dyDescent="0.25">
      <c r="A70" s="14">
        <v>50</v>
      </c>
      <c r="B70" s="2" t="s">
        <v>668</v>
      </c>
      <c r="C70" s="23" t="s">
        <v>669</v>
      </c>
      <c r="D70" s="23" t="s">
        <v>83</v>
      </c>
      <c r="E70" s="15"/>
      <c r="F70" s="15">
        <v>55</v>
      </c>
      <c r="G70" s="15" t="str">
        <f t="shared" si="0"/>
        <v>Trung bình</v>
      </c>
      <c r="H70" s="16">
        <v>1</v>
      </c>
      <c r="I70" s="15"/>
    </row>
    <row r="71" spans="1:9" ht="15.75" customHeight="1" x14ac:dyDescent="0.25">
      <c r="A71" s="14">
        <v>51</v>
      </c>
      <c r="B71" s="2" t="s">
        <v>670</v>
      </c>
      <c r="C71" s="23" t="s">
        <v>120</v>
      </c>
      <c r="D71" s="23" t="s">
        <v>671</v>
      </c>
      <c r="E71" s="15"/>
      <c r="F71" s="15">
        <v>66</v>
      </c>
      <c r="G71" s="15" t="str">
        <f t="shared" si="0"/>
        <v>Trung bình</v>
      </c>
      <c r="H71" s="16">
        <v>1</v>
      </c>
      <c r="I71" s="15" t="s">
        <v>570</v>
      </c>
    </row>
    <row r="72" spans="1:9" ht="15.75" customHeight="1" x14ac:dyDescent="0.25">
      <c r="A72" s="14">
        <v>52</v>
      </c>
      <c r="B72" s="2" t="s">
        <v>672</v>
      </c>
      <c r="C72" s="23" t="s">
        <v>48</v>
      </c>
      <c r="D72" s="23" t="s">
        <v>87</v>
      </c>
      <c r="E72" s="15"/>
      <c r="F72" s="15">
        <v>50</v>
      </c>
      <c r="G72" s="15" t="str">
        <f t="shared" si="0"/>
        <v>Trung bình</v>
      </c>
      <c r="H72" s="16">
        <v>1</v>
      </c>
      <c r="I72" s="15"/>
    </row>
    <row r="73" spans="1:9" ht="10.5" customHeight="1" x14ac:dyDescent="0.25"/>
    <row r="74" spans="1:9" ht="17.25" customHeight="1" x14ac:dyDescent="0.25"/>
    <row r="75" spans="1:9" s="5" customFormat="1" ht="26.25" customHeight="1" x14ac:dyDescent="0.25">
      <c r="B75" s="7" t="s">
        <v>20</v>
      </c>
      <c r="D75" s="17"/>
      <c r="E75" s="17"/>
      <c r="F75" s="17"/>
      <c r="G75" s="17"/>
      <c r="H75" s="17"/>
    </row>
    <row r="76" spans="1:9" s="5" customFormat="1" ht="41.25" customHeight="1" x14ac:dyDescent="0.25">
      <c r="C76" s="37" t="s">
        <v>21</v>
      </c>
      <c r="D76" s="38"/>
      <c r="E76" s="13" t="s">
        <v>22</v>
      </c>
      <c r="F76" s="13" t="s">
        <v>23</v>
      </c>
      <c r="G76" s="17"/>
      <c r="H76" s="17"/>
    </row>
    <row r="77" spans="1:9" s="5" customFormat="1" ht="15.75" x14ac:dyDescent="0.25">
      <c r="C77" s="18" t="s">
        <v>24</v>
      </c>
      <c r="D77" s="19"/>
      <c r="E77" s="20">
        <f>COUNTIF($G$21:$G$72,"Xuất sắc")</f>
        <v>0</v>
      </c>
      <c r="F77" s="21">
        <f>E77/$A$72</f>
        <v>0</v>
      </c>
      <c r="G77" s="17"/>
      <c r="H77" s="17"/>
    </row>
    <row r="78" spans="1:9" s="5" customFormat="1" ht="15.75" x14ac:dyDescent="0.25">
      <c r="C78" s="18" t="s">
        <v>25</v>
      </c>
      <c r="D78" s="19"/>
      <c r="E78" s="20">
        <f>COUNTIF($G$21:$G$72,"Tốt")</f>
        <v>0</v>
      </c>
      <c r="F78" s="21">
        <f t="shared" ref="F78:F82" si="1">E78/$A$72</f>
        <v>0</v>
      </c>
      <c r="G78" s="17"/>
      <c r="H78" s="17"/>
    </row>
    <row r="79" spans="1:9" s="5" customFormat="1" ht="15.75" x14ac:dyDescent="0.25">
      <c r="C79" s="18" t="s">
        <v>26</v>
      </c>
      <c r="D79" s="19"/>
      <c r="E79" s="20">
        <f>COUNTIF($G$21:$G$72,"Khá")</f>
        <v>0</v>
      </c>
      <c r="F79" s="21">
        <f t="shared" si="1"/>
        <v>0</v>
      </c>
      <c r="G79" s="17"/>
      <c r="H79" s="17"/>
    </row>
    <row r="80" spans="1:9" s="5" customFormat="1" ht="15.75" x14ac:dyDescent="0.25">
      <c r="C80" s="18" t="s">
        <v>27</v>
      </c>
      <c r="D80" s="19"/>
      <c r="E80" s="20">
        <f>COUNTIF($G$21:$G$72,"Trung bình")</f>
        <v>50</v>
      </c>
      <c r="F80" s="21">
        <f t="shared" si="1"/>
        <v>0.96153846153846156</v>
      </c>
      <c r="G80" s="17"/>
      <c r="H80" s="17"/>
    </row>
    <row r="81" spans="1:10" s="5" customFormat="1" ht="15.75" x14ac:dyDescent="0.25">
      <c r="C81" s="18" t="s">
        <v>28</v>
      </c>
      <c r="D81" s="19"/>
      <c r="E81" s="20">
        <f>COUNTIF($G$21:$G$72,"Yếu")</f>
        <v>0</v>
      </c>
      <c r="F81" s="21">
        <f t="shared" si="1"/>
        <v>0</v>
      </c>
      <c r="G81" s="17"/>
      <c r="H81" s="17"/>
    </row>
    <row r="82" spans="1:10" s="5" customFormat="1" ht="15.75" x14ac:dyDescent="0.25">
      <c r="C82" s="18" t="s">
        <v>32</v>
      </c>
      <c r="D82" s="19"/>
      <c r="E82" s="20">
        <f>COUNTIF($G$21:$G$72,"Không XL")</f>
        <v>2</v>
      </c>
      <c r="F82" s="21">
        <f t="shared" si="1"/>
        <v>3.8461538461538464E-2</v>
      </c>
      <c r="G82" s="17"/>
      <c r="H82" s="17"/>
    </row>
    <row r="84" spans="1:10" ht="57" customHeight="1" x14ac:dyDescent="0.25">
      <c r="A84" s="39" t="s">
        <v>385</v>
      </c>
      <c r="B84" s="39"/>
      <c r="C84" s="39"/>
      <c r="D84" s="39"/>
      <c r="E84" s="39"/>
      <c r="F84" s="39"/>
      <c r="G84" s="39"/>
      <c r="H84" s="39"/>
      <c r="I84" s="39"/>
      <c r="J84" s="11"/>
    </row>
    <row r="86" spans="1:10" s="1" customFormat="1" x14ac:dyDescent="0.25">
      <c r="B86" s="36" t="s">
        <v>29</v>
      </c>
      <c r="C86" s="36"/>
      <c r="D86" s="36"/>
      <c r="E86" s="36"/>
      <c r="F86" s="36" t="s">
        <v>30</v>
      </c>
      <c r="G86" s="36"/>
      <c r="H86" s="36"/>
      <c r="I86" s="36"/>
    </row>
    <row r="91" spans="1:10" x14ac:dyDescent="0.25">
      <c r="B91" s="36" t="s">
        <v>673</v>
      </c>
      <c r="C91" s="36"/>
      <c r="D91" s="36"/>
      <c r="E91" s="36"/>
      <c r="F91" s="36" t="s">
        <v>402</v>
      </c>
      <c r="G91" s="36"/>
      <c r="H91" s="36"/>
      <c r="I91" s="36"/>
    </row>
    <row r="92" spans="1:10" x14ac:dyDescent="0.25">
      <c r="B92" s="10"/>
      <c r="C92" s="10"/>
      <c r="I92" s="10"/>
    </row>
    <row r="93" spans="1:10" x14ac:dyDescent="0.25">
      <c r="B93" s="10"/>
      <c r="C93" s="10"/>
      <c r="I93" s="10"/>
    </row>
    <row r="94" spans="1:10" x14ac:dyDescent="0.25">
      <c r="B94" s="10"/>
      <c r="C94" s="10"/>
      <c r="I94" s="10"/>
    </row>
    <row r="95" spans="1:10" x14ac:dyDescent="0.25">
      <c r="A95" s="33" t="s">
        <v>36</v>
      </c>
      <c r="B95" s="33"/>
      <c r="C95" s="33"/>
      <c r="D95" s="33"/>
      <c r="E95" s="33"/>
      <c r="F95" s="33"/>
      <c r="G95" s="33"/>
      <c r="H95" s="33"/>
      <c r="I95" s="33"/>
    </row>
    <row r="96" spans="1:10" ht="42" customHeight="1" x14ac:dyDescent="0.25">
      <c r="A96" s="34" t="s">
        <v>35</v>
      </c>
      <c r="B96" s="35"/>
      <c r="C96" s="35"/>
      <c r="D96" s="35"/>
      <c r="E96" s="35"/>
      <c r="F96" s="35"/>
      <c r="G96" s="35"/>
      <c r="H96" s="35"/>
      <c r="I96" s="35"/>
    </row>
    <row r="98" spans="6:9" x14ac:dyDescent="0.25">
      <c r="I98" s="22" t="s">
        <v>864</v>
      </c>
    </row>
    <row r="99" spans="6:9" x14ac:dyDescent="0.25">
      <c r="F99" s="36" t="s">
        <v>1165</v>
      </c>
      <c r="G99" s="36"/>
      <c r="H99" s="36"/>
    </row>
    <row r="105" spans="6:9" x14ac:dyDescent="0.25">
      <c r="F105" s="36"/>
      <c r="G105" s="36"/>
      <c r="H105" s="36"/>
    </row>
  </sheetData>
  <mergeCells count="25">
    <mergeCell ref="A96:I96"/>
    <mergeCell ref="F99:H99"/>
    <mergeCell ref="F105:H105"/>
    <mergeCell ref="C19:D20"/>
    <mergeCell ref="B91:E91"/>
    <mergeCell ref="F86:I86"/>
    <mergeCell ref="F91:I91"/>
    <mergeCell ref="A95:I95"/>
    <mergeCell ref="F19:H19"/>
    <mergeCell ref="I19:I20"/>
    <mergeCell ref="A1:D1"/>
    <mergeCell ref="A2:D2"/>
    <mergeCell ref="A3:D3"/>
    <mergeCell ref="C76:D76"/>
    <mergeCell ref="B86:E86"/>
    <mergeCell ref="E19:E20"/>
    <mergeCell ref="A84:I84"/>
    <mergeCell ref="A5:I5"/>
    <mergeCell ref="A17:I17"/>
    <mergeCell ref="A19:A20"/>
    <mergeCell ref="B19:B20"/>
    <mergeCell ref="E2:I2"/>
    <mergeCell ref="F3:I3"/>
    <mergeCell ref="B15:I15"/>
    <mergeCell ref="B9:F9"/>
  </mergeCells>
  <phoneticPr fontId="26" type="noConversion"/>
  <pageMargins left="0.51" right="0.3" top="0.55687500000000001" bottom="0.39370078740157499" header="0.31496062992126" footer="0.15748031496063"/>
  <pageSetup paperSize="9" scale="93" orientation="portrait" r:id="rId1"/>
  <headerFooter differentFirst="1">
    <oddHeader>&amp;C&amp;"Times New Roman,Regular"&amp;P</oddHeader>
  </headerFooter>
  <rowBreaks count="2" manualBreakCount="2">
    <brk id="45" max="16383" man="1"/>
    <brk id="83"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B158E-8061-43AD-820E-E2A75DA5C38F}">
  <dimension ref="A1:J101"/>
  <sheetViews>
    <sheetView view="pageLayout" topLeftCell="A73" zoomScaleNormal="130" workbookViewId="0">
      <selection activeCell="I19" sqref="I19:I20"/>
    </sheetView>
  </sheetViews>
  <sheetFormatPr defaultRowHeight="16.5" x14ac:dyDescent="0.25"/>
  <cols>
    <col min="1" max="1" width="5.5703125" style="7" customWidth="1"/>
    <col min="2" max="2" width="10.85546875" style="7" customWidth="1"/>
    <col min="3" max="3" width="21.855468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3.5703125" style="7" customWidth="1"/>
    <col min="10" max="16384" width="9.140625" style="7"/>
  </cols>
  <sheetData>
    <row r="1" spans="1:9" s="5" customFormat="1" ht="15.75" x14ac:dyDescent="0.25">
      <c r="A1" s="50" t="s">
        <v>2</v>
      </c>
      <c r="B1" s="50"/>
      <c r="C1" s="50"/>
      <c r="D1" s="50"/>
      <c r="E1" s="3" t="s">
        <v>1159</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573</v>
      </c>
      <c r="D6" s="6" t="s">
        <v>381</v>
      </c>
      <c r="F6" s="8" t="s">
        <v>382</v>
      </c>
      <c r="H6" s="6"/>
    </row>
    <row r="7" spans="1:9" s="1" customFormat="1" x14ac:dyDescent="0.25">
      <c r="D7" s="6"/>
      <c r="E7" s="6"/>
      <c r="F7" s="6"/>
      <c r="G7" s="6"/>
      <c r="H7" s="6"/>
    </row>
    <row r="8" spans="1:9" ht="21.75" customHeight="1" x14ac:dyDescent="0.25">
      <c r="A8" s="9" t="s">
        <v>5</v>
      </c>
      <c r="B8" s="7" t="s">
        <v>579</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409</v>
      </c>
    </row>
    <row r="12" spans="1:9" ht="22.5" customHeight="1" x14ac:dyDescent="0.25">
      <c r="A12" s="9"/>
      <c r="B12" s="7" t="s">
        <v>674</v>
      </c>
    </row>
    <row r="13" spans="1:9" ht="22.5" customHeight="1" x14ac:dyDescent="0.25">
      <c r="A13" s="9"/>
      <c r="B13" s="7" t="s">
        <v>675</v>
      </c>
      <c r="H13" s="10" t="s">
        <v>34</v>
      </c>
    </row>
    <row r="14" spans="1:9" ht="22.5" customHeight="1" x14ac:dyDescent="0.25">
      <c r="A14" s="9"/>
      <c r="B14" s="7" t="s">
        <v>760</v>
      </c>
    </row>
    <row r="15" spans="1:9" ht="28.5" customHeight="1" x14ac:dyDescent="0.25">
      <c r="A15" s="9"/>
      <c r="B15" s="41" t="s">
        <v>384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676</v>
      </c>
      <c r="C21" s="23" t="s">
        <v>677</v>
      </c>
      <c r="D21" s="23" t="s">
        <v>42</v>
      </c>
      <c r="E21" s="15"/>
      <c r="F21" s="28">
        <v>54</v>
      </c>
      <c r="G21" s="15" t="str">
        <f>IF(F21=0,"Không XL",IF(F21&lt;50,"Yếu",IF(F21&lt;70,"Trung bình",IF(F21&lt;80,"Khá",IF(F21&lt;90,"Tốt","Xuất sắc")))))</f>
        <v>Trung bình</v>
      </c>
      <c r="H21" s="16">
        <v>1</v>
      </c>
      <c r="I21" s="29"/>
    </row>
    <row r="22" spans="1:10" ht="15.75" customHeight="1" x14ac:dyDescent="0.25">
      <c r="A22" s="14">
        <v>2</v>
      </c>
      <c r="B22" s="2" t="s">
        <v>678</v>
      </c>
      <c r="C22" s="23" t="s">
        <v>679</v>
      </c>
      <c r="D22" s="23" t="s">
        <v>99</v>
      </c>
      <c r="E22" s="15"/>
      <c r="F22" s="28">
        <v>64</v>
      </c>
      <c r="G22" s="15" t="str">
        <f>IF(F22=0,"Không XL",IF(F22&lt;50,"Yếu",IF(F22&lt;70,"Trung bình",IF(F22&lt;80,"Khá",IF(F22&lt;90,"Tốt","Xuất sắc")))))</f>
        <v>Trung bình</v>
      </c>
      <c r="H22" s="16">
        <v>1</v>
      </c>
      <c r="I22" s="29"/>
    </row>
    <row r="23" spans="1:10" ht="15.75" customHeight="1" x14ac:dyDescent="0.25">
      <c r="A23" s="14">
        <v>3</v>
      </c>
      <c r="B23" s="2" t="s">
        <v>680</v>
      </c>
      <c r="C23" s="23" t="s">
        <v>681</v>
      </c>
      <c r="D23" s="23" t="s">
        <v>682</v>
      </c>
      <c r="E23" s="15"/>
      <c r="F23" s="28">
        <v>59</v>
      </c>
      <c r="G23" s="15" t="str">
        <f t="shared" ref="G23:G69" si="0">IF(F23=0,"Không XL",IF(F23&lt;50,"Yếu",IF(F23&lt;70,"Trung bình",IF(F23&lt;80,"Khá",IF(F23&lt;90,"Tốt","Xuất sắc")))))</f>
        <v>Trung bình</v>
      </c>
      <c r="H23" s="16">
        <v>1</v>
      </c>
      <c r="I23" s="29"/>
    </row>
    <row r="24" spans="1:10" ht="15.75" customHeight="1" x14ac:dyDescent="0.25">
      <c r="A24" s="14">
        <v>4</v>
      </c>
      <c r="B24" s="2" t="s">
        <v>683</v>
      </c>
      <c r="C24" s="23" t="s">
        <v>227</v>
      </c>
      <c r="D24" s="23" t="s">
        <v>44</v>
      </c>
      <c r="E24" s="15"/>
      <c r="F24" s="28">
        <v>56</v>
      </c>
      <c r="G24" s="15" t="str">
        <f t="shared" si="0"/>
        <v>Trung bình</v>
      </c>
      <c r="H24" s="16">
        <v>1</v>
      </c>
      <c r="I24" s="29"/>
    </row>
    <row r="25" spans="1:10" ht="15.75" customHeight="1" x14ac:dyDescent="0.25">
      <c r="A25" s="14">
        <v>5</v>
      </c>
      <c r="B25" s="2" t="s">
        <v>684</v>
      </c>
      <c r="C25" s="23" t="s">
        <v>685</v>
      </c>
      <c r="D25" s="23" t="s">
        <v>686</v>
      </c>
      <c r="E25" s="15"/>
      <c r="F25" s="28">
        <v>54</v>
      </c>
      <c r="G25" s="15" t="str">
        <f t="shared" si="0"/>
        <v>Trung bình</v>
      </c>
      <c r="H25" s="16">
        <v>1</v>
      </c>
      <c r="I25" s="29"/>
    </row>
    <row r="26" spans="1:10" ht="15.75" customHeight="1" x14ac:dyDescent="0.25">
      <c r="A26" s="14">
        <v>6</v>
      </c>
      <c r="B26" s="2" t="s">
        <v>687</v>
      </c>
      <c r="C26" s="23" t="s">
        <v>688</v>
      </c>
      <c r="D26" s="23" t="s">
        <v>100</v>
      </c>
      <c r="E26" s="15"/>
      <c r="F26" s="28">
        <v>57</v>
      </c>
      <c r="G26" s="15" t="str">
        <f t="shared" si="0"/>
        <v>Trung bình</v>
      </c>
      <c r="H26" s="16">
        <v>1</v>
      </c>
      <c r="I26" s="29"/>
    </row>
    <row r="27" spans="1:10" ht="15.75" customHeight="1" x14ac:dyDescent="0.25">
      <c r="A27" s="14">
        <v>7</v>
      </c>
      <c r="B27" s="2" t="s">
        <v>689</v>
      </c>
      <c r="C27" s="23" t="s">
        <v>690</v>
      </c>
      <c r="D27" s="23" t="s">
        <v>127</v>
      </c>
      <c r="E27" s="15"/>
      <c r="F27" s="28">
        <v>59</v>
      </c>
      <c r="G27" s="15" t="str">
        <f t="shared" si="0"/>
        <v>Trung bình</v>
      </c>
      <c r="H27" s="16">
        <v>1</v>
      </c>
      <c r="I27" s="29"/>
    </row>
    <row r="28" spans="1:10" ht="15.75" customHeight="1" x14ac:dyDescent="0.25">
      <c r="A28" s="14">
        <v>8</v>
      </c>
      <c r="B28" s="2" t="s">
        <v>691</v>
      </c>
      <c r="C28" s="23" t="s">
        <v>442</v>
      </c>
      <c r="D28" s="23" t="s">
        <v>127</v>
      </c>
      <c r="E28" s="15"/>
      <c r="F28" s="28">
        <v>56</v>
      </c>
      <c r="G28" s="15" t="str">
        <f t="shared" si="0"/>
        <v>Trung bình</v>
      </c>
      <c r="H28" s="16">
        <v>1</v>
      </c>
      <c r="I28" s="29"/>
    </row>
    <row r="29" spans="1:10" ht="15.75" customHeight="1" x14ac:dyDescent="0.25">
      <c r="A29" s="14">
        <v>9</v>
      </c>
      <c r="B29" s="2" t="s">
        <v>692</v>
      </c>
      <c r="C29" s="23" t="s">
        <v>693</v>
      </c>
      <c r="D29" s="23" t="s">
        <v>46</v>
      </c>
      <c r="E29" s="15"/>
      <c r="F29" s="28">
        <v>64</v>
      </c>
      <c r="G29" s="15" t="str">
        <f t="shared" si="0"/>
        <v>Trung bình</v>
      </c>
      <c r="H29" s="16">
        <v>1</v>
      </c>
      <c r="I29" s="29"/>
    </row>
    <row r="30" spans="1:10" ht="15.75" customHeight="1" x14ac:dyDescent="0.25">
      <c r="A30" s="14">
        <v>10</v>
      </c>
      <c r="B30" s="2" t="s">
        <v>694</v>
      </c>
      <c r="C30" s="23" t="s">
        <v>344</v>
      </c>
      <c r="D30" s="23" t="s">
        <v>695</v>
      </c>
      <c r="E30" s="15"/>
      <c r="F30" s="28">
        <v>55</v>
      </c>
      <c r="G30" s="15" t="str">
        <f t="shared" si="0"/>
        <v>Trung bình</v>
      </c>
      <c r="H30" s="16">
        <v>1</v>
      </c>
      <c r="I30" s="29"/>
    </row>
    <row r="31" spans="1:10" ht="15.75" customHeight="1" x14ac:dyDescent="0.25">
      <c r="A31" s="14">
        <v>11</v>
      </c>
      <c r="B31" s="2" t="s">
        <v>696</v>
      </c>
      <c r="C31" s="23" t="s">
        <v>697</v>
      </c>
      <c r="D31" s="23" t="s">
        <v>104</v>
      </c>
      <c r="E31" s="15"/>
      <c r="F31" s="28">
        <v>60</v>
      </c>
      <c r="G31" s="15" t="str">
        <f t="shared" si="0"/>
        <v>Trung bình</v>
      </c>
      <c r="H31" s="16">
        <v>1</v>
      </c>
      <c r="I31" s="29"/>
    </row>
    <row r="32" spans="1:10" ht="15.75" customHeight="1" x14ac:dyDescent="0.25">
      <c r="A32" s="14">
        <v>12</v>
      </c>
      <c r="B32" s="2" t="s">
        <v>698</v>
      </c>
      <c r="C32" s="23" t="s">
        <v>166</v>
      </c>
      <c r="D32" s="23" t="s">
        <v>105</v>
      </c>
      <c r="E32" s="15"/>
      <c r="F32" s="28">
        <v>52</v>
      </c>
      <c r="G32" s="15" t="str">
        <f t="shared" si="0"/>
        <v>Trung bình</v>
      </c>
      <c r="H32" s="16">
        <v>1</v>
      </c>
      <c r="I32" s="29"/>
    </row>
    <row r="33" spans="1:9" ht="15.75" customHeight="1" x14ac:dyDescent="0.25">
      <c r="A33" s="14">
        <v>13</v>
      </c>
      <c r="B33" s="2" t="s">
        <v>699</v>
      </c>
      <c r="C33" s="23" t="s">
        <v>700</v>
      </c>
      <c r="D33" s="23" t="s">
        <v>105</v>
      </c>
      <c r="E33" s="15"/>
      <c r="F33" s="28">
        <v>61</v>
      </c>
      <c r="G33" s="15" t="str">
        <f t="shared" si="0"/>
        <v>Trung bình</v>
      </c>
      <c r="H33" s="16">
        <v>1</v>
      </c>
      <c r="I33" s="29" t="s">
        <v>12</v>
      </c>
    </row>
    <row r="34" spans="1:9" ht="15.75" customHeight="1" x14ac:dyDescent="0.25">
      <c r="A34" s="14">
        <v>14</v>
      </c>
      <c r="B34" s="2" t="s">
        <v>701</v>
      </c>
      <c r="C34" s="23" t="s">
        <v>702</v>
      </c>
      <c r="D34" s="23" t="s">
        <v>129</v>
      </c>
      <c r="E34" s="15"/>
      <c r="F34" s="28">
        <v>57</v>
      </c>
      <c r="G34" s="15" t="str">
        <f t="shared" si="0"/>
        <v>Trung bình</v>
      </c>
      <c r="H34" s="16">
        <v>1</v>
      </c>
      <c r="I34" s="29"/>
    </row>
    <row r="35" spans="1:9" ht="15.75" customHeight="1" x14ac:dyDescent="0.25">
      <c r="A35" s="14">
        <v>15</v>
      </c>
      <c r="B35" s="2" t="s">
        <v>703</v>
      </c>
      <c r="C35" s="23" t="s">
        <v>704</v>
      </c>
      <c r="D35" s="23" t="s">
        <v>129</v>
      </c>
      <c r="E35" s="15"/>
      <c r="F35" s="28">
        <v>57</v>
      </c>
      <c r="G35" s="15" t="str">
        <f t="shared" si="0"/>
        <v>Trung bình</v>
      </c>
      <c r="H35" s="16">
        <v>1</v>
      </c>
      <c r="I35" s="29"/>
    </row>
    <row r="36" spans="1:9" ht="15.75" customHeight="1" x14ac:dyDescent="0.25">
      <c r="A36" s="14">
        <v>16</v>
      </c>
      <c r="B36" s="2" t="s">
        <v>705</v>
      </c>
      <c r="C36" s="23" t="s">
        <v>706</v>
      </c>
      <c r="D36" s="23" t="s">
        <v>129</v>
      </c>
      <c r="E36" s="15"/>
      <c r="F36" s="28">
        <v>61</v>
      </c>
      <c r="G36" s="15" t="str">
        <f t="shared" si="0"/>
        <v>Trung bình</v>
      </c>
      <c r="H36" s="16">
        <v>1</v>
      </c>
      <c r="I36" s="29"/>
    </row>
    <row r="37" spans="1:9" ht="15.75" customHeight="1" x14ac:dyDescent="0.25">
      <c r="A37" s="14">
        <v>17</v>
      </c>
      <c r="B37" s="2" t="s">
        <v>707</v>
      </c>
      <c r="C37" s="23" t="s">
        <v>708</v>
      </c>
      <c r="D37" s="23" t="s">
        <v>54</v>
      </c>
      <c r="E37" s="15"/>
      <c r="F37" s="28">
        <v>74</v>
      </c>
      <c r="G37" s="15" t="str">
        <f t="shared" si="0"/>
        <v>Khá</v>
      </c>
      <c r="H37" s="16">
        <v>1</v>
      </c>
      <c r="I37" s="29" t="s">
        <v>570</v>
      </c>
    </row>
    <row r="38" spans="1:9" ht="15.75" customHeight="1" x14ac:dyDescent="0.25">
      <c r="A38" s="14">
        <v>18</v>
      </c>
      <c r="B38" s="2" t="s">
        <v>709</v>
      </c>
      <c r="C38" s="23" t="s">
        <v>710</v>
      </c>
      <c r="D38" s="23" t="s">
        <v>56</v>
      </c>
      <c r="E38" s="15"/>
      <c r="F38" s="28">
        <v>62</v>
      </c>
      <c r="G38" s="15" t="str">
        <f t="shared" si="0"/>
        <v>Trung bình</v>
      </c>
      <c r="H38" s="16">
        <v>1</v>
      </c>
      <c r="I38" s="29"/>
    </row>
    <row r="39" spans="1:9" ht="15.75" customHeight="1" x14ac:dyDescent="0.25">
      <c r="A39" s="14">
        <v>19</v>
      </c>
      <c r="B39" s="2" t="s">
        <v>711</v>
      </c>
      <c r="C39" s="23" t="s">
        <v>712</v>
      </c>
      <c r="D39" s="23" t="s">
        <v>56</v>
      </c>
      <c r="E39" s="15"/>
      <c r="F39" s="28">
        <v>57</v>
      </c>
      <c r="G39" s="15" t="str">
        <f t="shared" si="0"/>
        <v>Trung bình</v>
      </c>
      <c r="H39" s="16">
        <v>1</v>
      </c>
      <c r="I39" s="29"/>
    </row>
    <row r="40" spans="1:9" ht="15.75" customHeight="1" x14ac:dyDescent="0.25">
      <c r="A40" s="14">
        <v>20</v>
      </c>
      <c r="B40" s="2" t="s">
        <v>713</v>
      </c>
      <c r="C40" s="23" t="s">
        <v>144</v>
      </c>
      <c r="D40" s="23" t="s">
        <v>58</v>
      </c>
      <c r="E40" s="15"/>
      <c r="F40" s="28">
        <v>50</v>
      </c>
      <c r="G40" s="15" t="str">
        <f t="shared" si="0"/>
        <v>Trung bình</v>
      </c>
      <c r="H40" s="16">
        <v>1</v>
      </c>
      <c r="I40" s="29"/>
    </row>
    <row r="41" spans="1:9" ht="15.75" customHeight="1" x14ac:dyDescent="0.25">
      <c r="A41" s="14">
        <v>21</v>
      </c>
      <c r="B41" s="2" t="s">
        <v>714</v>
      </c>
      <c r="C41" s="23" t="s">
        <v>160</v>
      </c>
      <c r="D41" s="23" t="s">
        <v>149</v>
      </c>
      <c r="E41" s="15"/>
      <c r="F41" s="28">
        <v>53</v>
      </c>
      <c r="G41" s="15" t="str">
        <f t="shared" si="0"/>
        <v>Trung bình</v>
      </c>
      <c r="H41" s="16">
        <v>1</v>
      </c>
      <c r="I41" s="29"/>
    </row>
    <row r="42" spans="1:9" ht="15.75" customHeight="1" x14ac:dyDescent="0.25">
      <c r="A42" s="14">
        <v>22</v>
      </c>
      <c r="B42" s="2" t="s">
        <v>715</v>
      </c>
      <c r="C42" s="23" t="s">
        <v>716</v>
      </c>
      <c r="D42" s="23" t="s">
        <v>109</v>
      </c>
      <c r="E42" s="15"/>
      <c r="F42" s="28">
        <v>58</v>
      </c>
      <c r="G42" s="15" t="str">
        <f t="shared" si="0"/>
        <v>Trung bình</v>
      </c>
      <c r="H42" s="16">
        <v>1</v>
      </c>
      <c r="I42" s="29"/>
    </row>
    <row r="43" spans="1:9" ht="15.75" customHeight="1" x14ac:dyDescent="0.25">
      <c r="A43" s="14">
        <v>23</v>
      </c>
      <c r="B43" s="2" t="s">
        <v>717</v>
      </c>
      <c r="C43" s="23" t="s">
        <v>718</v>
      </c>
      <c r="D43" s="23" t="s">
        <v>291</v>
      </c>
      <c r="E43" s="15"/>
      <c r="F43" s="28">
        <v>66</v>
      </c>
      <c r="G43" s="15" t="str">
        <f t="shared" si="0"/>
        <v>Trung bình</v>
      </c>
      <c r="H43" s="16">
        <v>1</v>
      </c>
      <c r="I43" s="29" t="s">
        <v>570</v>
      </c>
    </row>
    <row r="44" spans="1:9" ht="15.75" customHeight="1" x14ac:dyDescent="0.25">
      <c r="A44" s="14">
        <v>24</v>
      </c>
      <c r="B44" s="2" t="s">
        <v>719</v>
      </c>
      <c r="C44" s="23" t="s">
        <v>720</v>
      </c>
      <c r="D44" s="23" t="s">
        <v>63</v>
      </c>
      <c r="E44" s="15"/>
      <c r="F44" s="28">
        <v>59</v>
      </c>
      <c r="G44" s="15" t="str">
        <f t="shared" si="0"/>
        <v>Trung bình</v>
      </c>
      <c r="H44" s="16">
        <v>1</v>
      </c>
      <c r="I44" s="29"/>
    </row>
    <row r="45" spans="1:9" ht="15.75" customHeight="1" x14ac:dyDescent="0.25">
      <c r="A45" s="14">
        <v>25</v>
      </c>
      <c r="B45" s="2" t="s">
        <v>721</v>
      </c>
      <c r="C45" s="23" t="s">
        <v>69</v>
      </c>
      <c r="D45" s="23" t="s">
        <v>63</v>
      </c>
      <c r="E45" s="15"/>
      <c r="F45" s="28">
        <v>59</v>
      </c>
      <c r="G45" s="15" t="str">
        <f t="shared" si="0"/>
        <v>Trung bình</v>
      </c>
      <c r="H45" s="16">
        <v>1</v>
      </c>
      <c r="I45" s="29"/>
    </row>
    <row r="46" spans="1:9" ht="15.75" customHeight="1" x14ac:dyDescent="0.25">
      <c r="A46" s="14">
        <v>26</v>
      </c>
      <c r="B46" s="2" t="s">
        <v>722</v>
      </c>
      <c r="C46" s="23" t="s">
        <v>596</v>
      </c>
      <c r="D46" s="23" t="s">
        <v>63</v>
      </c>
      <c r="E46" s="15"/>
      <c r="F46" s="28">
        <v>61</v>
      </c>
      <c r="G46" s="15" t="str">
        <f t="shared" si="0"/>
        <v>Trung bình</v>
      </c>
      <c r="H46" s="16">
        <v>1</v>
      </c>
      <c r="I46" s="29"/>
    </row>
    <row r="47" spans="1:9" ht="15.75" customHeight="1" x14ac:dyDescent="0.25">
      <c r="A47" s="14">
        <v>27</v>
      </c>
      <c r="B47" s="2" t="s">
        <v>723</v>
      </c>
      <c r="C47" s="23" t="s">
        <v>38</v>
      </c>
      <c r="D47" s="23" t="s">
        <v>63</v>
      </c>
      <c r="E47" s="15"/>
      <c r="F47" s="28">
        <v>52</v>
      </c>
      <c r="G47" s="15" t="str">
        <f t="shared" si="0"/>
        <v>Trung bình</v>
      </c>
      <c r="H47" s="16">
        <v>1</v>
      </c>
      <c r="I47" s="29"/>
    </row>
    <row r="48" spans="1:9" ht="15.75" customHeight="1" x14ac:dyDescent="0.25">
      <c r="A48" s="14">
        <v>28</v>
      </c>
      <c r="B48" s="2" t="s">
        <v>724</v>
      </c>
      <c r="C48" s="23" t="s">
        <v>50</v>
      </c>
      <c r="D48" s="23" t="s">
        <v>63</v>
      </c>
      <c r="E48" s="15"/>
      <c r="F48" s="28">
        <v>62</v>
      </c>
      <c r="G48" s="15" t="str">
        <f t="shared" si="0"/>
        <v>Trung bình</v>
      </c>
      <c r="H48" s="16">
        <v>1</v>
      </c>
      <c r="I48" s="29" t="s">
        <v>12</v>
      </c>
    </row>
    <row r="49" spans="1:9" ht="15.75" customHeight="1" x14ac:dyDescent="0.25">
      <c r="A49" s="14">
        <v>29</v>
      </c>
      <c r="B49" s="2" t="s">
        <v>725</v>
      </c>
      <c r="C49" s="23" t="s">
        <v>425</v>
      </c>
      <c r="D49" s="23" t="s">
        <v>65</v>
      </c>
      <c r="E49" s="15"/>
      <c r="F49" s="28">
        <v>50</v>
      </c>
      <c r="G49" s="15" t="str">
        <f t="shared" si="0"/>
        <v>Trung bình</v>
      </c>
      <c r="H49" s="16">
        <v>1</v>
      </c>
      <c r="I49" s="29"/>
    </row>
    <row r="50" spans="1:9" ht="15.75" customHeight="1" x14ac:dyDescent="0.25">
      <c r="A50" s="14">
        <v>30</v>
      </c>
      <c r="B50" s="2" t="s">
        <v>726</v>
      </c>
      <c r="C50" s="23" t="s">
        <v>425</v>
      </c>
      <c r="D50" s="23" t="s">
        <v>131</v>
      </c>
      <c r="E50" s="15"/>
      <c r="F50" s="28">
        <v>62</v>
      </c>
      <c r="G50" s="15" t="str">
        <f t="shared" si="0"/>
        <v>Trung bình</v>
      </c>
      <c r="H50" s="16">
        <v>1</v>
      </c>
      <c r="I50" s="29"/>
    </row>
    <row r="51" spans="1:9" ht="15.75" customHeight="1" x14ac:dyDescent="0.25">
      <c r="A51" s="14">
        <v>31</v>
      </c>
      <c r="B51" s="2" t="s">
        <v>727</v>
      </c>
      <c r="C51" s="23" t="s">
        <v>728</v>
      </c>
      <c r="D51" s="23" t="s">
        <v>131</v>
      </c>
      <c r="E51" s="15"/>
      <c r="F51" s="28">
        <v>70</v>
      </c>
      <c r="G51" s="15" t="str">
        <f t="shared" si="0"/>
        <v>Khá</v>
      </c>
      <c r="H51" s="16">
        <v>1</v>
      </c>
      <c r="I51" s="29" t="s">
        <v>12</v>
      </c>
    </row>
    <row r="52" spans="1:9" ht="15.75" customHeight="1" x14ac:dyDescent="0.25">
      <c r="A52" s="14">
        <v>32</v>
      </c>
      <c r="B52" s="2" t="s">
        <v>729</v>
      </c>
      <c r="C52" s="23" t="s">
        <v>442</v>
      </c>
      <c r="D52" s="23" t="s">
        <v>68</v>
      </c>
      <c r="E52" s="15"/>
      <c r="F52" s="28">
        <v>58</v>
      </c>
      <c r="G52" s="15" t="str">
        <f t="shared" si="0"/>
        <v>Trung bình</v>
      </c>
      <c r="H52" s="16">
        <v>1</v>
      </c>
      <c r="I52" s="29"/>
    </row>
    <row r="53" spans="1:9" ht="15.75" customHeight="1" x14ac:dyDescent="0.25">
      <c r="A53" s="14">
        <v>33</v>
      </c>
      <c r="B53" s="2" t="s">
        <v>730</v>
      </c>
      <c r="C53" s="23" t="s">
        <v>425</v>
      </c>
      <c r="D53" s="23" t="s">
        <v>71</v>
      </c>
      <c r="E53" s="15"/>
      <c r="F53" s="28">
        <v>60</v>
      </c>
      <c r="G53" s="15" t="str">
        <f t="shared" si="0"/>
        <v>Trung bình</v>
      </c>
      <c r="H53" s="16">
        <v>1</v>
      </c>
      <c r="I53" s="29"/>
    </row>
    <row r="54" spans="1:9" ht="15.75" customHeight="1" x14ac:dyDescent="0.25">
      <c r="A54" s="14">
        <v>34</v>
      </c>
      <c r="B54" s="2" t="s">
        <v>731</v>
      </c>
      <c r="C54" s="23" t="s">
        <v>143</v>
      </c>
      <c r="D54" s="23" t="s">
        <v>76</v>
      </c>
      <c r="E54" s="15"/>
      <c r="F54" s="28">
        <v>50</v>
      </c>
      <c r="G54" s="15" t="str">
        <f t="shared" si="0"/>
        <v>Trung bình</v>
      </c>
      <c r="H54" s="16">
        <v>1</v>
      </c>
      <c r="I54" s="29"/>
    </row>
    <row r="55" spans="1:9" ht="15.75" customHeight="1" x14ac:dyDescent="0.25">
      <c r="A55" s="14">
        <v>35</v>
      </c>
      <c r="B55" s="2" t="s">
        <v>732</v>
      </c>
      <c r="C55" s="23" t="s">
        <v>733</v>
      </c>
      <c r="D55" s="23" t="s">
        <v>734</v>
      </c>
      <c r="E55" s="15"/>
      <c r="F55" s="28">
        <v>58</v>
      </c>
      <c r="G55" s="15" t="str">
        <f t="shared" si="0"/>
        <v>Trung bình</v>
      </c>
      <c r="H55" s="16">
        <v>1</v>
      </c>
      <c r="I55" s="29"/>
    </row>
    <row r="56" spans="1:9" ht="15.75" customHeight="1" x14ac:dyDescent="0.25">
      <c r="A56" s="14">
        <v>36</v>
      </c>
      <c r="B56" s="2" t="s">
        <v>735</v>
      </c>
      <c r="C56" s="23" t="s">
        <v>736</v>
      </c>
      <c r="D56" s="23" t="s">
        <v>461</v>
      </c>
      <c r="E56" s="15"/>
      <c r="F56" s="28">
        <v>59</v>
      </c>
      <c r="G56" s="15" t="str">
        <f t="shared" si="0"/>
        <v>Trung bình</v>
      </c>
      <c r="H56" s="16">
        <v>1</v>
      </c>
      <c r="I56" s="29"/>
    </row>
    <row r="57" spans="1:9" ht="15.75" customHeight="1" x14ac:dyDescent="0.25">
      <c r="A57" s="14">
        <v>37</v>
      </c>
      <c r="B57" s="2" t="s">
        <v>737</v>
      </c>
      <c r="C57" s="23" t="s">
        <v>738</v>
      </c>
      <c r="D57" s="23" t="s">
        <v>461</v>
      </c>
      <c r="E57" s="15"/>
      <c r="F57" s="28">
        <v>61</v>
      </c>
      <c r="G57" s="15" t="str">
        <f t="shared" si="0"/>
        <v>Trung bình</v>
      </c>
      <c r="H57" s="16">
        <v>1</v>
      </c>
      <c r="I57" s="29"/>
    </row>
    <row r="58" spans="1:9" ht="15.75" customHeight="1" x14ac:dyDescent="0.25">
      <c r="A58" s="14">
        <v>38</v>
      </c>
      <c r="B58" s="2" t="s">
        <v>739</v>
      </c>
      <c r="C58" s="23" t="s">
        <v>51</v>
      </c>
      <c r="D58" s="23" t="s">
        <v>113</v>
      </c>
      <c r="E58" s="15"/>
      <c r="F58" s="28">
        <v>50</v>
      </c>
      <c r="G58" s="15" t="str">
        <f t="shared" si="0"/>
        <v>Trung bình</v>
      </c>
      <c r="H58" s="16">
        <v>1</v>
      </c>
      <c r="I58" s="29"/>
    </row>
    <row r="59" spans="1:9" ht="15.75" customHeight="1" x14ac:dyDescent="0.25">
      <c r="A59" s="14">
        <v>39</v>
      </c>
      <c r="B59" s="2" t="s">
        <v>740</v>
      </c>
      <c r="C59" s="23" t="s">
        <v>125</v>
      </c>
      <c r="D59" s="23" t="s">
        <v>154</v>
      </c>
      <c r="E59" s="15"/>
      <c r="F59" s="28">
        <v>52</v>
      </c>
      <c r="G59" s="15" t="str">
        <f t="shared" si="0"/>
        <v>Trung bình</v>
      </c>
      <c r="H59" s="16">
        <v>1</v>
      </c>
      <c r="I59" s="29"/>
    </row>
    <row r="60" spans="1:9" ht="15.75" customHeight="1" x14ac:dyDescent="0.25">
      <c r="A60" s="14">
        <v>40</v>
      </c>
      <c r="B60" s="2" t="s">
        <v>741</v>
      </c>
      <c r="C60" s="23" t="s">
        <v>95</v>
      </c>
      <c r="D60" s="23" t="s">
        <v>293</v>
      </c>
      <c r="E60" s="15"/>
      <c r="F60" s="28">
        <v>60</v>
      </c>
      <c r="G60" s="15" t="str">
        <f t="shared" si="0"/>
        <v>Trung bình</v>
      </c>
      <c r="H60" s="16">
        <v>1</v>
      </c>
      <c r="I60" s="29"/>
    </row>
    <row r="61" spans="1:9" ht="15.75" customHeight="1" x14ac:dyDescent="0.25">
      <c r="A61" s="14">
        <v>41</v>
      </c>
      <c r="B61" s="2" t="s">
        <v>742</v>
      </c>
      <c r="C61" s="23" t="s">
        <v>743</v>
      </c>
      <c r="D61" s="23" t="s">
        <v>744</v>
      </c>
      <c r="E61" s="15"/>
      <c r="F61" s="28">
        <v>61</v>
      </c>
      <c r="G61" s="15" t="str">
        <f t="shared" si="0"/>
        <v>Trung bình</v>
      </c>
      <c r="H61" s="16">
        <v>1</v>
      </c>
      <c r="I61" s="29"/>
    </row>
    <row r="62" spans="1:9" ht="15.75" customHeight="1" x14ac:dyDescent="0.25">
      <c r="A62" s="14">
        <v>42</v>
      </c>
      <c r="B62" s="2" t="s">
        <v>745</v>
      </c>
      <c r="C62" s="23" t="s">
        <v>588</v>
      </c>
      <c r="D62" s="23" t="s">
        <v>746</v>
      </c>
      <c r="E62" s="15"/>
      <c r="F62" s="28">
        <v>54</v>
      </c>
      <c r="G62" s="15" t="str">
        <f t="shared" si="0"/>
        <v>Trung bình</v>
      </c>
      <c r="H62" s="16">
        <v>1</v>
      </c>
      <c r="I62" s="29"/>
    </row>
    <row r="63" spans="1:9" ht="15.75" customHeight="1" x14ac:dyDescent="0.25">
      <c r="A63" s="14">
        <v>43</v>
      </c>
      <c r="B63" s="2" t="s">
        <v>747</v>
      </c>
      <c r="C63" s="23" t="s">
        <v>748</v>
      </c>
      <c r="D63" s="23" t="s">
        <v>115</v>
      </c>
      <c r="E63" s="15"/>
      <c r="F63" s="28">
        <v>58</v>
      </c>
      <c r="G63" s="15" t="str">
        <f t="shared" si="0"/>
        <v>Trung bình</v>
      </c>
      <c r="H63" s="16">
        <v>1</v>
      </c>
      <c r="I63" s="29"/>
    </row>
    <row r="64" spans="1:9" ht="15.75" customHeight="1" x14ac:dyDescent="0.25">
      <c r="A64" s="14">
        <v>44</v>
      </c>
      <c r="B64" s="2" t="s">
        <v>749</v>
      </c>
      <c r="C64" s="23" t="s">
        <v>750</v>
      </c>
      <c r="D64" s="23" t="s">
        <v>115</v>
      </c>
      <c r="E64" s="15"/>
      <c r="F64" s="28">
        <v>59</v>
      </c>
      <c r="G64" s="15" t="str">
        <f t="shared" si="0"/>
        <v>Trung bình</v>
      </c>
      <c r="H64" s="16">
        <v>1</v>
      </c>
      <c r="I64" s="29"/>
    </row>
    <row r="65" spans="1:10" ht="15.75" customHeight="1" x14ac:dyDescent="0.25">
      <c r="A65" s="14">
        <v>45</v>
      </c>
      <c r="B65" s="2" t="s">
        <v>751</v>
      </c>
      <c r="C65" s="23" t="s">
        <v>752</v>
      </c>
      <c r="D65" s="23" t="s">
        <v>155</v>
      </c>
      <c r="E65" s="15"/>
      <c r="F65" s="28">
        <v>64</v>
      </c>
      <c r="G65" s="15" t="str">
        <f t="shared" si="0"/>
        <v>Trung bình</v>
      </c>
      <c r="H65" s="16">
        <v>1</v>
      </c>
      <c r="I65" s="29"/>
    </row>
    <row r="66" spans="1:10" ht="15.75" customHeight="1" x14ac:dyDescent="0.25">
      <c r="A66" s="14">
        <v>46</v>
      </c>
      <c r="B66" s="2" t="s">
        <v>753</v>
      </c>
      <c r="C66" s="23" t="s">
        <v>754</v>
      </c>
      <c r="D66" s="23" t="s">
        <v>155</v>
      </c>
      <c r="E66" s="15"/>
      <c r="F66" s="28">
        <v>74</v>
      </c>
      <c r="G66" s="15" t="str">
        <f t="shared" si="0"/>
        <v>Khá</v>
      </c>
      <c r="H66" s="16">
        <v>1</v>
      </c>
      <c r="I66" s="29" t="s">
        <v>571</v>
      </c>
    </row>
    <row r="67" spans="1:10" ht="15.75" customHeight="1" x14ac:dyDescent="0.25">
      <c r="A67" s="14">
        <v>47</v>
      </c>
      <c r="B67" s="2" t="s">
        <v>755</v>
      </c>
      <c r="C67" s="23" t="s">
        <v>425</v>
      </c>
      <c r="D67" s="23" t="s">
        <v>156</v>
      </c>
      <c r="E67" s="15"/>
      <c r="F67" s="28">
        <v>61</v>
      </c>
      <c r="G67" s="15" t="str">
        <f t="shared" si="0"/>
        <v>Trung bình</v>
      </c>
      <c r="H67" s="16">
        <v>1</v>
      </c>
      <c r="I67" s="29"/>
    </row>
    <row r="68" spans="1:10" ht="15.75" customHeight="1" x14ac:dyDescent="0.25">
      <c r="A68" s="14">
        <v>48</v>
      </c>
      <c r="B68" s="2" t="s">
        <v>756</v>
      </c>
      <c r="C68" s="23" t="s">
        <v>757</v>
      </c>
      <c r="D68" s="23" t="s">
        <v>758</v>
      </c>
      <c r="E68" s="15"/>
      <c r="F68" s="28">
        <v>61</v>
      </c>
      <c r="G68" s="15" t="str">
        <f t="shared" si="0"/>
        <v>Trung bình</v>
      </c>
      <c r="H68" s="16">
        <v>1</v>
      </c>
      <c r="I68" s="29"/>
    </row>
    <row r="69" spans="1:10" ht="15.75" customHeight="1" x14ac:dyDescent="0.25">
      <c r="A69" s="14">
        <v>49</v>
      </c>
      <c r="B69" s="2" t="s">
        <v>759</v>
      </c>
      <c r="C69" s="23" t="s">
        <v>43</v>
      </c>
      <c r="D69" s="23" t="s">
        <v>86</v>
      </c>
      <c r="E69" s="15"/>
      <c r="F69" s="28">
        <v>68</v>
      </c>
      <c r="G69" s="15" t="str">
        <f t="shared" si="0"/>
        <v>Trung bình</v>
      </c>
      <c r="H69" s="16">
        <v>1</v>
      </c>
      <c r="I69" s="29"/>
    </row>
    <row r="70" spans="1:10" ht="10.5" customHeight="1" x14ac:dyDescent="0.25"/>
    <row r="71" spans="1:10" s="5" customFormat="1" ht="26.25" customHeight="1" x14ac:dyDescent="0.25">
      <c r="B71" s="7" t="s">
        <v>20</v>
      </c>
      <c r="D71" s="17"/>
      <c r="E71" s="17"/>
      <c r="F71" s="17"/>
      <c r="G71" s="17"/>
      <c r="H71" s="17"/>
    </row>
    <row r="72" spans="1:10" s="5" customFormat="1" ht="41.25" customHeight="1" x14ac:dyDescent="0.25">
      <c r="C72" s="37" t="s">
        <v>21</v>
      </c>
      <c r="D72" s="38"/>
      <c r="E72" s="13" t="s">
        <v>22</v>
      </c>
      <c r="F72" s="13" t="s">
        <v>23</v>
      </c>
      <c r="G72" s="17"/>
      <c r="H72" s="17"/>
    </row>
    <row r="73" spans="1:10" s="5" customFormat="1" ht="15.75" x14ac:dyDescent="0.25">
      <c r="C73" s="18" t="s">
        <v>24</v>
      </c>
      <c r="D73" s="19"/>
      <c r="E73" s="20">
        <f>COUNTIF($G$21:$G$69,"Xuất sắc")</f>
        <v>0</v>
      </c>
      <c r="F73" s="21">
        <f>E73/$A$69</f>
        <v>0</v>
      </c>
      <c r="G73" s="17"/>
      <c r="H73" s="17"/>
    </row>
    <row r="74" spans="1:10" s="5" customFormat="1" ht="15.75" x14ac:dyDescent="0.25">
      <c r="C74" s="18" t="s">
        <v>25</v>
      </c>
      <c r="D74" s="19"/>
      <c r="E74" s="20">
        <f>COUNTIF($G$21:$G$69,"Tốt")</f>
        <v>0</v>
      </c>
      <c r="F74" s="21">
        <f t="shared" ref="F74:F78" si="1">E74/$A$69</f>
        <v>0</v>
      </c>
      <c r="G74" s="17"/>
      <c r="H74" s="17"/>
    </row>
    <row r="75" spans="1:10" s="5" customFormat="1" ht="15.75" x14ac:dyDescent="0.25">
      <c r="C75" s="18" t="s">
        <v>26</v>
      </c>
      <c r="D75" s="19"/>
      <c r="E75" s="20">
        <f>COUNTIF($G$21:$G$69,"Khá")</f>
        <v>3</v>
      </c>
      <c r="F75" s="21">
        <f t="shared" si="1"/>
        <v>6.1224489795918366E-2</v>
      </c>
      <c r="G75" s="17"/>
      <c r="H75" s="17"/>
    </row>
    <row r="76" spans="1:10" s="5" customFormat="1" ht="15.75" x14ac:dyDescent="0.25">
      <c r="C76" s="18" t="s">
        <v>27</v>
      </c>
      <c r="D76" s="19"/>
      <c r="E76" s="20">
        <f>COUNTIF($G$21:$G$69,"Trung bình")</f>
        <v>46</v>
      </c>
      <c r="F76" s="21">
        <f t="shared" si="1"/>
        <v>0.93877551020408168</v>
      </c>
      <c r="G76" s="17"/>
      <c r="H76" s="17"/>
    </row>
    <row r="77" spans="1:10" s="5" customFormat="1" ht="15.75" x14ac:dyDescent="0.25">
      <c r="C77" s="18" t="s">
        <v>28</v>
      </c>
      <c r="D77" s="19"/>
      <c r="E77" s="20">
        <f>COUNTIF($G$21:$G$69,"Yếu")</f>
        <v>0</v>
      </c>
      <c r="F77" s="21">
        <f t="shared" si="1"/>
        <v>0</v>
      </c>
      <c r="G77" s="17"/>
      <c r="H77" s="17"/>
    </row>
    <row r="78" spans="1:10" s="5" customFormat="1" ht="15.75" x14ac:dyDescent="0.25">
      <c r="C78" s="18" t="s">
        <v>32</v>
      </c>
      <c r="D78" s="19"/>
      <c r="E78" s="20">
        <f>COUNTIF($G$21:$G$69,"Không XL")</f>
        <v>0</v>
      </c>
      <c r="F78" s="21">
        <f t="shared" si="1"/>
        <v>0</v>
      </c>
      <c r="G78" s="17"/>
      <c r="H78" s="17"/>
    </row>
    <row r="80" spans="1:10" ht="34.5" customHeight="1" x14ac:dyDescent="0.25">
      <c r="A80" s="39" t="s">
        <v>391</v>
      </c>
      <c r="B80" s="39"/>
      <c r="C80" s="39"/>
      <c r="D80" s="39"/>
      <c r="E80" s="39"/>
      <c r="F80" s="39"/>
      <c r="G80" s="39"/>
      <c r="H80" s="39"/>
      <c r="I80" s="39"/>
      <c r="J80" s="11"/>
    </row>
    <row r="82" spans="1:9" s="1" customFormat="1" x14ac:dyDescent="0.25">
      <c r="B82" s="36" t="s">
        <v>29</v>
      </c>
      <c r="C82" s="36"/>
      <c r="D82" s="36"/>
      <c r="E82" s="36"/>
      <c r="F82" s="36" t="s">
        <v>30</v>
      </c>
      <c r="G82" s="36"/>
      <c r="H82" s="36"/>
      <c r="I82" s="36"/>
    </row>
    <row r="87" spans="1:9" x14ac:dyDescent="0.25">
      <c r="B87" s="36" t="s">
        <v>761</v>
      </c>
      <c r="C87" s="36"/>
      <c r="D87" s="36"/>
      <c r="E87" s="36"/>
      <c r="F87" s="36" t="s">
        <v>414</v>
      </c>
      <c r="G87" s="36"/>
      <c r="H87" s="36"/>
      <c r="I87" s="36"/>
    </row>
    <row r="88" spans="1:9" x14ac:dyDescent="0.25">
      <c r="B88" s="10"/>
      <c r="C88" s="10"/>
      <c r="I88" s="10"/>
    </row>
    <row r="89" spans="1:9" x14ac:dyDescent="0.25">
      <c r="B89" s="10"/>
      <c r="C89" s="10"/>
      <c r="I89" s="10"/>
    </row>
    <row r="90" spans="1:9" x14ac:dyDescent="0.25">
      <c r="B90" s="10"/>
      <c r="C90" s="10"/>
      <c r="I90" s="10"/>
    </row>
    <row r="91" spans="1:9" x14ac:dyDescent="0.25">
      <c r="A91" s="33" t="s">
        <v>36</v>
      </c>
      <c r="B91" s="33"/>
      <c r="C91" s="33"/>
      <c r="D91" s="33"/>
      <c r="E91" s="33"/>
      <c r="F91" s="33"/>
      <c r="G91" s="33"/>
      <c r="H91" s="33"/>
      <c r="I91" s="33"/>
    </row>
    <row r="92" spans="1:9" ht="42" customHeight="1" x14ac:dyDescent="0.25">
      <c r="A92" s="34" t="s">
        <v>35</v>
      </c>
      <c r="B92" s="35"/>
      <c r="C92" s="35"/>
      <c r="D92" s="35"/>
      <c r="E92" s="35"/>
      <c r="F92" s="35"/>
      <c r="G92" s="35"/>
      <c r="H92" s="35"/>
      <c r="I92" s="35"/>
    </row>
    <row r="94" spans="1:9" x14ac:dyDescent="0.25">
      <c r="I94" s="22" t="s">
        <v>864</v>
      </c>
    </row>
    <row r="95" spans="1:9" x14ac:dyDescent="0.25">
      <c r="F95" s="36" t="s">
        <v>31</v>
      </c>
      <c r="G95" s="36"/>
      <c r="H95" s="36"/>
    </row>
    <row r="101" spans="6:8" x14ac:dyDescent="0.25">
      <c r="F101" s="36"/>
      <c r="G101" s="36"/>
      <c r="H101" s="36"/>
    </row>
  </sheetData>
  <mergeCells count="25">
    <mergeCell ref="A91:I91"/>
    <mergeCell ref="A92:I92"/>
    <mergeCell ref="F95:H95"/>
    <mergeCell ref="F101:H101"/>
    <mergeCell ref="C72:D72"/>
    <mergeCell ref="A80:I80"/>
    <mergeCell ref="B82:E82"/>
    <mergeCell ref="F82:I82"/>
    <mergeCell ref="B87:E87"/>
    <mergeCell ref="F87:I87"/>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93" orientation="portrait" r:id="rId1"/>
  <headerFooter differentFirst="1">
    <oddHeader>&amp;C&amp;"Times New Roman,Regular"&amp;P</oddHeader>
  </headerFooter>
  <rowBreaks count="2" manualBreakCount="2">
    <brk id="45" max="16383" man="1"/>
    <brk id="78"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80263-17F9-4CB6-BE63-52347352236B}">
  <dimension ref="A1:J109"/>
  <sheetViews>
    <sheetView view="pageLayout" topLeftCell="A4" zoomScaleNormal="70" workbookViewId="0">
      <selection activeCell="I19" sqref="I19:I2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28.42578125" style="7" customWidth="1"/>
    <col min="10" max="16384" width="9.140625" style="7"/>
  </cols>
  <sheetData>
    <row r="1" spans="1:9" s="5" customFormat="1" ht="15.75" x14ac:dyDescent="0.25">
      <c r="A1" s="50" t="s">
        <v>2</v>
      </c>
      <c r="B1" s="50"/>
      <c r="C1" s="50"/>
      <c r="D1" s="50"/>
      <c r="E1" s="3" t="s">
        <v>1158</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574</v>
      </c>
      <c r="D6" s="6" t="s">
        <v>381</v>
      </c>
      <c r="F6" s="8" t="s">
        <v>382</v>
      </c>
      <c r="H6" s="6"/>
    </row>
    <row r="7" spans="1:9" s="1" customFormat="1" x14ac:dyDescent="0.25">
      <c r="D7" s="6"/>
      <c r="E7" s="6"/>
      <c r="F7" s="6"/>
      <c r="G7" s="6"/>
      <c r="H7" s="6"/>
    </row>
    <row r="8" spans="1:9" ht="21.75" customHeight="1" x14ac:dyDescent="0.25">
      <c r="A8" s="9" t="s">
        <v>5</v>
      </c>
      <c r="B8" s="7" t="s">
        <v>578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467</v>
      </c>
    </row>
    <row r="12" spans="1:9" ht="22.5" customHeight="1" x14ac:dyDescent="0.25">
      <c r="A12" s="9"/>
      <c r="B12" s="7" t="s">
        <v>762</v>
      </c>
    </row>
    <row r="13" spans="1:9" ht="22.5" customHeight="1" x14ac:dyDescent="0.25">
      <c r="A13" s="9"/>
      <c r="B13" s="7" t="s">
        <v>763</v>
      </c>
      <c r="H13" s="10" t="s">
        <v>34</v>
      </c>
    </row>
    <row r="14" spans="1:9" ht="22.5" customHeight="1" x14ac:dyDescent="0.25">
      <c r="A14" s="9"/>
      <c r="B14" s="7" t="s">
        <v>1157</v>
      </c>
    </row>
    <row r="15" spans="1:9" ht="28.5" customHeight="1" x14ac:dyDescent="0.25">
      <c r="A15" s="9"/>
      <c r="B15" s="41" t="s">
        <v>384</v>
      </c>
      <c r="C15" s="41"/>
      <c r="D15" s="41"/>
      <c r="E15" s="41"/>
      <c r="F15" s="41"/>
      <c r="G15" s="41"/>
      <c r="H15" s="41"/>
      <c r="I15" s="41"/>
    </row>
    <row r="16" spans="1:9" x14ac:dyDescent="0.25">
      <c r="A16" s="9" t="s">
        <v>10</v>
      </c>
      <c r="B16" s="1" t="s">
        <v>9</v>
      </c>
    </row>
    <row r="17" spans="1:10" ht="36.7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764</v>
      </c>
      <c r="C21" s="23" t="s">
        <v>45</v>
      </c>
      <c r="D21" s="23" t="s">
        <v>146</v>
      </c>
      <c r="E21" s="15"/>
      <c r="F21" s="15">
        <v>52</v>
      </c>
      <c r="G21" s="15" t="str">
        <f>IF(F21=0,"Không XL",IF(F21&lt;50,"Yếu",IF(F21&lt;70,"Trung bình",IF(F21&lt;80,"Khá",IF(F21&lt;90,"Tốt","Xuất sắc")))))</f>
        <v>Trung bình</v>
      </c>
      <c r="H21" s="16">
        <v>1</v>
      </c>
      <c r="I21" s="29"/>
    </row>
    <row r="22" spans="1:10" ht="15.75" customHeight="1" x14ac:dyDescent="0.25">
      <c r="A22" s="14">
        <v>2</v>
      </c>
      <c r="B22" s="2" t="s">
        <v>765</v>
      </c>
      <c r="C22" s="23" t="s">
        <v>66</v>
      </c>
      <c r="D22" s="23" t="s">
        <v>44</v>
      </c>
      <c r="E22" s="15"/>
      <c r="F22" s="15">
        <v>54</v>
      </c>
      <c r="G22" s="15" t="str">
        <f>IF(F22=0,"Không XL",IF(F22&lt;50,"Yếu",IF(F22&lt;70,"Trung bình",IF(F22&lt;80,"Khá",IF(F22&lt;90,"Tốt","Xuất sắc")))))</f>
        <v>Trung bình</v>
      </c>
      <c r="H22" s="16">
        <v>1</v>
      </c>
      <c r="I22" s="29"/>
    </row>
    <row r="23" spans="1:10" ht="15.75" customHeight="1" x14ac:dyDescent="0.25">
      <c r="A23" s="14">
        <v>3</v>
      </c>
      <c r="B23" s="2" t="s">
        <v>766</v>
      </c>
      <c r="C23" s="23" t="s">
        <v>142</v>
      </c>
      <c r="D23" s="23" t="s">
        <v>767</v>
      </c>
      <c r="E23" s="15"/>
      <c r="F23" s="15">
        <v>55</v>
      </c>
      <c r="G23" s="15" t="str">
        <f t="shared" ref="G23:G45" si="0">IF(F23=0,"Không XL",IF(F23&lt;50,"Yếu",IF(F23&lt;70,"Trung bình",IF(F23&lt;80,"Khá",IF(F23&lt;90,"Tốt","Xuất sắc")))))</f>
        <v>Trung bình</v>
      </c>
      <c r="H23" s="16">
        <v>1</v>
      </c>
      <c r="I23" s="29"/>
    </row>
    <row r="24" spans="1:10" ht="15.75" customHeight="1" x14ac:dyDescent="0.25">
      <c r="A24" s="14">
        <v>4</v>
      </c>
      <c r="B24" s="2" t="s">
        <v>768</v>
      </c>
      <c r="C24" s="23" t="s">
        <v>769</v>
      </c>
      <c r="D24" s="23" t="s">
        <v>46</v>
      </c>
      <c r="E24" s="15"/>
      <c r="F24" s="15">
        <v>52</v>
      </c>
      <c r="G24" s="15" t="str">
        <f t="shared" si="0"/>
        <v>Trung bình</v>
      </c>
      <c r="H24" s="16">
        <v>1</v>
      </c>
      <c r="I24" s="29"/>
    </row>
    <row r="25" spans="1:10" ht="15.75" customHeight="1" x14ac:dyDescent="0.25">
      <c r="A25" s="14">
        <v>5</v>
      </c>
      <c r="B25" s="2" t="s">
        <v>770</v>
      </c>
      <c r="C25" s="23" t="s">
        <v>141</v>
      </c>
      <c r="D25" s="23" t="s">
        <v>46</v>
      </c>
      <c r="E25" s="15"/>
      <c r="F25" s="15">
        <v>54</v>
      </c>
      <c r="G25" s="15" t="str">
        <f t="shared" si="0"/>
        <v>Trung bình</v>
      </c>
      <c r="H25" s="16">
        <v>1</v>
      </c>
      <c r="I25" s="29"/>
    </row>
    <row r="26" spans="1:10" ht="15.75" customHeight="1" x14ac:dyDescent="0.25">
      <c r="A26" s="14">
        <v>6</v>
      </c>
      <c r="B26" s="2" t="s">
        <v>771</v>
      </c>
      <c r="C26" s="23" t="s">
        <v>772</v>
      </c>
      <c r="D26" s="23" t="s">
        <v>102</v>
      </c>
      <c r="E26" s="15"/>
      <c r="F26" s="15">
        <v>52</v>
      </c>
      <c r="G26" s="15" t="str">
        <f t="shared" si="0"/>
        <v>Trung bình</v>
      </c>
      <c r="H26" s="16">
        <v>1</v>
      </c>
      <c r="I26" s="29"/>
    </row>
    <row r="27" spans="1:10" ht="15.75" customHeight="1" x14ac:dyDescent="0.25">
      <c r="A27" s="14">
        <v>7</v>
      </c>
      <c r="B27" s="2" t="s">
        <v>773</v>
      </c>
      <c r="C27" s="23" t="s">
        <v>774</v>
      </c>
      <c r="D27" s="23" t="s">
        <v>775</v>
      </c>
      <c r="E27" s="15"/>
      <c r="F27" s="15">
        <v>55</v>
      </c>
      <c r="G27" s="15" t="str">
        <f t="shared" si="0"/>
        <v>Trung bình</v>
      </c>
      <c r="H27" s="16">
        <v>1</v>
      </c>
      <c r="I27" s="29"/>
    </row>
    <row r="28" spans="1:10" ht="15.75" customHeight="1" x14ac:dyDescent="0.25">
      <c r="A28" s="14">
        <v>8</v>
      </c>
      <c r="B28" s="2" t="s">
        <v>776</v>
      </c>
      <c r="C28" s="23" t="s">
        <v>777</v>
      </c>
      <c r="D28" s="23" t="s">
        <v>170</v>
      </c>
      <c r="E28" s="15"/>
      <c r="F28" s="15">
        <v>52</v>
      </c>
      <c r="G28" s="15" t="str">
        <f t="shared" si="0"/>
        <v>Trung bình</v>
      </c>
      <c r="H28" s="16">
        <v>1</v>
      </c>
      <c r="I28" s="29"/>
    </row>
    <row r="29" spans="1:10" ht="15.75" customHeight="1" x14ac:dyDescent="0.25">
      <c r="A29" s="14">
        <v>9</v>
      </c>
      <c r="B29" s="2" t="s">
        <v>778</v>
      </c>
      <c r="C29" s="23" t="s">
        <v>779</v>
      </c>
      <c r="D29" s="23" t="s">
        <v>780</v>
      </c>
      <c r="E29" s="15"/>
      <c r="F29" s="15">
        <v>53</v>
      </c>
      <c r="G29" s="15" t="str">
        <f t="shared" si="0"/>
        <v>Trung bình</v>
      </c>
      <c r="H29" s="16">
        <v>1</v>
      </c>
      <c r="I29" s="29"/>
    </row>
    <row r="30" spans="1:10" ht="15.75" customHeight="1" x14ac:dyDescent="0.25">
      <c r="A30" s="14">
        <v>10</v>
      </c>
      <c r="B30" s="2" t="s">
        <v>781</v>
      </c>
      <c r="C30" s="23" t="s">
        <v>782</v>
      </c>
      <c r="D30" s="23" t="s">
        <v>104</v>
      </c>
      <c r="E30" s="15"/>
      <c r="F30" s="15">
        <v>50</v>
      </c>
      <c r="G30" s="15" t="str">
        <f t="shared" si="0"/>
        <v>Trung bình</v>
      </c>
      <c r="H30" s="16">
        <v>1</v>
      </c>
      <c r="I30" s="29"/>
    </row>
    <row r="31" spans="1:10" ht="15.75" customHeight="1" x14ac:dyDescent="0.25">
      <c r="A31" s="14">
        <v>11</v>
      </c>
      <c r="B31" s="2" t="s">
        <v>783</v>
      </c>
      <c r="C31" s="23" t="s">
        <v>784</v>
      </c>
      <c r="D31" s="23" t="s">
        <v>105</v>
      </c>
      <c r="E31" s="15"/>
      <c r="F31" s="15">
        <v>56</v>
      </c>
      <c r="G31" s="15" t="str">
        <f t="shared" si="0"/>
        <v>Trung bình</v>
      </c>
      <c r="H31" s="16">
        <v>1</v>
      </c>
      <c r="I31" s="29"/>
    </row>
    <row r="32" spans="1:10" ht="15.75" customHeight="1" x14ac:dyDescent="0.25">
      <c r="A32" s="14">
        <v>12</v>
      </c>
      <c r="B32" s="2" t="s">
        <v>785</v>
      </c>
      <c r="C32" s="23" t="s">
        <v>786</v>
      </c>
      <c r="D32" s="23" t="s">
        <v>129</v>
      </c>
      <c r="E32" s="15"/>
      <c r="F32" s="15">
        <v>67</v>
      </c>
      <c r="G32" s="15" t="str">
        <f t="shared" si="0"/>
        <v>Trung bình</v>
      </c>
      <c r="H32" s="16">
        <v>1</v>
      </c>
      <c r="I32" s="29" t="s">
        <v>570</v>
      </c>
    </row>
    <row r="33" spans="1:9" ht="15.75" customHeight="1" x14ac:dyDescent="0.25">
      <c r="A33" s="14">
        <v>13</v>
      </c>
      <c r="B33" s="2" t="s">
        <v>787</v>
      </c>
      <c r="C33" s="23" t="s">
        <v>300</v>
      </c>
      <c r="D33" s="23" t="s">
        <v>129</v>
      </c>
      <c r="E33" s="15"/>
      <c r="F33" s="15">
        <v>56</v>
      </c>
      <c r="G33" s="15" t="str">
        <f t="shared" si="0"/>
        <v>Trung bình</v>
      </c>
      <c r="H33" s="16">
        <v>1</v>
      </c>
      <c r="I33" s="29"/>
    </row>
    <row r="34" spans="1:9" ht="15.75" customHeight="1" x14ac:dyDescent="0.25">
      <c r="A34" s="14">
        <v>14</v>
      </c>
      <c r="B34" s="2" t="s">
        <v>788</v>
      </c>
      <c r="C34" s="23" t="s">
        <v>789</v>
      </c>
      <c r="D34" s="23" t="s">
        <v>129</v>
      </c>
      <c r="E34" s="15"/>
      <c r="F34" s="15">
        <v>56</v>
      </c>
      <c r="G34" s="15" t="str">
        <f t="shared" si="0"/>
        <v>Trung bình</v>
      </c>
      <c r="H34" s="16">
        <v>1</v>
      </c>
      <c r="I34" s="29" t="s">
        <v>12</v>
      </c>
    </row>
    <row r="35" spans="1:9" ht="15.75" customHeight="1" x14ac:dyDescent="0.25">
      <c r="A35" s="14">
        <v>15</v>
      </c>
      <c r="B35" s="2" t="s">
        <v>790</v>
      </c>
      <c r="C35" s="23" t="s">
        <v>791</v>
      </c>
      <c r="D35" s="23" t="s">
        <v>129</v>
      </c>
      <c r="E35" s="15"/>
      <c r="F35" s="15">
        <v>52</v>
      </c>
      <c r="G35" s="15" t="str">
        <f t="shared" si="0"/>
        <v>Trung bình</v>
      </c>
      <c r="H35" s="16">
        <v>1</v>
      </c>
      <c r="I35" s="29"/>
    </row>
    <row r="36" spans="1:9" ht="15.75" customHeight="1" x14ac:dyDescent="0.25">
      <c r="A36" s="14">
        <v>16</v>
      </c>
      <c r="B36" s="2" t="s">
        <v>792</v>
      </c>
      <c r="C36" s="23" t="s">
        <v>793</v>
      </c>
      <c r="D36" s="23" t="s">
        <v>53</v>
      </c>
      <c r="E36" s="15"/>
      <c r="F36" s="15">
        <v>50</v>
      </c>
      <c r="G36" s="15" t="str">
        <f t="shared" si="0"/>
        <v>Trung bình</v>
      </c>
      <c r="H36" s="16">
        <v>1</v>
      </c>
      <c r="I36" s="29"/>
    </row>
    <row r="37" spans="1:9" ht="15.75" customHeight="1" x14ac:dyDescent="0.25">
      <c r="A37" s="14">
        <v>17</v>
      </c>
      <c r="B37" s="2" t="s">
        <v>794</v>
      </c>
      <c r="C37" s="23" t="s">
        <v>140</v>
      </c>
      <c r="D37" s="23" t="s">
        <v>54</v>
      </c>
      <c r="E37" s="15"/>
      <c r="F37" s="15">
        <v>57</v>
      </c>
      <c r="G37" s="15" t="str">
        <f t="shared" si="0"/>
        <v>Trung bình</v>
      </c>
      <c r="H37" s="16">
        <v>1</v>
      </c>
      <c r="I37" s="29" t="s">
        <v>12</v>
      </c>
    </row>
    <row r="38" spans="1:9" ht="15.75" customHeight="1" x14ac:dyDescent="0.25">
      <c r="A38" s="14">
        <v>18</v>
      </c>
      <c r="B38" s="2" t="s">
        <v>795</v>
      </c>
      <c r="C38" s="23" t="s">
        <v>796</v>
      </c>
      <c r="D38" s="23" t="s">
        <v>54</v>
      </c>
      <c r="E38" s="15"/>
      <c r="F38" s="15">
        <v>50</v>
      </c>
      <c r="G38" s="15" t="str">
        <f t="shared" si="0"/>
        <v>Trung bình</v>
      </c>
      <c r="H38" s="16">
        <v>1</v>
      </c>
      <c r="I38" s="29"/>
    </row>
    <row r="39" spans="1:9" ht="15.75" customHeight="1" x14ac:dyDescent="0.25">
      <c r="A39" s="14">
        <v>19</v>
      </c>
      <c r="B39" s="2" t="s">
        <v>797</v>
      </c>
      <c r="C39" s="23" t="s">
        <v>121</v>
      </c>
      <c r="D39" s="23" t="s">
        <v>56</v>
      </c>
      <c r="E39" s="15"/>
      <c r="F39" s="15">
        <v>50</v>
      </c>
      <c r="G39" s="15" t="str">
        <f t="shared" si="0"/>
        <v>Trung bình</v>
      </c>
      <c r="H39" s="16">
        <v>1</v>
      </c>
      <c r="I39" s="29"/>
    </row>
    <row r="40" spans="1:9" ht="15.75" customHeight="1" x14ac:dyDescent="0.25">
      <c r="A40" s="14">
        <v>20</v>
      </c>
      <c r="B40" s="2" t="s">
        <v>798</v>
      </c>
      <c r="C40" s="23" t="s">
        <v>123</v>
      </c>
      <c r="D40" s="23" t="s">
        <v>149</v>
      </c>
      <c r="E40" s="15"/>
      <c r="F40" s="15">
        <v>48</v>
      </c>
      <c r="G40" s="15" t="str">
        <f t="shared" si="0"/>
        <v>Yếu</v>
      </c>
      <c r="H40" s="16">
        <v>1</v>
      </c>
      <c r="I40" s="31" t="s">
        <v>1171</v>
      </c>
    </row>
    <row r="41" spans="1:9" ht="15.75" customHeight="1" x14ac:dyDescent="0.25">
      <c r="A41" s="14">
        <v>21</v>
      </c>
      <c r="B41" s="2" t="s">
        <v>799</v>
      </c>
      <c r="C41" s="23" t="s">
        <v>800</v>
      </c>
      <c r="D41" s="23" t="s">
        <v>61</v>
      </c>
      <c r="E41" s="15"/>
      <c r="F41" s="15">
        <v>52</v>
      </c>
      <c r="G41" s="15" t="str">
        <f t="shared" si="0"/>
        <v>Trung bình</v>
      </c>
      <c r="H41" s="16">
        <v>1</v>
      </c>
      <c r="I41" s="29"/>
    </row>
    <row r="42" spans="1:9" ht="15.75" customHeight="1" x14ac:dyDescent="0.25">
      <c r="A42" s="14">
        <v>22</v>
      </c>
      <c r="B42" s="2" t="s">
        <v>801</v>
      </c>
      <c r="C42" s="23" t="s">
        <v>57</v>
      </c>
      <c r="D42" s="23" t="s">
        <v>108</v>
      </c>
      <c r="E42" s="15"/>
      <c r="F42" s="15">
        <v>50</v>
      </c>
      <c r="G42" s="15" t="str">
        <f t="shared" si="0"/>
        <v>Trung bình</v>
      </c>
      <c r="H42" s="16">
        <v>1</v>
      </c>
      <c r="I42" s="29"/>
    </row>
    <row r="43" spans="1:9" ht="15.75" customHeight="1" x14ac:dyDescent="0.25">
      <c r="A43" s="14">
        <v>23</v>
      </c>
      <c r="B43" s="2" t="s">
        <v>802</v>
      </c>
      <c r="C43" s="23" t="s">
        <v>803</v>
      </c>
      <c r="D43" s="23" t="s">
        <v>110</v>
      </c>
      <c r="E43" s="15"/>
      <c r="F43" s="15">
        <v>53</v>
      </c>
      <c r="G43" s="15" t="str">
        <f t="shared" si="0"/>
        <v>Trung bình</v>
      </c>
      <c r="H43" s="16">
        <v>1</v>
      </c>
      <c r="I43" s="29"/>
    </row>
    <row r="44" spans="1:9" ht="15.75" customHeight="1" x14ac:dyDescent="0.25">
      <c r="A44" s="14">
        <v>24</v>
      </c>
      <c r="B44" s="2" t="s">
        <v>804</v>
      </c>
      <c r="C44" s="23" t="s">
        <v>118</v>
      </c>
      <c r="D44" s="23" t="s">
        <v>63</v>
      </c>
      <c r="E44" s="15"/>
      <c r="F44" s="15">
        <v>52</v>
      </c>
      <c r="G44" s="15" t="str">
        <f t="shared" si="0"/>
        <v>Trung bình</v>
      </c>
      <c r="H44" s="16">
        <v>1</v>
      </c>
      <c r="I44" s="29"/>
    </row>
    <row r="45" spans="1:9" ht="15.75" customHeight="1" x14ac:dyDescent="0.25">
      <c r="A45" s="14">
        <v>25</v>
      </c>
      <c r="B45" s="2" t="s">
        <v>805</v>
      </c>
      <c r="C45" s="23" t="s">
        <v>806</v>
      </c>
      <c r="D45" s="23" t="s">
        <v>63</v>
      </c>
      <c r="E45" s="15"/>
      <c r="F45" s="15">
        <v>54</v>
      </c>
      <c r="G45" s="15" t="str">
        <f t="shared" si="0"/>
        <v>Trung bình</v>
      </c>
      <c r="H45" s="16">
        <v>1</v>
      </c>
      <c r="I45" s="29"/>
    </row>
    <row r="46" spans="1:9" ht="15.75" customHeight="1" x14ac:dyDescent="0.25">
      <c r="A46" s="14">
        <v>26</v>
      </c>
      <c r="B46" s="2" t="s">
        <v>807</v>
      </c>
      <c r="C46" s="23" t="s">
        <v>808</v>
      </c>
      <c r="D46" s="23" t="s">
        <v>63</v>
      </c>
      <c r="E46" s="15"/>
      <c r="F46" s="15">
        <v>53</v>
      </c>
      <c r="G46" s="15" t="str">
        <f t="shared" ref="G46:G77" si="1">IF(F46=0,"Không XL",IF(F46&lt;50,"Yếu",IF(F46&lt;70,"Trung bình",IF(F46&lt;80,"Khá",IF(F46&lt;90,"Tốt","Xuất sắc")))))</f>
        <v>Trung bình</v>
      </c>
      <c r="H46" s="16">
        <v>1</v>
      </c>
      <c r="I46" s="29"/>
    </row>
    <row r="47" spans="1:9" ht="15.75" customHeight="1" x14ac:dyDescent="0.25">
      <c r="A47" s="14">
        <v>27</v>
      </c>
      <c r="B47" s="2" t="s">
        <v>809</v>
      </c>
      <c r="C47" s="23" t="s">
        <v>810</v>
      </c>
      <c r="D47" s="23" t="s">
        <v>811</v>
      </c>
      <c r="E47" s="15"/>
      <c r="F47" s="15">
        <v>55</v>
      </c>
      <c r="G47" s="15" t="str">
        <f t="shared" si="1"/>
        <v>Trung bình</v>
      </c>
      <c r="H47" s="16">
        <v>1</v>
      </c>
      <c r="I47" s="29"/>
    </row>
    <row r="48" spans="1:9" ht="15.75" customHeight="1" x14ac:dyDescent="0.25">
      <c r="A48" s="14">
        <v>28</v>
      </c>
      <c r="B48" s="2" t="s">
        <v>812</v>
      </c>
      <c r="C48" s="23" t="s">
        <v>813</v>
      </c>
      <c r="D48" s="23" t="s">
        <v>64</v>
      </c>
      <c r="E48" s="15"/>
      <c r="F48" s="15">
        <v>52</v>
      </c>
      <c r="G48" s="15" t="str">
        <f t="shared" si="1"/>
        <v>Trung bình</v>
      </c>
      <c r="H48" s="16">
        <v>1</v>
      </c>
      <c r="I48" s="29"/>
    </row>
    <row r="49" spans="1:9" ht="15.75" customHeight="1" x14ac:dyDescent="0.25">
      <c r="A49" s="14">
        <v>29</v>
      </c>
      <c r="B49" s="2" t="s">
        <v>814</v>
      </c>
      <c r="C49" s="23" t="s">
        <v>248</v>
      </c>
      <c r="D49" s="23" t="s">
        <v>815</v>
      </c>
      <c r="E49" s="15"/>
      <c r="F49" s="15">
        <v>53</v>
      </c>
      <c r="G49" s="15" t="str">
        <f t="shared" si="1"/>
        <v>Trung bình</v>
      </c>
      <c r="H49" s="16">
        <v>1</v>
      </c>
      <c r="I49" s="29"/>
    </row>
    <row r="50" spans="1:9" ht="15.75" customHeight="1" x14ac:dyDescent="0.25">
      <c r="A50" s="14">
        <v>30</v>
      </c>
      <c r="B50" s="2" t="s">
        <v>816</v>
      </c>
      <c r="C50" s="23" t="s">
        <v>817</v>
      </c>
      <c r="D50" s="23" t="s">
        <v>376</v>
      </c>
      <c r="E50" s="15"/>
      <c r="F50" s="15">
        <v>52</v>
      </c>
      <c r="G50" s="15" t="str">
        <f t="shared" si="1"/>
        <v>Trung bình</v>
      </c>
      <c r="H50" s="16">
        <v>1</v>
      </c>
      <c r="I50" s="29"/>
    </row>
    <row r="51" spans="1:9" ht="15.75" customHeight="1" x14ac:dyDescent="0.25">
      <c r="A51" s="14">
        <v>31</v>
      </c>
      <c r="B51" s="2" t="s">
        <v>818</v>
      </c>
      <c r="C51" s="23" t="s">
        <v>819</v>
      </c>
      <c r="D51" s="23" t="s">
        <v>820</v>
      </c>
      <c r="E51" s="15"/>
      <c r="F51" s="15">
        <v>52</v>
      </c>
      <c r="G51" s="15" t="str">
        <f t="shared" si="1"/>
        <v>Trung bình</v>
      </c>
      <c r="H51" s="16">
        <v>1</v>
      </c>
      <c r="I51" s="29"/>
    </row>
    <row r="52" spans="1:9" ht="15.75" customHeight="1" x14ac:dyDescent="0.25">
      <c r="A52" s="14">
        <v>32</v>
      </c>
      <c r="B52" s="2" t="s">
        <v>821</v>
      </c>
      <c r="C52" s="23" t="s">
        <v>822</v>
      </c>
      <c r="D52" s="23" t="s">
        <v>68</v>
      </c>
      <c r="E52" s="15"/>
      <c r="F52" s="15">
        <v>52</v>
      </c>
      <c r="G52" s="15" t="str">
        <f t="shared" si="1"/>
        <v>Trung bình</v>
      </c>
      <c r="H52" s="16">
        <v>1</v>
      </c>
      <c r="I52" s="29"/>
    </row>
    <row r="53" spans="1:9" ht="15.75" customHeight="1" x14ac:dyDescent="0.25">
      <c r="A53" s="14">
        <v>33</v>
      </c>
      <c r="B53" s="2" t="s">
        <v>823</v>
      </c>
      <c r="C53" s="23" t="s">
        <v>55</v>
      </c>
      <c r="D53" s="23" t="s">
        <v>68</v>
      </c>
      <c r="E53" s="15"/>
      <c r="F53" s="15">
        <v>53</v>
      </c>
      <c r="G53" s="15" t="str">
        <f t="shared" si="1"/>
        <v>Trung bình</v>
      </c>
      <c r="H53" s="16">
        <v>1</v>
      </c>
      <c r="I53" s="29"/>
    </row>
    <row r="54" spans="1:9" ht="15.75" customHeight="1" x14ac:dyDescent="0.25">
      <c r="A54" s="14">
        <v>34</v>
      </c>
      <c r="B54" s="2" t="s">
        <v>824</v>
      </c>
      <c r="C54" s="23" t="s">
        <v>825</v>
      </c>
      <c r="D54" s="23" t="s">
        <v>826</v>
      </c>
      <c r="E54" s="15"/>
      <c r="F54" s="15">
        <v>56</v>
      </c>
      <c r="G54" s="15" t="str">
        <f t="shared" si="1"/>
        <v>Trung bình</v>
      </c>
      <c r="H54" s="16">
        <v>1</v>
      </c>
      <c r="I54" s="29"/>
    </row>
    <row r="55" spans="1:9" ht="15.75" customHeight="1" x14ac:dyDescent="0.25">
      <c r="A55" s="14">
        <v>35</v>
      </c>
      <c r="B55" s="2" t="s">
        <v>827</v>
      </c>
      <c r="C55" s="23" t="s">
        <v>828</v>
      </c>
      <c r="D55" s="23" t="s">
        <v>71</v>
      </c>
      <c r="E55" s="15"/>
      <c r="F55" s="15">
        <v>52</v>
      </c>
      <c r="G55" s="15" t="str">
        <f t="shared" si="1"/>
        <v>Trung bình</v>
      </c>
      <c r="H55" s="16">
        <v>1</v>
      </c>
      <c r="I55" s="29"/>
    </row>
    <row r="56" spans="1:9" ht="15.75" customHeight="1" x14ac:dyDescent="0.25">
      <c r="A56" s="14">
        <v>36</v>
      </c>
      <c r="B56" s="2" t="s">
        <v>829</v>
      </c>
      <c r="C56" s="23" t="s">
        <v>536</v>
      </c>
      <c r="D56" s="23" t="s">
        <v>71</v>
      </c>
      <c r="E56" s="15"/>
      <c r="F56" s="15">
        <v>48</v>
      </c>
      <c r="G56" s="15" t="str">
        <f t="shared" si="1"/>
        <v>Yếu</v>
      </c>
      <c r="H56" s="16">
        <v>1</v>
      </c>
      <c r="I56" s="31" t="s">
        <v>1171</v>
      </c>
    </row>
    <row r="57" spans="1:9" ht="15.75" customHeight="1" x14ac:dyDescent="0.25">
      <c r="A57" s="14">
        <v>37</v>
      </c>
      <c r="B57" s="2" t="s">
        <v>830</v>
      </c>
      <c r="C57" s="23" t="s">
        <v>831</v>
      </c>
      <c r="D57" s="23" t="s">
        <v>132</v>
      </c>
      <c r="E57" s="15"/>
      <c r="F57" s="15">
        <v>50</v>
      </c>
      <c r="G57" s="15" t="str">
        <f t="shared" si="1"/>
        <v>Trung bình</v>
      </c>
      <c r="H57" s="16">
        <v>1</v>
      </c>
      <c r="I57" s="29"/>
    </row>
    <row r="58" spans="1:9" ht="15.75" customHeight="1" x14ac:dyDescent="0.25">
      <c r="A58" s="14">
        <v>38</v>
      </c>
      <c r="B58" s="2" t="s">
        <v>832</v>
      </c>
      <c r="C58" s="23" t="s">
        <v>55</v>
      </c>
      <c r="D58" s="23" t="s">
        <v>76</v>
      </c>
      <c r="E58" s="15"/>
      <c r="F58" s="15">
        <v>48</v>
      </c>
      <c r="G58" s="15" t="str">
        <f t="shared" si="1"/>
        <v>Yếu</v>
      </c>
      <c r="H58" s="16">
        <v>1</v>
      </c>
      <c r="I58" s="31" t="s">
        <v>1171</v>
      </c>
    </row>
    <row r="59" spans="1:9" ht="15.75" customHeight="1" x14ac:dyDescent="0.25">
      <c r="A59" s="14">
        <v>39</v>
      </c>
      <c r="B59" s="2" t="s">
        <v>833</v>
      </c>
      <c r="C59" s="23" t="s">
        <v>72</v>
      </c>
      <c r="D59" s="23" t="s">
        <v>76</v>
      </c>
      <c r="E59" s="15"/>
      <c r="F59" s="15">
        <v>64</v>
      </c>
      <c r="G59" s="15" t="str">
        <f t="shared" si="1"/>
        <v>Trung bình</v>
      </c>
      <c r="H59" s="16">
        <v>1</v>
      </c>
      <c r="I59" s="29" t="s">
        <v>570</v>
      </c>
    </row>
    <row r="60" spans="1:9" ht="15.75" customHeight="1" x14ac:dyDescent="0.25">
      <c r="A60" s="14">
        <v>40</v>
      </c>
      <c r="B60" s="2" t="s">
        <v>834</v>
      </c>
      <c r="C60" s="23" t="s">
        <v>165</v>
      </c>
      <c r="D60" s="23" t="s">
        <v>78</v>
      </c>
      <c r="E60" s="15"/>
      <c r="F60" s="15">
        <v>54</v>
      </c>
      <c r="G60" s="15" t="str">
        <f t="shared" si="1"/>
        <v>Trung bình</v>
      </c>
      <c r="H60" s="16">
        <v>1</v>
      </c>
      <c r="I60" s="29"/>
    </row>
    <row r="61" spans="1:9" ht="15.75" customHeight="1" x14ac:dyDescent="0.25">
      <c r="A61" s="14">
        <v>41</v>
      </c>
      <c r="B61" s="2" t="s">
        <v>835</v>
      </c>
      <c r="C61" s="23" t="s">
        <v>836</v>
      </c>
      <c r="D61" s="23" t="s">
        <v>80</v>
      </c>
      <c r="E61" s="15"/>
      <c r="F61" s="15">
        <v>56</v>
      </c>
      <c r="G61" s="15" t="str">
        <f t="shared" si="1"/>
        <v>Trung bình</v>
      </c>
      <c r="H61" s="16">
        <v>1</v>
      </c>
      <c r="I61" s="29"/>
    </row>
    <row r="62" spans="1:9" ht="15.75" customHeight="1" x14ac:dyDescent="0.25">
      <c r="A62" s="14">
        <v>42</v>
      </c>
      <c r="B62" s="2" t="s">
        <v>837</v>
      </c>
      <c r="C62" s="23" t="s">
        <v>838</v>
      </c>
      <c r="D62" s="23" t="s">
        <v>378</v>
      </c>
      <c r="E62" s="15"/>
      <c r="F62" s="15">
        <v>55</v>
      </c>
      <c r="G62" s="15" t="str">
        <f t="shared" si="1"/>
        <v>Trung bình</v>
      </c>
      <c r="H62" s="16">
        <v>1</v>
      </c>
      <c r="I62" s="29"/>
    </row>
    <row r="63" spans="1:9" ht="15.75" customHeight="1" x14ac:dyDescent="0.25">
      <c r="A63" s="14">
        <v>43</v>
      </c>
      <c r="B63" s="2" t="s">
        <v>839</v>
      </c>
      <c r="C63" s="23" t="s">
        <v>72</v>
      </c>
      <c r="D63" s="23" t="s">
        <v>378</v>
      </c>
      <c r="E63" s="15"/>
      <c r="F63" s="15">
        <v>56</v>
      </c>
      <c r="G63" s="15" t="str">
        <f t="shared" si="1"/>
        <v>Trung bình</v>
      </c>
      <c r="H63" s="16">
        <v>1</v>
      </c>
      <c r="I63" s="29" t="s">
        <v>12</v>
      </c>
    </row>
    <row r="64" spans="1:9" ht="15.75" customHeight="1" x14ac:dyDescent="0.25">
      <c r="A64" s="14">
        <v>44</v>
      </c>
      <c r="B64" s="2" t="s">
        <v>840</v>
      </c>
      <c r="C64" s="23" t="s">
        <v>841</v>
      </c>
      <c r="D64" s="23" t="s">
        <v>83</v>
      </c>
      <c r="E64" s="15"/>
      <c r="F64" s="15">
        <v>52</v>
      </c>
      <c r="G64" s="15" t="str">
        <f t="shared" si="1"/>
        <v>Trung bình</v>
      </c>
      <c r="H64" s="16">
        <v>1</v>
      </c>
      <c r="I64" s="29"/>
    </row>
    <row r="65" spans="1:9" ht="15.75" customHeight="1" x14ac:dyDescent="0.25">
      <c r="A65" s="14">
        <v>45</v>
      </c>
      <c r="B65" s="2" t="s">
        <v>842</v>
      </c>
      <c r="C65" s="23" t="s">
        <v>843</v>
      </c>
      <c r="D65" s="23" t="s">
        <v>115</v>
      </c>
      <c r="E65" s="15"/>
      <c r="F65" s="15">
        <v>58</v>
      </c>
      <c r="G65" s="15" t="str">
        <f t="shared" si="1"/>
        <v>Trung bình</v>
      </c>
      <c r="H65" s="16">
        <v>1</v>
      </c>
      <c r="I65" s="29" t="s">
        <v>12</v>
      </c>
    </row>
    <row r="66" spans="1:9" ht="15.75" customHeight="1" x14ac:dyDescent="0.25">
      <c r="A66" s="14">
        <v>46</v>
      </c>
      <c r="B66" s="2" t="s">
        <v>844</v>
      </c>
      <c r="C66" s="23" t="s">
        <v>845</v>
      </c>
      <c r="D66" s="23" t="s">
        <v>115</v>
      </c>
      <c r="E66" s="15"/>
      <c r="F66" s="15">
        <v>51</v>
      </c>
      <c r="G66" s="15" t="str">
        <f t="shared" si="1"/>
        <v>Trung bình</v>
      </c>
      <c r="H66" s="16">
        <v>1</v>
      </c>
      <c r="I66" s="29"/>
    </row>
    <row r="67" spans="1:9" ht="15.75" customHeight="1" x14ac:dyDescent="0.25">
      <c r="A67" s="14">
        <v>47</v>
      </c>
      <c r="B67" s="2" t="s">
        <v>846</v>
      </c>
      <c r="C67" s="23" t="s">
        <v>847</v>
      </c>
      <c r="D67" s="23" t="s">
        <v>848</v>
      </c>
      <c r="E67" s="15"/>
      <c r="F67" s="15">
        <v>50</v>
      </c>
      <c r="G67" s="15" t="str">
        <f t="shared" si="1"/>
        <v>Trung bình</v>
      </c>
      <c r="H67" s="16">
        <v>1</v>
      </c>
      <c r="I67" s="29"/>
    </row>
    <row r="68" spans="1:9" ht="15.75" customHeight="1" x14ac:dyDescent="0.25">
      <c r="A68" s="14">
        <v>48</v>
      </c>
      <c r="B68" s="2" t="s">
        <v>849</v>
      </c>
      <c r="C68" s="23" t="s">
        <v>546</v>
      </c>
      <c r="D68" s="23" t="s">
        <v>135</v>
      </c>
      <c r="E68" s="15"/>
      <c r="F68" s="15">
        <v>56</v>
      </c>
      <c r="G68" s="15" t="str">
        <f t="shared" si="1"/>
        <v>Trung bình</v>
      </c>
      <c r="H68" s="16">
        <v>1</v>
      </c>
      <c r="I68" s="29"/>
    </row>
    <row r="69" spans="1:9" ht="15.75" customHeight="1" x14ac:dyDescent="0.25">
      <c r="A69" s="14">
        <v>49</v>
      </c>
      <c r="B69" s="2" t="s">
        <v>850</v>
      </c>
      <c r="C69" s="23" t="s">
        <v>851</v>
      </c>
      <c r="D69" s="23" t="s">
        <v>135</v>
      </c>
      <c r="E69" s="15"/>
      <c r="F69" s="15">
        <v>78</v>
      </c>
      <c r="G69" s="15" t="str">
        <f t="shared" si="1"/>
        <v>Khá</v>
      </c>
      <c r="H69" s="16">
        <v>1</v>
      </c>
      <c r="I69" s="29" t="s">
        <v>571</v>
      </c>
    </row>
    <row r="70" spans="1:9" ht="15.75" customHeight="1" x14ac:dyDescent="0.25">
      <c r="A70" s="14">
        <v>50</v>
      </c>
      <c r="B70" s="2" t="s">
        <v>852</v>
      </c>
      <c r="C70" s="23" t="s">
        <v>43</v>
      </c>
      <c r="D70" s="23" t="s">
        <v>135</v>
      </c>
      <c r="E70" s="15"/>
      <c r="F70" s="15">
        <v>56</v>
      </c>
      <c r="G70" s="15" t="str">
        <f t="shared" si="1"/>
        <v>Trung bình</v>
      </c>
      <c r="H70" s="16">
        <v>1</v>
      </c>
      <c r="I70" s="29"/>
    </row>
    <row r="71" spans="1:9" ht="15.75" customHeight="1" x14ac:dyDescent="0.25">
      <c r="A71" s="14">
        <v>51</v>
      </c>
      <c r="B71" s="2" t="s">
        <v>853</v>
      </c>
      <c r="C71" s="23" t="s">
        <v>586</v>
      </c>
      <c r="D71" s="23" t="s">
        <v>155</v>
      </c>
      <c r="E71" s="15"/>
      <c r="F71" s="15">
        <v>56</v>
      </c>
      <c r="G71" s="15" t="str">
        <f t="shared" si="1"/>
        <v>Trung bình</v>
      </c>
      <c r="H71" s="16">
        <v>1</v>
      </c>
      <c r="I71" s="29"/>
    </row>
    <row r="72" spans="1:9" ht="15.75" customHeight="1" x14ac:dyDescent="0.25">
      <c r="A72" s="14">
        <v>52</v>
      </c>
      <c r="B72" s="2" t="s">
        <v>854</v>
      </c>
      <c r="C72" s="23" t="s">
        <v>157</v>
      </c>
      <c r="D72" s="23" t="s">
        <v>155</v>
      </c>
      <c r="E72" s="15"/>
      <c r="F72" s="15">
        <v>54</v>
      </c>
      <c r="G72" s="15" t="str">
        <f t="shared" si="1"/>
        <v>Trung bình</v>
      </c>
      <c r="H72" s="16">
        <v>1</v>
      </c>
      <c r="I72" s="29"/>
    </row>
    <row r="73" spans="1:9" ht="15.75" customHeight="1" x14ac:dyDescent="0.25">
      <c r="A73" s="14">
        <v>53</v>
      </c>
      <c r="B73" s="2" t="s">
        <v>855</v>
      </c>
      <c r="C73" s="23" t="s">
        <v>856</v>
      </c>
      <c r="D73" s="23" t="s">
        <v>156</v>
      </c>
      <c r="E73" s="15"/>
      <c r="F73" s="15">
        <v>54</v>
      </c>
      <c r="G73" s="15" t="str">
        <f t="shared" si="1"/>
        <v>Trung bình</v>
      </c>
      <c r="H73" s="16">
        <v>1</v>
      </c>
      <c r="I73" s="29"/>
    </row>
    <row r="74" spans="1:9" ht="15.75" customHeight="1" x14ac:dyDescent="0.25">
      <c r="A74" s="14">
        <v>54</v>
      </c>
      <c r="B74" s="2" t="s">
        <v>857</v>
      </c>
      <c r="C74" s="23" t="s">
        <v>858</v>
      </c>
      <c r="D74" s="23" t="s">
        <v>174</v>
      </c>
      <c r="E74" s="15"/>
      <c r="F74" s="15">
        <v>52</v>
      </c>
      <c r="G74" s="15" t="str">
        <f t="shared" si="1"/>
        <v>Trung bình</v>
      </c>
      <c r="H74" s="16">
        <v>1</v>
      </c>
      <c r="I74" s="29"/>
    </row>
    <row r="75" spans="1:9" ht="15.75" customHeight="1" x14ac:dyDescent="0.25">
      <c r="A75" s="14">
        <v>55</v>
      </c>
      <c r="B75" s="2" t="s">
        <v>859</v>
      </c>
      <c r="C75" s="23" t="s">
        <v>596</v>
      </c>
      <c r="D75" s="23" t="s">
        <v>86</v>
      </c>
      <c r="E75" s="15"/>
      <c r="F75" s="15">
        <v>54</v>
      </c>
      <c r="G75" s="15" t="str">
        <f t="shared" si="1"/>
        <v>Trung bình</v>
      </c>
      <c r="H75" s="16">
        <v>1</v>
      </c>
      <c r="I75" s="29"/>
    </row>
    <row r="76" spans="1:9" ht="15.75" customHeight="1" x14ac:dyDescent="0.25">
      <c r="A76" s="14">
        <v>56</v>
      </c>
      <c r="B76" s="2" t="s">
        <v>860</v>
      </c>
      <c r="C76" s="23" t="s">
        <v>143</v>
      </c>
      <c r="D76" s="23" t="s">
        <v>87</v>
      </c>
      <c r="E76" s="15"/>
      <c r="F76" s="15">
        <v>48</v>
      </c>
      <c r="G76" s="15" t="str">
        <f t="shared" si="1"/>
        <v>Yếu</v>
      </c>
      <c r="H76" s="16">
        <v>1</v>
      </c>
      <c r="I76" s="31" t="s">
        <v>1171</v>
      </c>
    </row>
    <row r="77" spans="1:9" ht="15.75" customHeight="1" x14ac:dyDescent="0.25">
      <c r="A77" s="14">
        <v>57</v>
      </c>
      <c r="B77" s="2" t="s">
        <v>861</v>
      </c>
      <c r="C77" s="23" t="s">
        <v>862</v>
      </c>
      <c r="D77" s="23" t="s">
        <v>235</v>
      </c>
      <c r="E77" s="15"/>
      <c r="F77" s="15">
        <v>53</v>
      </c>
      <c r="G77" s="15" t="str">
        <f t="shared" si="1"/>
        <v>Trung bình</v>
      </c>
      <c r="H77" s="16">
        <v>1</v>
      </c>
      <c r="I77" s="29"/>
    </row>
    <row r="78" spans="1:9" ht="10.5" customHeight="1" x14ac:dyDescent="0.25"/>
    <row r="79" spans="1:9" s="5" customFormat="1" ht="26.25" customHeight="1" x14ac:dyDescent="0.25">
      <c r="B79" s="7" t="s">
        <v>20</v>
      </c>
      <c r="D79" s="17"/>
      <c r="E79" s="17"/>
      <c r="F79" s="17"/>
      <c r="G79" s="17"/>
      <c r="H79" s="17"/>
    </row>
    <row r="80" spans="1:9" s="5" customFormat="1" ht="41.25" customHeight="1" x14ac:dyDescent="0.25">
      <c r="C80" s="37" t="s">
        <v>21</v>
      </c>
      <c r="D80" s="38"/>
      <c r="E80" s="13" t="s">
        <v>22</v>
      </c>
      <c r="F80" s="13" t="s">
        <v>23</v>
      </c>
      <c r="G80" s="17"/>
      <c r="H80" s="17"/>
    </row>
    <row r="81" spans="1:10" s="5" customFormat="1" ht="15.75" x14ac:dyDescent="0.25">
      <c r="C81" s="18" t="s">
        <v>24</v>
      </c>
      <c r="D81" s="19"/>
      <c r="E81" s="20">
        <f>COUNTIF($G$21:$G$77,"Xuất sắc")</f>
        <v>0</v>
      </c>
      <c r="F81" s="21">
        <f>E81/$A$77</f>
        <v>0</v>
      </c>
      <c r="G81" s="17"/>
      <c r="H81" s="17"/>
    </row>
    <row r="82" spans="1:10" s="5" customFormat="1" ht="15.75" x14ac:dyDescent="0.25">
      <c r="C82" s="18" t="s">
        <v>25</v>
      </c>
      <c r="D82" s="19"/>
      <c r="E82" s="20">
        <f>COUNTIF($G$21:$G$77,"Tốt")</f>
        <v>0</v>
      </c>
      <c r="F82" s="21">
        <f t="shared" ref="F82:F86" si="2">E82/$A$77</f>
        <v>0</v>
      </c>
      <c r="G82" s="17"/>
      <c r="H82" s="17"/>
    </row>
    <row r="83" spans="1:10" s="5" customFormat="1" ht="15.75" x14ac:dyDescent="0.25">
      <c r="C83" s="18" t="s">
        <v>26</v>
      </c>
      <c r="D83" s="19"/>
      <c r="E83" s="20">
        <f>COUNTIF($G$21:$G$77,"Khá")</f>
        <v>1</v>
      </c>
      <c r="F83" s="21">
        <f t="shared" si="2"/>
        <v>1.7543859649122806E-2</v>
      </c>
      <c r="G83" s="17"/>
      <c r="H83" s="17"/>
    </row>
    <row r="84" spans="1:10" s="5" customFormat="1" ht="15.75" x14ac:dyDescent="0.25">
      <c r="C84" s="18" t="s">
        <v>27</v>
      </c>
      <c r="D84" s="19"/>
      <c r="E84" s="20">
        <f>COUNTIF($G$21:$G$77,"Trung bình")</f>
        <v>52</v>
      </c>
      <c r="F84" s="21">
        <f t="shared" si="2"/>
        <v>0.91228070175438591</v>
      </c>
      <c r="G84" s="17"/>
      <c r="H84" s="17"/>
    </row>
    <row r="85" spans="1:10" s="5" customFormat="1" ht="15.75" x14ac:dyDescent="0.25">
      <c r="C85" s="18" t="s">
        <v>28</v>
      </c>
      <c r="D85" s="19"/>
      <c r="E85" s="20">
        <f>COUNTIF($G$21:$G$77,"Yếu")</f>
        <v>4</v>
      </c>
      <c r="F85" s="21">
        <f t="shared" si="2"/>
        <v>7.0175438596491224E-2</v>
      </c>
      <c r="G85" s="17"/>
      <c r="H85" s="17"/>
    </row>
    <row r="86" spans="1:10" s="5" customFormat="1" ht="15.75" x14ac:dyDescent="0.25">
      <c r="C86" s="18" t="s">
        <v>32</v>
      </c>
      <c r="D86" s="19"/>
      <c r="E86" s="20">
        <f>COUNTIF($G$21:$G$77,"Không XL")</f>
        <v>0</v>
      </c>
      <c r="F86" s="21">
        <f t="shared" si="2"/>
        <v>0</v>
      </c>
      <c r="G86" s="17"/>
      <c r="H86" s="17"/>
    </row>
    <row r="88" spans="1:10" ht="36.75" customHeight="1" x14ac:dyDescent="0.25">
      <c r="A88" s="39" t="s">
        <v>415</v>
      </c>
      <c r="B88" s="39"/>
      <c r="C88" s="39"/>
      <c r="D88" s="39"/>
      <c r="E88" s="39"/>
      <c r="F88" s="39"/>
      <c r="G88" s="39"/>
      <c r="H88" s="39"/>
      <c r="I88" s="39"/>
      <c r="J88" s="11"/>
    </row>
    <row r="90" spans="1:10" s="1" customFormat="1" x14ac:dyDescent="0.25">
      <c r="B90" s="36" t="s">
        <v>29</v>
      </c>
      <c r="C90" s="36"/>
      <c r="D90" s="36"/>
      <c r="E90" s="36"/>
      <c r="F90" s="36" t="s">
        <v>30</v>
      </c>
      <c r="G90" s="36"/>
      <c r="H90" s="36"/>
      <c r="I90" s="36"/>
    </row>
    <row r="95" spans="1:10" x14ac:dyDescent="0.25">
      <c r="B95" s="36" t="s">
        <v>863</v>
      </c>
      <c r="C95" s="36"/>
      <c r="D95" s="36"/>
      <c r="E95" s="36"/>
      <c r="F95" s="36" t="s">
        <v>515</v>
      </c>
      <c r="G95" s="36"/>
      <c r="H95" s="36"/>
      <c r="I95" s="36"/>
    </row>
    <row r="96" spans="1:10" x14ac:dyDescent="0.25">
      <c r="B96" s="10"/>
      <c r="C96" s="10"/>
      <c r="I96" s="10"/>
    </row>
    <row r="97" spans="1:9" x14ac:dyDescent="0.25">
      <c r="B97" s="10"/>
      <c r="C97" s="10"/>
      <c r="I97" s="10"/>
    </row>
    <row r="98" spans="1:9" x14ac:dyDescent="0.25">
      <c r="B98" s="10"/>
      <c r="C98" s="10"/>
      <c r="I98" s="10"/>
    </row>
    <row r="99" spans="1:9" x14ac:dyDescent="0.25">
      <c r="A99" s="33" t="s">
        <v>36</v>
      </c>
      <c r="B99" s="33"/>
      <c r="C99" s="33"/>
      <c r="D99" s="33"/>
      <c r="E99" s="33"/>
      <c r="F99" s="33"/>
      <c r="G99" s="33"/>
      <c r="H99" s="33"/>
      <c r="I99" s="33"/>
    </row>
    <row r="100" spans="1:9" ht="42" customHeight="1" x14ac:dyDescent="0.25">
      <c r="A100" s="34" t="s">
        <v>35</v>
      </c>
      <c r="B100" s="35"/>
      <c r="C100" s="35"/>
      <c r="D100" s="35"/>
      <c r="E100" s="35"/>
      <c r="F100" s="35"/>
      <c r="G100" s="35"/>
      <c r="H100" s="35"/>
      <c r="I100" s="35"/>
    </row>
    <row r="102" spans="1:9" x14ac:dyDescent="0.25">
      <c r="I102" s="22" t="s">
        <v>864</v>
      </c>
    </row>
    <row r="103" spans="1:9" x14ac:dyDescent="0.25">
      <c r="F103" s="1" t="s">
        <v>1164</v>
      </c>
      <c r="G103" s="1"/>
      <c r="H103" s="1"/>
    </row>
    <row r="109" spans="1:9" x14ac:dyDescent="0.25">
      <c r="F109" s="36"/>
      <c r="G109" s="36"/>
      <c r="H109" s="36"/>
    </row>
  </sheetData>
  <mergeCells count="24">
    <mergeCell ref="A99:I99"/>
    <mergeCell ref="A100:I100"/>
    <mergeCell ref="F109:H109"/>
    <mergeCell ref="C80:D80"/>
    <mergeCell ref="A88:I88"/>
    <mergeCell ref="B90:E90"/>
    <mergeCell ref="F90:I90"/>
    <mergeCell ref="B95:E95"/>
    <mergeCell ref="F95:I95"/>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83" orientation="portrait" r:id="rId1"/>
  <headerFooter differentFirst="1">
    <oddHeader>&amp;C&amp;"Times New Roman,Regular"&amp;P</oddHeader>
  </headerFooter>
  <rowBreaks count="2" manualBreakCount="2">
    <brk id="50" max="16383" man="1"/>
    <brk id="86"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FA489-F983-45D7-A042-FB66335827C0}">
  <dimension ref="A1:J108"/>
  <sheetViews>
    <sheetView view="pageLayout" topLeftCell="A28" zoomScaleNormal="100" workbookViewId="0">
      <selection activeCell="I19" sqref="I19:I2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24.5703125" style="7" customWidth="1"/>
    <col min="10" max="16384" width="9.140625" style="7"/>
  </cols>
  <sheetData>
    <row r="1" spans="1:9" s="5" customFormat="1" ht="15.75" x14ac:dyDescent="0.25">
      <c r="A1" s="50" t="s">
        <v>2</v>
      </c>
      <c r="B1" s="50"/>
      <c r="C1" s="50"/>
      <c r="D1" s="50"/>
      <c r="E1" s="3" t="s">
        <v>1162</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575</v>
      </c>
      <c r="D6" s="6" t="s">
        <v>381</v>
      </c>
      <c r="F6" s="8" t="s">
        <v>382</v>
      </c>
      <c r="H6" s="6"/>
    </row>
    <row r="7" spans="1:9" s="1" customFormat="1" x14ac:dyDescent="0.25">
      <c r="D7" s="6"/>
      <c r="E7" s="6"/>
      <c r="F7" s="6"/>
      <c r="G7" s="6"/>
      <c r="H7" s="6"/>
    </row>
    <row r="8" spans="1:9" ht="21.75" customHeight="1" x14ac:dyDescent="0.25">
      <c r="A8" s="9" t="s">
        <v>5</v>
      </c>
      <c r="B8" s="7" t="s">
        <v>578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865</v>
      </c>
    </row>
    <row r="12" spans="1:9" ht="22.5" customHeight="1" x14ac:dyDescent="0.25">
      <c r="A12" s="9"/>
      <c r="B12" s="7" t="s">
        <v>866</v>
      </c>
    </row>
    <row r="13" spans="1:9" ht="22.5" customHeight="1" x14ac:dyDescent="0.25">
      <c r="A13" s="9"/>
      <c r="B13" s="7" t="s">
        <v>867</v>
      </c>
      <c r="H13" s="10" t="s">
        <v>34</v>
      </c>
    </row>
    <row r="14" spans="1:9" ht="22.5" customHeight="1" x14ac:dyDescent="0.25">
      <c r="A14" s="9"/>
      <c r="B14" s="7" t="s">
        <v>868</v>
      </c>
    </row>
    <row r="15" spans="1:9" ht="28.5" customHeight="1" x14ac:dyDescent="0.25">
      <c r="A15" s="9"/>
      <c r="B15" s="41" t="s">
        <v>394</v>
      </c>
      <c r="C15" s="41"/>
      <c r="D15" s="41"/>
      <c r="E15" s="41"/>
      <c r="F15" s="41"/>
      <c r="G15" s="41"/>
      <c r="H15" s="41"/>
      <c r="I15" s="41"/>
    </row>
    <row r="16" spans="1:9" x14ac:dyDescent="0.25">
      <c r="A16" s="9" t="s">
        <v>10</v>
      </c>
      <c r="B16" s="1" t="s">
        <v>9</v>
      </c>
    </row>
    <row r="17" spans="1:10" ht="35.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869</v>
      </c>
      <c r="C21" s="23" t="s">
        <v>870</v>
      </c>
      <c r="D21" s="23" t="s">
        <v>39</v>
      </c>
      <c r="E21" s="15"/>
      <c r="F21" s="15">
        <v>48</v>
      </c>
      <c r="G21" s="15" t="str">
        <f>IF(F21=0,"Không XL",IF(F21&lt;50,"Yếu",IF(F21&lt;70,"Trung bình",IF(F21&lt;80,"Khá",IF(F21&lt;90,"Tốt","Xuất sắc")))))</f>
        <v>Yếu</v>
      </c>
      <c r="H21" s="16">
        <v>1</v>
      </c>
      <c r="I21" s="15"/>
    </row>
    <row r="22" spans="1:10" ht="15.75" customHeight="1" x14ac:dyDescent="0.25">
      <c r="A22" s="14">
        <v>2</v>
      </c>
      <c r="B22" s="2" t="s">
        <v>871</v>
      </c>
      <c r="C22" s="23" t="s">
        <v>94</v>
      </c>
      <c r="D22" s="23" t="s">
        <v>39</v>
      </c>
      <c r="E22" s="15"/>
      <c r="F22" s="15">
        <v>61</v>
      </c>
      <c r="G22" s="15" t="str">
        <f>IF(F22=0,"Không XL",IF(F22&lt;50,"Yếu",IF(F22&lt;70,"Trung bình",IF(F22&lt;80,"Khá",IF(F22&lt;90,"Tốt","Xuất sắc")))))</f>
        <v>Trung bình</v>
      </c>
      <c r="H22" s="16">
        <v>1</v>
      </c>
      <c r="I22" s="15"/>
    </row>
    <row r="23" spans="1:10" ht="15.75" customHeight="1" x14ac:dyDescent="0.25">
      <c r="A23" s="14">
        <v>3</v>
      </c>
      <c r="B23" s="2" t="s">
        <v>872</v>
      </c>
      <c r="C23" s="23" t="s">
        <v>873</v>
      </c>
      <c r="D23" s="23" t="s">
        <v>39</v>
      </c>
      <c r="E23" s="15"/>
      <c r="F23" s="15">
        <v>0</v>
      </c>
      <c r="G23" s="15" t="str">
        <f t="shared" ref="G23:G76" si="0">IF(F23=0,"Không XL",IF(F23&lt;50,"Yếu",IF(F23&lt;70,"Trung bình",IF(F23&lt;80,"Khá",IF(F23&lt;90,"Tốt","Xuất sắc")))))</f>
        <v>Không XL</v>
      </c>
      <c r="H23" s="16">
        <v>1</v>
      </c>
      <c r="I23" s="15" t="s">
        <v>1167</v>
      </c>
    </row>
    <row r="24" spans="1:10" ht="15.75" customHeight="1" x14ac:dyDescent="0.25">
      <c r="A24" s="14">
        <v>4</v>
      </c>
      <c r="B24" s="2" t="s">
        <v>874</v>
      </c>
      <c r="C24" s="23" t="s">
        <v>875</v>
      </c>
      <c r="D24" s="23" t="s">
        <v>97</v>
      </c>
      <c r="E24" s="15"/>
      <c r="F24" s="15">
        <v>0</v>
      </c>
      <c r="G24" s="15" t="str">
        <f t="shared" si="0"/>
        <v>Không XL</v>
      </c>
      <c r="H24" s="16">
        <v>1</v>
      </c>
      <c r="I24" s="15" t="s">
        <v>1167</v>
      </c>
    </row>
    <row r="25" spans="1:10" ht="15.75" customHeight="1" x14ac:dyDescent="0.25">
      <c r="A25" s="14">
        <v>5</v>
      </c>
      <c r="B25" s="2" t="s">
        <v>876</v>
      </c>
      <c r="C25" s="23" t="s">
        <v>877</v>
      </c>
      <c r="D25" s="23" t="s">
        <v>41</v>
      </c>
      <c r="E25" s="15"/>
      <c r="F25" s="15">
        <v>54</v>
      </c>
      <c r="G25" s="15" t="str">
        <f t="shared" si="0"/>
        <v>Trung bình</v>
      </c>
      <c r="H25" s="16">
        <v>1</v>
      </c>
      <c r="I25" s="15"/>
    </row>
    <row r="26" spans="1:10" ht="15.75" customHeight="1" x14ac:dyDescent="0.25">
      <c r="A26" s="14">
        <v>6</v>
      </c>
      <c r="B26" s="2" t="s">
        <v>878</v>
      </c>
      <c r="C26" s="23" t="s">
        <v>813</v>
      </c>
      <c r="D26" s="23" t="s">
        <v>41</v>
      </c>
      <c r="E26" s="15"/>
      <c r="F26" s="15">
        <v>0</v>
      </c>
      <c r="G26" s="15" t="str">
        <f t="shared" si="0"/>
        <v>Không XL</v>
      </c>
      <c r="H26" s="16">
        <v>1</v>
      </c>
      <c r="I26" s="15" t="s">
        <v>1167</v>
      </c>
    </row>
    <row r="27" spans="1:10" ht="15.75" customHeight="1" x14ac:dyDescent="0.25">
      <c r="A27" s="14">
        <v>7</v>
      </c>
      <c r="B27" s="2" t="s">
        <v>879</v>
      </c>
      <c r="C27" s="23" t="s">
        <v>93</v>
      </c>
      <c r="D27" s="23" t="s">
        <v>41</v>
      </c>
      <c r="E27" s="15"/>
      <c r="F27" s="15">
        <v>58</v>
      </c>
      <c r="G27" s="15" t="str">
        <f t="shared" si="0"/>
        <v>Trung bình</v>
      </c>
      <c r="H27" s="16">
        <v>1</v>
      </c>
      <c r="I27" s="15"/>
    </row>
    <row r="28" spans="1:10" ht="15.75" customHeight="1" x14ac:dyDescent="0.25">
      <c r="A28" s="14">
        <v>8</v>
      </c>
      <c r="B28" s="2" t="s">
        <v>880</v>
      </c>
      <c r="C28" s="23" t="s">
        <v>881</v>
      </c>
      <c r="D28" s="23" t="s">
        <v>147</v>
      </c>
      <c r="E28" s="15"/>
      <c r="F28" s="15">
        <v>58</v>
      </c>
      <c r="G28" s="15" t="str">
        <f t="shared" si="0"/>
        <v>Trung bình</v>
      </c>
      <c r="H28" s="16">
        <v>1</v>
      </c>
      <c r="I28" s="15" t="s">
        <v>570</v>
      </c>
    </row>
    <row r="29" spans="1:10" ht="15.75" customHeight="1" x14ac:dyDescent="0.25">
      <c r="A29" s="14">
        <v>9</v>
      </c>
      <c r="B29" s="2" t="s">
        <v>882</v>
      </c>
      <c r="C29" s="23" t="s">
        <v>883</v>
      </c>
      <c r="D29" s="23" t="s">
        <v>42</v>
      </c>
      <c r="E29" s="15"/>
      <c r="F29" s="15">
        <v>50</v>
      </c>
      <c r="G29" s="15" t="str">
        <f t="shared" si="0"/>
        <v>Trung bình</v>
      </c>
      <c r="H29" s="16">
        <v>1</v>
      </c>
      <c r="I29" s="15"/>
    </row>
    <row r="30" spans="1:10" ht="15.75" customHeight="1" x14ac:dyDescent="0.25">
      <c r="A30" s="14">
        <v>10</v>
      </c>
      <c r="B30" s="2" t="s">
        <v>884</v>
      </c>
      <c r="C30" s="23" t="s">
        <v>248</v>
      </c>
      <c r="D30" s="23" t="s">
        <v>42</v>
      </c>
      <c r="E30" s="15"/>
      <c r="F30" s="15">
        <v>59</v>
      </c>
      <c r="G30" s="15" t="str">
        <f t="shared" si="0"/>
        <v>Trung bình</v>
      </c>
      <c r="H30" s="16">
        <v>1</v>
      </c>
      <c r="I30" s="15"/>
    </row>
    <row r="31" spans="1:10" ht="15.75" customHeight="1" x14ac:dyDescent="0.25">
      <c r="A31" s="14">
        <v>11</v>
      </c>
      <c r="B31" s="2" t="s">
        <v>885</v>
      </c>
      <c r="C31" s="23" t="s">
        <v>886</v>
      </c>
      <c r="D31" s="23" t="s">
        <v>887</v>
      </c>
      <c r="E31" s="15"/>
      <c r="F31" s="15">
        <v>50</v>
      </c>
      <c r="G31" s="15" t="str">
        <f t="shared" si="0"/>
        <v>Trung bình</v>
      </c>
      <c r="H31" s="16">
        <v>1</v>
      </c>
      <c r="I31" s="15"/>
    </row>
    <row r="32" spans="1:10" ht="15.75" customHeight="1" x14ac:dyDescent="0.25">
      <c r="A32" s="14">
        <v>12</v>
      </c>
      <c r="B32" s="2" t="s">
        <v>888</v>
      </c>
      <c r="C32" s="23" t="s">
        <v>889</v>
      </c>
      <c r="D32" s="23" t="s">
        <v>44</v>
      </c>
      <c r="E32" s="15"/>
      <c r="F32" s="15">
        <v>54</v>
      </c>
      <c r="G32" s="15" t="str">
        <f t="shared" si="0"/>
        <v>Trung bình</v>
      </c>
      <c r="H32" s="16">
        <v>1</v>
      </c>
      <c r="I32" s="15"/>
    </row>
    <row r="33" spans="1:9" ht="15.75" customHeight="1" x14ac:dyDescent="0.25">
      <c r="A33" s="14">
        <v>13</v>
      </c>
      <c r="B33" s="2" t="s">
        <v>890</v>
      </c>
      <c r="C33" s="23" t="s">
        <v>205</v>
      </c>
      <c r="D33" s="23" t="s">
        <v>44</v>
      </c>
      <c r="E33" s="15"/>
      <c r="F33" s="15">
        <v>58</v>
      </c>
      <c r="G33" s="15" t="str">
        <f t="shared" si="0"/>
        <v>Trung bình</v>
      </c>
      <c r="H33" s="16">
        <v>1</v>
      </c>
      <c r="I33" s="15"/>
    </row>
    <row r="34" spans="1:9" ht="15.75" customHeight="1" x14ac:dyDescent="0.25">
      <c r="A34" s="14">
        <v>14</v>
      </c>
      <c r="B34" s="2" t="s">
        <v>891</v>
      </c>
      <c r="C34" s="23" t="s">
        <v>227</v>
      </c>
      <c r="D34" s="23" t="s">
        <v>892</v>
      </c>
      <c r="E34" s="15"/>
      <c r="F34" s="15">
        <v>0</v>
      </c>
      <c r="G34" s="15" t="str">
        <f t="shared" si="0"/>
        <v>Không XL</v>
      </c>
      <c r="H34" s="16">
        <v>1</v>
      </c>
      <c r="I34" s="15" t="s">
        <v>1167</v>
      </c>
    </row>
    <row r="35" spans="1:9" ht="15.75" customHeight="1" x14ac:dyDescent="0.25">
      <c r="A35" s="14">
        <v>15</v>
      </c>
      <c r="B35" s="2" t="s">
        <v>893</v>
      </c>
      <c r="C35" s="23" t="s">
        <v>894</v>
      </c>
      <c r="D35" s="23" t="s">
        <v>148</v>
      </c>
      <c r="E35" s="15"/>
      <c r="F35" s="15">
        <v>50</v>
      </c>
      <c r="G35" s="15" t="str">
        <f t="shared" si="0"/>
        <v>Trung bình</v>
      </c>
      <c r="H35" s="16">
        <v>1</v>
      </c>
      <c r="I35" s="15"/>
    </row>
    <row r="36" spans="1:9" ht="15.75" customHeight="1" x14ac:dyDescent="0.25">
      <c r="A36" s="14">
        <v>16</v>
      </c>
      <c r="B36" s="2" t="s">
        <v>895</v>
      </c>
      <c r="C36" s="23" t="s">
        <v>896</v>
      </c>
      <c r="D36" s="23" t="s">
        <v>52</v>
      </c>
      <c r="E36" s="15"/>
      <c r="F36" s="15">
        <v>0</v>
      </c>
      <c r="G36" s="15" t="str">
        <f t="shared" si="0"/>
        <v>Không XL</v>
      </c>
      <c r="H36" s="16">
        <v>1</v>
      </c>
      <c r="I36" s="15" t="s">
        <v>1167</v>
      </c>
    </row>
    <row r="37" spans="1:9" ht="15.75" customHeight="1" x14ac:dyDescent="0.25">
      <c r="A37" s="14">
        <v>17</v>
      </c>
      <c r="B37" s="2" t="s">
        <v>897</v>
      </c>
      <c r="C37" s="23" t="s">
        <v>45</v>
      </c>
      <c r="D37" s="23" t="s">
        <v>46</v>
      </c>
      <c r="E37" s="15"/>
      <c r="F37" s="15">
        <v>50</v>
      </c>
      <c r="G37" s="15" t="str">
        <f t="shared" si="0"/>
        <v>Trung bình</v>
      </c>
      <c r="H37" s="16">
        <v>1</v>
      </c>
      <c r="I37" s="15"/>
    </row>
    <row r="38" spans="1:9" ht="15.75" customHeight="1" x14ac:dyDescent="0.25">
      <c r="A38" s="14">
        <v>18</v>
      </c>
      <c r="B38" s="2" t="s">
        <v>898</v>
      </c>
      <c r="C38" s="23" t="s">
        <v>899</v>
      </c>
      <c r="D38" s="23" t="s">
        <v>46</v>
      </c>
      <c r="E38" s="15"/>
      <c r="F38" s="15">
        <v>54</v>
      </c>
      <c r="G38" s="15" t="str">
        <f t="shared" si="0"/>
        <v>Trung bình</v>
      </c>
      <c r="H38" s="16">
        <v>1</v>
      </c>
      <c r="I38" s="15"/>
    </row>
    <row r="39" spans="1:9" ht="15.75" customHeight="1" x14ac:dyDescent="0.25">
      <c r="A39" s="14">
        <v>19</v>
      </c>
      <c r="B39" s="2" t="s">
        <v>900</v>
      </c>
      <c r="C39" s="23" t="s">
        <v>901</v>
      </c>
      <c r="D39" s="23" t="s">
        <v>46</v>
      </c>
      <c r="E39" s="15"/>
      <c r="F39" s="15">
        <v>61</v>
      </c>
      <c r="G39" s="15" t="str">
        <f t="shared" si="0"/>
        <v>Trung bình</v>
      </c>
      <c r="H39" s="16">
        <v>1</v>
      </c>
      <c r="I39" s="15"/>
    </row>
    <row r="40" spans="1:9" ht="15.75" customHeight="1" x14ac:dyDescent="0.25">
      <c r="A40" s="14">
        <v>20</v>
      </c>
      <c r="B40" s="2" t="s">
        <v>902</v>
      </c>
      <c r="C40" s="23" t="s">
        <v>344</v>
      </c>
      <c r="D40" s="23" t="s">
        <v>101</v>
      </c>
      <c r="E40" s="15"/>
      <c r="F40" s="15">
        <v>48</v>
      </c>
      <c r="G40" s="15" t="str">
        <f t="shared" si="0"/>
        <v>Yếu</v>
      </c>
      <c r="H40" s="16">
        <v>1</v>
      </c>
      <c r="I40" s="15"/>
    </row>
    <row r="41" spans="1:9" ht="15.75" customHeight="1" x14ac:dyDescent="0.25">
      <c r="A41" s="14">
        <v>21</v>
      </c>
      <c r="B41" s="2" t="s">
        <v>903</v>
      </c>
      <c r="C41" s="23" t="s">
        <v>904</v>
      </c>
      <c r="D41" s="23" t="s">
        <v>101</v>
      </c>
      <c r="E41" s="15"/>
      <c r="F41" s="15">
        <v>52</v>
      </c>
      <c r="G41" s="15" t="str">
        <f t="shared" si="0"/>
        <v>Trung bình</v>
      </c>
      <c r="H41" s="16">
        <v>1</v>
      </c>
      <c r="I41" s="15"/>
    </row>
    <row r="42" spans="1:9" ht="15.75" customHeight="1" x14ac:dyDescent="0.25">
      <c r="A42" s="14">
        <v>22</v>
      </c>
      <c r="B42" s="2" t="s">
        <v>905</v>
      </c>
      <c r="C42" s="23" t="s">
        <v>906</v>
      </c>
      <c r="D42" s="23" t="s">
        <v>128</v>
      </c>
      <c r="E42" s="15"/>
      <c r="F42" s="15">
        <v>48</v>
      </c>
      <c r="G42" s="15" t="str">
        <f t="shared" si="0"/>
        <v>Yếu</v>
      </c>
      <c r="H42" s="16">
        <v>1</v>
      </c>
      <c r="I42" s="15"/>
    </row>
    <row r="43" spans="1:9" ht="15.75" customHeight="1" x14ac:dyDescent="0.25">
      <c r="A43" s="14">
        <v>23</v>
      </c>
      <c r="B43" s="2" t="s">
        <v>907</v>
      </c>
      <c r="C43" s="23" t="s">
        <v>908</v>
      </c>
      <c r="D43" s="23" t="s">
        <v>103</v>
      </c>
      <c r="E43" s="15"/>
      <c r="F43" s="15">
        <v>59</v>
      </c>
      <c r="G43" s="15" t="str">
        <f t="shared" si="0"/>
        <v>Trung bình</v>
      </c>
      <c r="H43" s="16">
        <v>1</v>
      </c>
      <c r="I43" s="15"/>
    </row>
    <row r="44" spans="1:9" ht="15.75" customHeight="1" x14ac:dyDescent="0.25">
      <c r="A44" s="14">
        <v>24</v>
      </c>
      <c r="B44" s="2" t="s">
        <v>909</v>
      </c>
      <c r="C44" s="23" t="s">
        <v>66</v>
      </c>
      <c r="D44" s="23" t="s">
        <v>103</v>
      </c>
      <c r="E44" s="15"/>
      <c r="F44" s="15">
        <v>56</v>
      </c>
      <c r="G44" s="15" t="str">
        <f t="shared" si="0"/>
        <v>Trung bình</v>
      </c>
      <c r="H44" s="16">
        <v>1</v>
      </c>
      <c r="I44" s="15"/>
    </row>
    <row r="45" spans="1:9" ht="15.75" customHeight="1" x14ac:dyDescent="0.25">
      <c r="A45" s="14">
        <v>25</v>
      </c>
      <c r="B45" s="2" t="s">
        <v>910</v>
      </c>
      <c r="C45" s="23" t="s">
        <v>911</v>
      </c>
      <c r="D45" s="23" t="s">
        <v>105</v>
      </c>
      <c r="E45" s="15"/>
      <c r="F45" s="15">
        <v>57</v>
      </c>
      <c r="G45" s="15" t="str">
        <f t="shared" si="0"/>
        <v>Trung bình</v>
      </c>
      <c r="H45" s="16">
        <v>1</v>
      </c>
      <c r="I45" s="15"/>
    </row>
    <row r="46" spans="1:9" ht="15.75" customHeight="1" x14ac:dyDescent="0.25">
      <c r="A46" s="14">
        <v>26</v>
      </c>
      <c r="B46" s="2" t="s">
        <v>912</v>
      </c>
      <c r="C46" s="23" t="s">
        <v>913</v>
      </c>
      <c r="D46" s="23" t="s">
        <v>129</v>
      </c>
      <c r="E46" s="15"/>
      <c r="F46" s="15">
        <v>50</v>
      </c>
      <c r="G46" s="15" t="str">
        <f t="shared" si="0"/>
        <v>Trung bình</v>
      </c>
      <c r="H46" s="16">
        <v>1</v>
      </c>
      <c r="I46" s="15"/>
    </row>
    <row r="47" spans="1:9" ht="15.75" customHeight="1" x14ac:dyDescent="0.25">
      <c r="A47" s="14">
        <v>27</v>
      </c>
      <c r="B47" s="2" t="s">
        <v>914</v>
      </c>
      <c r="C47" s="23" t="s">
        <v>915</v>
      </c>
      <c r="D47" s="23" t="s">
        <v>53</v>
      </c>
      <c r="E47" s="15"/>
      <c r="F47" s="15">
        <v>50</v>
      </c>
      <c r="G47" s="15" t="str">
        <f t="shared" si="0"/>
        <v>Trung bình</v>
      </c>
      <c r="H47" s="16">
        <v>1</v>
      </c>
      <c r="I47" s="15"/>
    </row>
    <row r="48" spans="1:9" ht="15.75" customHeight="1" x14ac:dyDescent="0.25">
      <c r="A48" s="14">
        <v>28</v>
      </c>
      <c r="B48" s="2" t="s">
        <v>916</v>
      </c>
      <c r="C48" s="23" t="s">
        <v>917</v>
      </c>
      <c r="D48" s="23" t="s">
        <v>53</v>
      </c>
      <c r="E48" s="15"/>
      <c r="F48" s="15">
        <v>62</v>
      </c>
      <c r="G48" s="15" t="str">
        <f t="shared" si="0"/>
        <v>Trung bình</v>
      </c>
      <c r="H48" s="16">
        <v>1</v>
      </c>
      <c r="I48" s="15"/>
    </row>
    <row r="49" spans="1:9" ht="15.75" customHeight="1" x14ac:dyDescent="0.25">
      <c r="A49" s="14">
        <v>29</v>
      </c>
      <c r="B49" s="2" t="s">
        <v>918</v>
      </c>
      <c r="C49" s="23" t="s">
        <v>919</v>
      </c>
      <c r="D49" s="23" t="s">
        <v>53</v>
      </c>
      <c r="E49" s="15"/>
      <c r="F49" s="15">
        <v>54</v>
      </c>
      <c r="G49" s="15" t="str">
        <f t="shared" si="0"/>
        <v>Trung bình</v>
      </c>
      <c r="H49" s="16">
        <v>1</v>
      </c>
      <c r="I49" s="15"/>
    </row>
    <row r="50" spans="1:9" ht="15.75" customHeight="1" x14ac:dyDescent="0.25">
      <c r="A50" s="14">
        <v>30</v>
      </c>
      <c r="B50" s="2" t="s">
        <v>920</v>
      </c>
      <c r="C50" s="23" t="s">
        <v>704</v>
      </c>
      <c r="D50" s="23" t="s">
        <v>53</v>
      </c>
      <c r="E50" s="15"/>
      <c r="F50" s="15">
        <v>60</v>
      </c>
      <c r="G50" s="15" t="str">
        <f t="shared" si="0"/>
        <v>Trung bình</v>
      </c>
      <c r="H50" s="16">
        <v>1</v>
      </c>
      <c r="I50" s="15"/>
    </row>
    <row r="51" spans="1:9" ht="15.75" customHeight="1" x14ac:dyDescent="0.25">
      <c r="A51" s="14">
        <v>31</v>
      </c>
      <c r="B51" s="2" t="s">
        <v>921</v>
      </c>
      <c r="C51" s="23" t="s">
        <v>922</v>
      </c>
      <c r="D51" s="23" t="s">
        <v>106</v>
      </c>
      <c r="E51" s="15"/>
      <c r="F51" s="15">
        <v>50</v>
      </c>
      <c r="G51" s="15" t="str">
        <f t="shared" si="0"/>
        <v>Trung bình</v>
      </c>
      <c r="H51" s="16">
        <v>1</v>
      </c>
      <c r="I51" s="15"/>
    </row>
    <row r="52" spans="1:9" ht="15.75" customHeight="1" x14ac:dyDescent="0.25">
      <c r="A52" s="14">
        <v>32</v>
      </c>
      <c r="B52" s="2" t="s">
        <v>923</v>
      </c>
      <c r="C52" s="23" t="s">
        <v>924</v>
      </c>
      <c r="D52" s="23" t="s">
        <v>149</v>
      </c>
      <c r="E52" s="15"/>
      <c r="F52" s="15">
        <v>50</v>
      </c>
      <c r="G52" s="15" t="str">
        <f t="shared" si="0"/>
        <v>Trung bình</v>
      </c>
      <c r="H52" s="16">
        <v>1</v>
      </c>
      <c r="I52" s="15"/>
    </row>
    <row r="53" spans="1:9" ht="15.75" customHeight="1" x14ac:dyDescent="0.25">
      <c r="A53" s="14">
        <v>33</v>
      </c>
      <c r="B53" s="2" t="s">
        <v>925</v>
      </c>
      <c r="C53" s="23" t="s">
        <v>926</v>
      </c>
      <c r="D53" s="23" t="s">
        <v>149</v>
      </c>
      <c r="E53" s="15"/>
      <c r="F53" s="15">
        <v>51</v>
      </c>
      <c r="G53" s="15" t="str">
        <f t="shared" si="0"/>
        <v>Trung bình</v>
      </c>
      <c r="H53" s="16">
        <v>1</v>
      </c>
      <c r="I53" s="15"/>
    </row>
    <row r="54" spans="1:9" ht="15.75" customHeight="1" x14ac:dyDescent="0.25">
      <c r="A54" s="14">
        <v>34</v>
      </c>
      <c r="B54" s="2" t="s">
        <v>927</v>
      </c>
      <c r="C54" s="23" t="s">
        <v>928</v>
      </c>
      <c r="D54" s="23" t="s">
        <v>149</v>
      </c>
      <c r="E54" s="15"/>
      <c r="F54" s="15">
        <v>0</v>
      </c>
      <c r="G54" s="15" t="str">
        <f t="shared" si="0"/>
        <v>Không XL</v>
      </c>
      <c r="H54" s="16">
        <v>1</v>
      </c>
      <c r="I54" s="15" t="s">
        <v>1167</v>
      </c>
    </row>
    <row r="55" spans="1:9" ht="15.75" customHeight="1" x14ac:dyDescent="0.25">
      <c r="A55" s="14">
        <v>35</v>
      </c>
      <c r="B55" s="2" t="s">
        <v>929</v>
      </c>
      <c r="C55" s="23" t="s">
        <v>930</v>
      </c>
      <c r="D55" s="23" t="s">
        <v>61</v>
      </c>
      <c r="E55" s="15"/>
      <c r="F55" s="15">
        <v>58</v>
      </c>
      <c r="G55" s="15" t="str">
        <f t="shared" si="0"/>
        <v>Trung bình</v>
      </c>
      <c r="H55" s="16">
        <v>1</v>
      </c>
      <c r="I55" s="15"/>
    </row>
    <row r="56" spans="1:9" ht="15.75" customHeight="1" x14ac:dyDescent="0.25">
      <c r="A56" s="14">
        <v>36</v>
      </c>
      <c r="B56" s="2" t="s">
        <v>931</v>
      </c>
      <c r="C56" s="23" t="s">
        <v>276</v>
      </c>
      <c r="D56" s="23" t="s">
        <v>61</v>
      </c>
      <c r="E56" s="15"/>
      <c r="F56" s="15">
        <v>50</v>
      </c>
      <c r="G56" s="15" t="str">
        <f t="shared" si="0"/>
        <v>Trung bình</v>
      </c>
      <c r="H56" s="16">
        <v>1</v>
      </c>
      <c r="I56" s="15"/>
    </row>
    <row r="57" spans="1:9" ht="15.75" customHeight="1" x14ac:dyDescent="0.25">
      <c r="A57" s="14">
        <v>37</v>
      </c>
      <c r="B57" s="2" t="s">
        <v>932</v>
      </c>
      <c r="C57" s="23" t="s">
        <v>933</v>
      </c>
      <c r="D57" s="23" t="s">
        <v>934</v>
      </c>
      <c r="E57" s="15"/>
      <c r="F57" s="15">
        <v>57</v>
      </c>
      <c r="G57" s="15" t="str">
        <f t="shared" si="0"/>
        <v>Trung bình</v>
      </c>
      <c r="H57" s="16">
        <v>1</v>
      </c>
      <c r="I57" s="15"/>
    </row>
    <row r="58" spans="1:9" ht="15.75" customHeight="1" x14ac:dyDescent="0.25">
      <c r="A58" s="14">
        <v>38</v>
      </c>
      <c r="B58" s="2" t="s">
        <v>935</v>
      </c>
      <c r="C58" s="23" t="s">
        <v>596</v>
      </c>
      <c r="D58" s="23" t="s">
        <v>63</v>
      </c>
      <c r="E58" s="15"/>
      <c r="F58" s="15">
        <v>52</v>
      </c>
      <c r="G58" s="15" t="str">
        <f t="shared" si="0"/>
        <v>Trung bình</v>
      </c>
      <c r="H58" s="16">
        <v>1</v>
      </c>
      <c r="I58" s="15"/>
    </row>
    <row r="59" spans="1:9" ht="15.75" customHeight="1" x14ac:dyDescent="0.25">
      <c r="A59" s="14">
        <v>39</v>
      </c>
      <c r="B59" s="2" t="s">
        <v>936</v>
      </c>
      <c r="C59" s="23" t="s">
        <v>919</v>
      </c>
      <c r="D59" s="23" t="s">
        <v>64</v>
      </c>
      <c r="E59" s="15"/>
      <c r="F59" s="15">
        <v>48</v>
      </c>
      <c r="G59" s="15" t="str">
        <f t="shared" si="0"/>
        <v>Yếu</v>
      </c>
      <c r="H59" s="16">
        <v>1</v>
      </c>
      <c r="I59" s="15"/>
    </row>
    <row r="60" spans="1:9" ht="15.75" customHeight="1" x14ac:dyDescent="0.25">
      <c r="A60" s="14">
        <v>40</v>
      </c>
      <c r="B60" s="2" t="s">
        <v>937</v>
      </c>
      <c r="C60" s="23" t="s">
        <v>938</v>
      </c>
      <c r="D60" s="23" t="s">
        <v>68</v>
      </c>
      <c r="E60" s="15"/>
      <c r="F60" s="15">
        <v>0</v>
      </c>
      <c r="G60" s="15" t="str">
        <f t="shared" si="0"/>
        <v>Không XL</v>
      </c>
      <c r="H60" s="16">
        <v>1</v>
      </c>
      <c r="I60" s="15" t="s">
        <v>1167</v>
      </c>
    </row>
    <row r="61" spans="1:9" ht="15.75" customHeight="1" x14ac:dyDescent="0.25">
      <c r="A61" s="14">
        <v>41</v>
      </c>
      <c r="B61" s="2" t="s">
        <v>939</v>
      </c>
      <c r="C61" s="23" t="s">
        <v>82</v>
      </c>
      <c r="D61" s="23" t="s">
        <v>940</v>
      </c>
      <c r="E61" s="15"/>
      <c r="F61" s="15">
        <v>52</v>
      </c>
      <c r="G61" s="15" t="str">
        <f t="shared" si="0"/>
        <v>Trung bình</v>
      </c>
      <c r="H61" s="16">
        <v>1</v>
      </c>
      <c r="I61" s="15"/>
    </row>
    <row r="62" spans="1:9" ht="15.75" customHeight="1" x14ac:dyDescent="0.25">
      <c r="A62" s="14">
        <v>42</v>
      </c>
      <c r="B62" s="2" t="s">
        <v>941</v>
      </c>
      <c r="C62" s="23" t="s">
        <v>942</v>
      </c>
      <c r="D62" s="23" t="s">
        <v>511</v>
      </c>
      <c r="E62" s="15"/>
      <c r="F62" s="15">
        <v>60</v>
      </c>
      <c r="G62" s="15" t="str">
        <f t="shared" si="0"/>
        <v>Trung bình</v>
      </c>
      <c r="H62" s="16">
        <v>1</v>
      </c>
      <c r="I62" s="15"/>
    </row>
    <row r="63" spans="1:9" ht="15.75" customHeight="1" x14ac:dyDescent="0.25">
      <c r="A63" s="14">
        <v>43</v>
      </c>
      <c r="B63" s="2" t="s">
        <v>943</v>
      </c>
      <c r="C63" s="23" t="s">
        <v>944</v>
      </c>
      <c r="D63" s="23" t="s">
        <v>132</v>
      </c>
      <c r="E63" s="15"/>
      <c r="F63" s="15">
        <v>0</v>
      </c>
      <c r="G63" s="15" t="str">
        <f t="shared" si="0"/>
        <v>Không XL</v>
      </c>
      <c r="H63" s="16">
        <v>1</v>
      </c>
      <c r="I63" s="15" t="s">
        <v>1167</v>
      </c>
    </row>
    <row r="64" spans="1:9" ht="15.75" customHeight="1" x14ac:dyDescent="0.25">
      <c r="A64" s="14">
        <v>44</v>
      </c>
      <c r="B64" s="2" t="s">
        <v>945</v>
      </c>
      <c r="C64" s="23" t="s">
        <v>946</v>
      </c>
      <c r="D64" s="23" t="s">
        <v>947</v>
      </c>
      <c r="E64" s="15"/>
      <c r="F64" s="15">
        <v>50</v>
      </c>
      <c r="G64" s="15" t="str">
        <f t="shared" si="0"/>
        <v>Trung bình</v>
      </c>
      <c r="H64" s="16">
        <v>1</v>
      </c>
      <c r="I64" s="15"/>
    </row>
    <row r="65" spans="1:9" ht="15.75" customHeight="1" x14ac:dyDescent="0.25">
      <c r="A65" s="14">
        <v>45</v>
      </c>
      <c r="B65" s="2" t="s">
        <v>948</v>
      </c>
      <c r="C65" s="23" t="s">
        <v>89</v>
      </c>
      <c r="D65" s="23" t="s">
        <v>80</v>
      </c>
      <c r="E65" s="15"/>
      <c r="F65" s="15">
        <v>59</v>
      </c>
      <c r="G65" s="15" t="str">
        <f t="shared" si="0"/>
        <v>Trung bình</v>
      </c>
      <c r="H65" s="16">
        <v>1</v>
      </c>
      <c r="I65" s="15"/>
    </row>
    <row r="66" spans="1:9" ht="15.75" customHeight="1" x14ac:dyDescent="0.25">
      <c r="A66" s="14">
        <v>46</v>
      </c>
      <c r="B66" s="2" t="s">
        <v>949</v>
      </c>
      <c r="C66" s="23" t="s">
        <v>950</v>
      </c>
      <c r="D66" s="23" t="s">
        <v>80</v>
      </c>
      <c r="E66" s="15"/>
      <c r="F66" s="15">
        <v>60</v>
      </c>
      <c r="G66" s="15" t="str">
        <f t="shared" si="0"/>
        <v>Trung bình</v>
      </c>
      <c r="H66" s="16">
        <v>1</v>
      </c>
      <c r="I66" s="15" t="s">
        <v>571</v>
      </c>
    </row>
    <row r="67" spans="1:9" ht="15.75" customHeight="1" x14ac:dyDescent="0.25">
      <c r="A67" s="14">
        <v>47</v>
      </c>
      <c r="B67" s="2" t="s">
        <v>951</v>
      </c>
      <c r="C67" s="23" t="s">
        <v>425</v>
      </c>
      <c r="D67" s="23" t="s">
        <v>153</v>
      </c>
      <c r="E67" s="15"/>
      <c r="F67" s="15">
        <v>56</v>
      </c>
      <c r="G67" s="15" t="str">
        <f t="shared" si="0"/>
        <v>Trung bình</v>
      </c>
      <c r="H67" s="16">
        <v>1</v>
      </c>
      <c r="I67" s="15"/>
    </row>
    <row r="68" spans="1:9" ht="15.75" customHeight="1" x14ac:dyDescent="0.25">
      <c r="A68" s="14">
        <v>48</v>
      </c>
      <c r="B68" s="2" t="s">
        <v>952</v>
      </c>
      <c r="C68" s="23" t="s">
        <v>346</v>
      </c>
      <c r="D68" s="23" t="s">
        <v>953</v>
      </c>
      <c r="E68" s="15"/>
      <c r="F68" s="15">
        <v>48</v>
      </c>
      <c r="G68" s="15" t="str">
        <f t="shared" si="0"/>
        <v>Yếu</v>
      </c>
      <c r="H68" s="16">
        <v>1</v>
      </c>
      <c r="I68" s="15"/>
    </row>
    <row r="69" spans="1:9" ht="15.75" customHeight="1" x14ac:dyDescent="0.25">
      <c r="A69" s="14">
        <v>49</v>
      </c>
      <c r="B69" s="2" t="s">
        <v>954</v>
      </c>
      <c r="C69" s="23" t="s">
        <v>955</v>
      </c>
      <c r="D69" s="23" t="s">
        <v>956</v>
      </c>
      <c r="E69" s="15"/>
      <c r="F69" s="15">
        <v>58</v>
      </c>
      <c r="G69" s="15" t="str">
        <f t="shared" si="0"/>
        <v>Trung bình</v>
      </c>
      <c r="H69" s="16">
        <v>1</v>
      </c>
      <c r="I69" s="15"/>
    </row>
    <row r="70" spans="1:9" ht="15.75" customHeight="1" x14ac:dyDescent="0.25">
      <c r="A70" s="14">
        <v>50</v>
      </c>
      <c r="B70" s="2" t="s">
        <v>957</v>
      </c>
      <c r="C70" s="23" t="s">
        <v>958</v>
      </c>
      <c r="D70" s="23" t="s">
        <v>116</v>
      </c>
      <c r="E70" s="15"/>
      <c r="F70" s="15">
        <v>50</v>
      </c>
      <c r="G70" s="15" t="str">
        <f t="shared" si="0"/>
        <v>Trung bình</v>
      </c>
      <c r="H70" s="16">
        <v>1</v>
      </c>
      <c r="I70" s="15"/>
    </row>
    <row r="71" spans="1:9" ht="15.75" customHeight="1" x14ac:dyDescent="0.25">
      <c r="A71" s="14">
        <v>51</v>
      </c>
      <c r="B71" s="2" t="s">
        <v>959</v>
      </c>
      <c r="C71" s="23" t="s">
        <v>960</v>
      </c>
      <c r="D71" s="23" t="s">
        <v>961</v>
      </c>
      <c r="E71" s="15"/>
      <c r="F71" s="15">
        <v>55</v>
      </c>
      <c r="G71" s="15" t="str">
        <f t="shared" si="0"/>
        <v>Trung bình</v>
      </c>
      <c r="H71" s="16">
        <v>1</v>
      </c>
      <c r="I71" s="15"/>
    </row>
    <row r="72" spans="1:9" ht="15.75" customHeight="1" x14ac:dyDescent="0.25">
      <c r="A72" s="14">
        <v>52</v>
      </c>
      <c r="B72" s="2" t="s">
        <v>962</v>
      </c>
      <c r="C72" s="23" t="s">
        <v>963</v>
      </c>
      <c r="D72" s="23" t="s">
        <v>155</v>
      </c>
      <c r="E72" s="15"/>
      <c r="F72" s="15">
        <v>53</v>
      </c>
      <c r="G72" s="15" t="str">
        <f t="shared" si="0"/>
        <v>Trung bình</v>
      </c>
      <c r="H72" s="16">
        <v>1</v>
      </c>
      <c r="I72" s="15"/>
    </row>
    <row r="73" spans="1:9" ht="15.75" customHeight="1" x14ac:dyDescent="0.25">
      <c r="A73" s="14">
        <v>53</v>
      </c>
      <c r="B73" s="2" t="s">
        <v>964</v>
      </c>
      <c r="C73" s="23" t="s">
        <v>965</v>
      </c>
      <c r="D73" s="23" t="s">
        <v>85</v>
      </c>
      <c r="E73" s="15"/>
      <c r="F73" s="15">
        <v>55</v>
      </c>
      <c r="G73" s="15" t="str">
        <f t="shared" si="0"/>
        <v>Trung bình</v>
      </c>
      <c r="H73" s="16">
        <v>1</v>
      </c>
      <c r="I73" s="15"/>
    </row>
    <row r="74" spans="1:9" ht="15.75" customHeight="1" x14ac:dyDescent="0.25">
      <c r="A74" s="14">
        <v>54</v>
      </c>
      <c r="B74" s="2" t="s">
        <v>966</v>
      </c>
      <c r="C74" s="23" t="s">
        <v>733</v>
      </c>
      <c r="D74" s="23" t="s">
        <v>294</v>
      </c>
      <c r="E74" s="15"/>
      <c r="F74" s="15">
        <v>53</v>
      </c>
      <c r="G74" s="15" t="str">
        <f t="shared" si="0"/>
        <v>Trung bình</v>
      </c>
      <c r="H74" s="16">
        <v>1</v>
      </c>
      <c r="I74" s="15"/>
    </row>
    <row r="75" spans="1:9" ht="15.75" customHeight="1" x14ac:dyDescent="0.25">
      <c r="A75" s="14">
        <v>55</v>
      </c>
      <c r="B75" s="2" t="s">
        <v>967</v>
      </c>
      <c r="C75" s="23" t="s">
        <v>968</v>
      </c>
      <c r="D75" s="23" t="s">
        <v>969</v>
      </c>
      <c r="E75" s="15"/>
      <c r="F75" s="15">
        <v>55</v>
      </c>
      <c r="G75" s="15" t="str">
        <f t="shared" si="0"/>
        <v>Trung bình</v>
      </c>
      <c r="H75" s="16">
        <v>1</v>
      </c>
      <c r="I75" s="15"/>
    </row>
    <row r="76" spans="1:9" ht="15.75" customHeight="1" x14ac:dyDescent="0.25">
      <c r="A76" s="14">
        <v>56</v>
      </c>
      <c r="B76" s="2" t="s">
        <v>970</v>
      </c>
      <c r="C76" s="23" t="s">
        <v>971</v>
      </c>
      <c r="D76" s="23" t="s">
        <v>174</v>
      </c>
      <c r="E76" s="15"/>
      <c r="F76" s="15">
        <v>56</v>
      </c>
      <c r="G76" s="15" t="str">
        <f t="shared" si="0"/>
        <v>Trung bình</v>
      </c>
      <c r="H76" s="16">
        <v>1</v>
      </c>
      <c r="I76" s="15"/>
    </row>
    <row r="77" spans="1:9" ht="10.5" customHeight="1" x14ac:dyDescent="0.25"/>
    <row r="78" spans="1:9" s="5" customFormat="1" ht="26.25" customHeight="1" x14ac:dyDescent="0.25">
      <c r="B78" s="7" t="s">
        <v>20</v>
      </c>
      <c r="D78" s="17"/>
      <c r="E78" s="17"/>
      <c r="F78" s="17"/>
      <c r="G78" s="17"/>
      <c r="H78" s="17"/>
    </row>
    <row r="79" spans="1:9" s="5" customFormat="1" ht="41.25" customHeight="1" x14ac:dyDescent="0.25">
      <c r="C79" s="37" t="s">
        <v>21</v>
      </c>
      <c r="D79" s="38"/>
      <c r="E79" s="13" t="s">
        <v>22</v>
      </c>
      <c r="F79" s="13" t="s">
        <v>23</v>
      </c>
      <c r="G79" s="17"/>
      <c r="H79" s="17"/>
    </row>
    <row r="80" spans="1:9" s="5" customFormat="1" ht="15.75" x14ac:dyDescent="0.25">
      <c r="C80" s="18" t="s">
        <v>24</v>
      </c>
      <c r="D80" s="19"/>
      <c r="E80" s="20">
        <f>COUNTIF($G$21:$G$76,"Xuất sắc")</f>
        <v>0</v>
      </c>
      <c r="F80" s="21">
        <f>E80/$A$76</f>
        <v>0</v>
      </c>
      <c r="G80" s="17"/>
      <c r="H80" s="17"/>
    </row>
    <row r="81" spans="1:10" s="5" customFormat="1" ht="15.75" x14ac:dyDescent="0.25">
      <c r="C81" s="18" t="s">
        <v>25</v>
      </c>
      <c r="D81" s="19"/>
      <c r="E81" s="20">
        <f>COUNTIF($G$21:$G$76,"Tốt")</f>
        <v>0</v>
      </c>
      <c r="F81" s="21">
        <f t="shared" ref="F81:F85" si="1">E81/$A$76</f>
        <v>0</v>
      </c>
      <c r="G81" s="17"/>
      <c r="H81" s="17"/>
    </row>
    <row r="82" spans="1:10" s="5" customFormat="1" ht="15.75" x14ac:dyDescent="0.25">
      <c r="C82" s="18" t="s">
        <v>26</v>
      </c>
      <c r="D82" s="19"/>
      <c r="E82" s="20">
        <f>COUNTIF($G$21:$G$76,"Khá")</f>
        <v>0</v>
      </c>
      <c r="F82" s="21">
        <f t="shared" si="1"/>
        <v>0</v>
      </c>
      <c r="G82" s="17"/>
      <c r="H82" s="17"/>
    </row>
    <row r="83" spans="1:10" s="5" customFormat="1" ht="15.75" x14ac:dyDescent="0.25">
      <c r="C83" s="18" t="s">
        <v>27</v>
      </c>
      <c r="D83" s="19"/>
      <c r="E83" s="20">
        <f>COUNTIF($G$21:$G$76,"Trung bình")</f>
        <v>43</v>
      </c>
      <c r="F83" s="21">
        <f t="shared" si="1"/>
        <v>0.7678571428571429</v>
      </c>
      <c r="G83" s="17"/>
      <c r="H83" s="17"/>
    </row>
    <row r="84" spans="1:10" s="5" customFormat="1" ht="15.75" x14ac:dyDescent="0.25">
      <c r="C84" s="18" t="s">
        <v>28</v>
      </c>
      <c r="D84" s="19"/>
      <c r="E84" s="20">
        <f>COUNTIF($G$21:$G$76,"Yếu")</f>
        <v>5</v>
      </c>
      <c r="F84" s="21">
        <f t="shared" si="1"/>
        <v>8.9285714285714288E-2</v>
      </c>
      <c r="G84" s="17"/>
      <c r="H84" s="17"/>
    </row>
    <row r="85" spans="1:10" s="5" customFormat="1" ht="15.75" x14ac:dyDescent="0.25">
      <c r="C85" s="18" t="s">
        <v>32</v>
      </c>
      <c r="D85" s="19"/>
      <c r="E85" s="20">
        <f>COUNTIF($G$21:$G$76,"Không XL")</f>
        <v>8</v>
      </c>
      <c r="F85" s="21">
        <f t="shared" si="1"/>
        <v>0.14285714285714285</v>
      </c>
      <c r="G85" s="17"/>
      <c r="H85" s="17"/>
    </row>
    <row r="87" spans="1:10" ht="40.5" customHeight="1" x14ac:dyDescent="0.25">
      <c r="A87" s="39" t="s">
        <v>385</v>
      </c>
      <c r="B87" s="39"/>
      <c r="C87" s="39"/>
      <c r="D87" s="39"/>
      <c r="E87" s="39"/>
      <c r="F87" s="39"/>
      <c r="G87" s="39"/>
      <c r="H87" s="39"/>
      <c r="I87" s="39"/>
      <c r="J87" s="11"/>
    </row>
    <row r="89" spans="1:10" s="1" customFormat="1" x14ac:dyDescent="0.25">
      <c r="B89" s="36" t="s">
        <v>29</v>
      </c>
      <c r="C89" s="36"/>
      <c r="D89" s="36"/>
      <c r="E89" s="36"/>
      <c r="F89" s="36" t="s">
        <v>30</v>
      </c>
      <c r="G89" s="36"/>
      <c r="H89" s="36"/>
      <c r="I89" s="36"/>
    </row>
    <row r="94" spans="1:10" x14ac:dyDescent="0.25">
      <c r="B94" s="36" t="s">
        <v>973</v>
      </c>
      <c r="C94" s="36"/>
      <c r="D94" s="36"/>
      <c r="E94" s="36"/>
      <c r="F94" s="36" t="s">
        <v>972</v>
      </c>
      <c r="G94" s="36"/>
      <c r="H94" s="36"/>
      <c r="I94" s="36"/>
    </row>
    <row r="95" spans="1:10" x14ac:dyDescent="0.25">
      <c r="B95" s="10"/>
      <c r="C95" s="10"/>
      <c r="I95" s="10"/>
    </row>
    <row r="96" spans="1:10" x14ac:dyDescent="0.25">
      <c r="B96" s="10"/>
      <c r="C96" s="10"/>
      <c r="I96" s="10"/>
    </row>
    <row r="97" spans="1:9" x14ac:dyDescent="0.25">
      <c r="B97" s="10"/>
      <c r="C97" s="10"/>
      <c r="I97" s="10"/>
    </row>
    <row r="98" spans="1:9" x14ac:dyDescent="0.25">
      <c r="A98" s="33" t="s">
        <v>36</v>
      </c>
      <c r="B98" s="33"/>
      <c r="C98" s="33"/>
      <c r="D98" s="33"/>
      <c r="E98" s="33"/>
      <c r="F98" s="33"/>
      <c r="G98" s="33"/>
      <c r="H98" s="33"/>
      <c r="I98" s="33"/>
    </row>
    <row r="99" spans="1:9" ht="42" customHeight="1" x14ac:dyDescent="0.25">
      <c r="A99" s="34" t="s">
        <v>35</v>
      </c>
      <c r="B99" s="35"/>
      <c r="C99" s="35"/>
      <c r="D99" s="35"/>
      <c r="E99" s="35"/>
      <c r="F99" s="35"/>
      <c r="G99" s="35"/>
      <c r="H99" s="35"/>
      <c r="I99" s="35"/>
    </row>
    <row r="101" spans="1:9" x14ac:dyDescent="0.25">
      <c r="I101" s="22" t="s">
        <v>864</v>
      </c>
    </row>
    <row r="102" spans="1:9" x14ac:dyDescent="0.25">
      <c r="F102" s="36" t="s">
        <v>31</v>
      </c>
      <c r="G102" s="36"/>
      <c r="H102" s="36"/>
      <c r="I102" s="36"/>
    </row>
    <row r="108" spans="1:9" x14ac:dyDescent="0.25">
      <c r="F108" s="36"/>
      <c r="G108" s="36"/>
      <c r="H108" s="36"/>
    </row>
  </sheetData>
  <mergeCells count="25">
    <mergeCell ref="A98:I98"/>
    <mergeCell ref="A99:I99"/>
    <mergeCell ref="F108:H108"/>
    <mergeCell ref="C79:D79"/>
    <mergeCell ref="A87:I87"/>
    <mergeCell ref="B89:E89"/>
    <mergeCell ref="F89:I89"/>
    <mergeCell ref="B94:E94"/>
    <mergeCell ref="F94:I94"/>
    <mergeCell ref="F102:I102"/>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85" orientation="portrait" r:id="rId1"/>
  <headerFooter differentFirst="1">
    <oddHeader>&amp;C&amp;"Times New Roman,Regular"&amp;P</oddHeader>
  </headerFooter>
  <rowBreaks count="3" manualBreakCount="3">
    <brk id="49" max="8" man="1"/>
    <brk id="86" max="8" man="1"/>
    <brk id="1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1CB69-A6F8-41F2-82D8-2E5D665E1E05}">
  <dimension ref="A1:J106"/>
  <sheetViews>
    <sheetView view="pageLayout" topLeftCell="A46" zoomScaleNormal="110" workbookViewId="0">
      <selection activeCell="I19" sqref="I19:I2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9.140625" style="7" customWidth="1"/>
    <col min="10" max="16384" width="9.140625" style="7"/>
  </cols>
  <sheetData>
    <row r="1" spans="1:9" s="5" customFormat="1" ht="15.75" x14ac:dyDescent="0.25">
      <c r="A1" s="50" t="s">
        <v>2</v>
      </c>
      <c r="B1" s="50"/>
      <c r="C1" s="50"/>
      <c r="D1" s="50"/>
      <c r="E1" s="3" t="s">
        <v>1160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576</v>
      </c>
      <c r="D6" s="6" t="s">
        <v>381</v>
      </c>
      <c r="F6" s="8" t="s">
        <v>382</v>
      </c>
      <c r="H6" s="6"/>
    </row>
    <row r="7" spans="1:9" s="1" customFormat="1" x14ac:dyDescent="0.25">
      <c r="D7" s="6"/>
      <c r="E7" s="6"/>
      <c r="F7" s="6"/>
      <c r="G7" s="6"/>
      <c r="H7" s="6"/>
    </row>
    <row r="8" spans="1:9" ht="21.75" customHeight="1" x14ac:dyDescent="0.25">
      <c r="A8" s="9" t="s">
        <v>5</v>
      </c>
      <c r="B8" s="7" t="s">
        <v>578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403</v>
      </c>
    </row>
    <row r="12" spans="1:9" ht="22.5" customHeight="1" x14ac:dyDescent="0.25">
      <c r="A12" s="9"/>
      <c r="B12" s="7" t="s">
        <v>974</v>
      </c>
    </row>
    <row r="13" spans="1:9" ht="22.5" customHeight="1" x14ac:dyDescent="0.25">
      <c r="A13" s="9"/>
      <c r="B13" s="7" t="s">
        <v>975</v>
      </c>
      <c r="H13" s="10" t="s">
        <v>34</v>
      </c>
    </row>
    <row r="14" spans="1:9" ht="22.5" customHeight="1" x14ac:dyDescent="0.25">
      <c r="A14" s="9"/>
      <c r="B14" s="7" t="s">
        <v>1172</v>
      </c>
    </row>
    <row r="15" spans="1:9" ht="28.5" customHeight="1" x14ac:dyDescent="0.25">
      <c r="A15" s="9"/>
      <c r="B15" s="41" t="s">
        <v>1173</v>
      </c>
      <c r="C15" s="41"/>
      <c r="D15" s="41"/>
      <c r="E15" s="41"/>
      <c r="F15" s="41"/>
      <c r="G15" s="41"/>
      <c r="H15" s="41"/>
      <c r="I15" s="41"/>
    </row>
    <row r="16" spans="1:9" x14ac:dyDescent="0.25">
      <c r="A16" s="9" t="s">
        <v>10</v>
      </c>
      <c r="B16" s="1" t="s">
        <v>9</v>
      </c>
    </row>
    <row r="17" spans="1:10" ht="35.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976</v>
      </c>
      <c r="C21" s="23" t="s">
        <v>138</v>
      </c>
      <c r="D21" s="23" t="s">
        <v>41</v>
      </c>
      <c r="E21" s="15"/>
      <c r="F21" s="15">
        <v>59</v>
      </c>
      <c r="G21" s="15" t="str">
        <f>IF(F21=0,"Không XL",IF(F21&lt;50,"Yếu",IF(F21&lt;70,"Trung bình",IF(F21&lt;80,"Khá",IF(F21&lt;90,"Tốt","Xuất sắc")))))</f>
        <v>Trung bình</v>
      </c>
      <c r="H21" s="16">
        <v>1</v>
      </c>
      <c r="I21" s="15"/>
    </row>
    <row r="22" spans="1:10" ht="15.75" customHeight="1" x14ac:dyDescent="0.25">
      <c r="A22" s="14">
        <v>2</v>
      </c>
      <c r="B22" s="2" t="s">
        <v>977</v>
      </c>
      <c r="C22" s="23" t="s">
        <v>978</v>
      </c>
      <c r="D22" s="23" t="s">
        <v>41</v>
      </c>
      <c r="E22" s="15"/>
      <c r="F22" s="15">
        <v>52</v>
      </c>
      <c r="G22" s="15" t="str">
        <f>IF(F22=0,"Không XL",IF(F22&lt;50,"Yếu",IF(F22&lt;70,"Trung bình",IF(F22&lt;80,"Khá",IF(F22&lt;90,"Tốt","Xuất sắc")))))</f>
        <v>Trung bình</v>
      </c>
      <c r="H22" s="16">
        <v>1</v>
      </c>
      <c r="I22" s="15"/>
    </row>
    <row r="23" spans="1:10" ht="15.75" customHeight="1" x14ac:dyDescent="0.25">
      <c r="A23" s="14">
        <v>3</v>
      </c>
      <c r="B23" s="2" t="s">
        <v>979</v>
      </c>
      <c r="C23" s="23" t="s">
        <v>440</v>
      </c>
      <c r="D23" s="23" t="s">
        <v>980</v>
      </c>
      <c r="E23" s="15"/>
      <c r="F23" s="15">
        <v>56</v>
      </c>
      <c r="G23" s="15" t="str">
        <f t="shared" ref="G23:G74" si="0">IF(F23=0,"Không XL",IF(F23&lt;50,"Yếu",IF(F23&lt;70,"Trung bình",IF(F23&lt;80,"Khá",IF(F23&lt;90,"Tốt","Xuất sắc")))))</f>
        <v>Trung bình</v>
      </c>
      <c r="H23" s="16">
        <v>1</v>
      </c>
      <c r="I23" s="15"/>
    </row>
    <row r="24" spans="1:10" ht="15.75" customHeight="1" x14ac:dyDescent="0.25">
      <c r="A24" s="14">
        <v>4</v>
      </c>
      <c r="B24" s="2" t="s">
        <v>981</v>
      </c>
      <c r="C24" s="23" t="s">
        <v>982</v>
      </c>
      <c r="D24" s="23" t="s">
        <v>44</v>
      </c>
      <c r="E24" s="15"/>
      <c r="F24" s="15">
        <v>52</v>
      </c>
      <c r="G24" s="15" t="str">
        <f t="shared" si="0"/>
        <v>Trung bình</v>
      </c>
      <c r="H24" s="16">
        <v>1</v>
      </c>
      <c r="I24" s="15"/>
    </row>
    <row r="25" spans="1:10" ht="15.75" customHeight="1" x14ac:dyDescent="0.25">
      <c r="A25" s="14">
        <v>5</v>
      </c>
      <c r="B25" s="2" t="s">
        <v>983</v>
      </c>
      <c r="C25" s="23" t="s">
        <v>919</v>
      </c>
      <c r="D25" s="23" t="s">
        <v>44</v>
      </c>
      <c r="E25" s="15"/>
      <c r="F25" s="15">
        <v>60</v>
      </c>
      <c r="G25" s="15" t="str">
        <f t="shared" si="0"/>
        <v>Trung bình</v>
      </c>
      <c r="H25" s="16">
        <v>1</v>
      </c>
      <c r="I25" s="15"/>
    </row>
    <row r="26" spans="1:10" ht="15.75" customHeight="1" x14ac:dyDescent="0.25">
      <c r="A26" s="14">
        <v>6</v>
      </c>
      <c r="B26" s="2" t="s">
        <v>984</v>
      </c>
      <c r="C26" s="23" t="s">
        <v>813</v>
      </c>
      <c r="D26" s="23" t="s">
        <v>126</v>
      </c>
      <c r="E26" s="15"/>
      <c r="F26" s="15">
        <v>54</v>
      </c>
      <c r="G26" s="15" t="str">
        <f t="shared" si="0"/>
        <v>Trung bình</v>
      </c>
      <c r="H26" s="16">
        <v>1</v>
      </c>
      <c r="I26" s="15"/>
    </row>
    <row r="27" spans="1:10" ht="15.75" customHeight="1" x14ac:dyDescent="0.25">
      <c r="A27" s="14">
        <v>7</v>
      </c>
      <c r="B27" s="2" t="s">
        <v>985</v>
      </c>
      <c r="C27" s="23" t="s">
        <v>986</v>
      </c>
      <c r="D27" s="23" t="s">
        <v>127</v>
      </c>
      <c r="E27" s="15"/>
      <c r="F27" s="15">
        <v>50</v>
      </c>
      <c r="G27" s="15" t="str">
        <f t="shared" si="0"/>
        <v>Trung bình</v>
      </c>
      <c r="H27" s="16">
        <v>1</v>
      </c>
      <c r="I27" s="15"/>
    </row>
    <row r="28" spans="1:10" ht="15.75" customHeight="1" x14ac:dyDescent="0.25">
      <c r="A28" s="14">
        <v>8</v>
      </c>
      <c r="B28" s="2" t="s">
        <v>987</v>
      </c>
      <c r="C28" s="23" t="s">
        <v>166</v>
      </c>
      <c r="D28" s="23" t="s">
        <v>46</v>
      </c>
      <c r="E28" s="15"/>
      <c r="F28" s="15">
        <v>50</v>
      </c>
      <c r="G28" s="15" t="str">
        <f t="shared" si="0"/>
        <v>Trung bình</v>
      </c>
      <c r="H28" s="16">
        <v>1</v>
      </c>
      <c r="I28" s="15"/>
    </row>
    <row r="29" spans="1:10" ht="15.75" customHeight="1" x14ac:dyDescent="0.25">
      <c r="A29" s="14">
        <v>9</v>
      </c>
      <c r="B29" s="2" t="s">
        <v>988</v>
      </c>
      <c r="C29" s="23" t="s">
        <v>989</v>
      </c>
      <c r="D29" s="23" t="s">
        <v>46</v>
      </c>
      <c r="E29" s="15"/>
      <c r="F29" s="15">
        <v>63</v>
      </c>
      <c r="G29" s="15" t="str">
        <f t="shared" si="0"/>
        <v>Trung bình</v>
      </c>
      <c r="H29" s="16">
        <v>1</v>
      </c>
      <c r="I29" s="15" t="s">
        <v>570</v>
      </c>
    </row>
    <row r="30" spans="1:10" ht="15.75" customHeight="1" x14ac:dyDescent="0.25">
      <c r="A30" s="14">
        <v>10</v>
      </c>
      <c r="B30" s="2" t="s">
        <v>990</v>
      </c>
      <c r="C30" s="23" t="s">
        <v>95</v>
      </c>
      <c r="D30" s="23" t="s">
        <v>775</v>
      </c>
      <c r="E30" s="15"/>
      <c r="F30" s="15">
        <v>52</v>
      </c>
      <c r="G30" s="15" t="str">
        <f t="shared" si="0"/>
        <v>Trung bình</v>
      </c>
      <c r="H30" s="16">
        <v>1</v>
      </c>
      <c r="I30" s="15"/>
    </row>
    <row r="31" spans="1:10" ht="15.75" customHeight="1" x14ac:dyDescent="0.25">
      <c r="A31" s="14">
        <v>11</v>
      </c>
      <c r="B31" s="2" t="s">
        <v>991</v>
      </c>
      <c r="C31" s="23" t="s">
        <v>992</v>
      </c>
      <c r="D31" s="23" t="s">
        <v>129</v>
      </c>
      <c r="E31" s="15"/>
      <c r="F31" s="15">
        <v>48</v>
      </c>
      <c r="G31" s="15" t="str">
        <f t="shared" si="0"/>
        <v>Yếu</v>
      </c>
      <c r="H31" s="16">
        <v>1</v>
      </c>
      <c r="I31" s="15"/>
    </row>
    <row r="32" spans="1:10" ht="15.75" customHeight="1" x14ac:dyDescent="0.25">
      <c r="A32" s="14">
        <v>12</v>
      </c>
      <c r="B32" s="2" t="s">
        <v>993</v>
      </c>
      <c r="C32" s="23" t="s">
        <v>994</v>
      </c>
      <c r="D32" s="23" t="s">
        <v>53</v>
      </c>
      <c r="E32" s="15"/>
      <c r="F32" s="15">
        <v>52</v>
      </c>
      <c r="G32" s="15" t="str">
        <f t="shared" si="0"/>
        <v>Trung bình</v>
      </c>
      <c r="H32" s="16">
        <v>1</v>
      </c>
      <c r="I32" s="15"/>
    </row>
    <row r="33" spans="1:9" ht="15.75" customHeight="1" x14ac:dyDescent="0.25">
      <c r="A33" s="14">
        <v>13</v>
      </c>
      <c r="B33" s="2" t="s">
        <v>995</v>
      </c>
      <c r="C33" s="23" t="s">
        <v>996</v>
      </c>
      <c r="D33" s="23" t="s">
        <v>53</v>
      </c>
      <c r="E33" s="15"/>
      <c r="F33" s="15">
        <v>56</v>
      </c>
      <c r="G33" s="15" t="str">
        <f t="shared" si="0"/>
        <v>Trung bình</v>
      </c>
      <c r="H33" s="16">
        <v>1</v>
      </c>
      <c r="I33" s="15" t="s">
        <v>12</v>
      </c>
    </row>
    <row r="34" spans="1:9" ht="15.75" customHeight="1" x14ac:dyDescent="0.25">
      <c r="A34" s="14">
        <v>14</v>
      </c>
      <c r="B34" s="2" t="s">
        <v>997</v>
      </c>
      <c r="C34" s="23" t="s">
        <v>998</v>
      </c>
      <c r="D34" s="23" t="s">
        <v>53</v>
      </c>
      <c r="E34" s="15"/>
      <c r="F34" s="15">
        <v>52</v>
      </c>
      <c r="G34" s="15" t="str">
        <f t="shared" si="0"/>
        <v>Trung bình</v>
      </c>
      <c r="H34" s="16">
        <v>1</v>
      </c>
      <c r="I34" s="15"/>
    </row>
    <row r="35" spans="1:9" ht="15.75" customHeight="1" x14ac:dyDescent="0.25">
      <c r="A35" s="14">
        <v>15</v>
      </c>
      <c r="B35" s="2" t="s">
        <v>999</v>
      </c>
      <c r="C35" s="23" t="s">
        <v>162</v>
      </c>
      <c r="D35" s="23" t="s">
        <v>54</v>
      </c>
      <c r="E35" s="15"/>
      <c r="F35" s="15">
        <v>53</v>
      </c>
      <c r="G35" s="15" t="str">
        <f t="shared" si="0"/>
        <v>Trung bình</v>
      </c>
      <c r="H35" s="16">
        <v>1</v>
      </c>
      <c r="I35" s="15"/>
    </row>
    <row r="36" spans="1:9" ht="15.75" customHeight="1" x14ac:dyDescent="0.25">
      <c r="A36" s="14">
        <v>16</v>
      </c>
      <c r="B36" s="2" t="s">
        <v>1000</v>
      </c>
      <c r="C36" s="23" t="s">
        <v>1001</v>
      </c>
      <c r="D36" s="23" t="s">
        <v>54</v>
      </c>
      <c r="E36" s="15"/>
      <c r="F36" s="15">
        <v>50</v>
      </c>
      <c r="G36" s="15" t="str">
        <f t="shared" si="0"/>
        <v>Trung bình</v>
      </c>
      <c r="H36" s="16">
        <v>1</v>
      </c>
      <c r="I36" s="15"/>
    </row>
    <row r="37" spans="1:9" ht="15.75" customHeight="1" x14ac:dyDescent="0.25">
      <c r="A37" s="14">
        <v>17</v>
      </c>
      <c r="B37" s="2" t="s">
        <v>1002</v>
      </c>
      <c r="C37" s="23" t="s">
        <v>1003</v>
      </c>
      <c r="D37" s="23" t="s">
        <v>56</v>
      </c>
      <c r="E37" s="15"/>
      <c r="F37" s="15">
        <v>54</v>
      </c>
      <c r="G37" s="15" t="str">
        <f t="shared" si="0"/>
        <v>Trung bình</v>
      </c>
      <c r="H37" s="16">
        <v>1</v>
      </c>
      <c r="I37" s="15"/>
    </row>
    <row r="38" spans="1:9" ht="15.75" customHeight="1" x14ac:dyDescent="0.25">
      <c r="A38" s="14">
        <v>18</v>
      </c>
      <c r="B38" s="2" t="s">
        <v>1004</v>
      </c>
      <c r="C38" s="23" t="s">
        <v>139</v>
      </c>
      <c r="D38" s="23" t="s">
        <v>58</v>
      </c>
      <c r="E38" s="15"/>
      <c r="F38" s="15">
        <v>50</v>
      </c>
      <c r="G38" s="15" t="str">
        <f t="shared" si="0"/>
        <v>Trung bình</v>
      </c>
      <c r="H38" s="16">
        <v>1</v>
      </c>
      <c r="I38" s="15"/>
    </row>
    <row r="39" spans="1:9" ht="15.75" customHeight="1" x14ac:dyDescent="0.25">
      <c r="A39" s="14">
        <v>19</v>
      </c>
      <c r="B39" s="2" t="s">
        <v>1005</v>
      </c>
      <c r="C39" s="23" t="s">
        <v>124</v>
      </c>
      <c r="D39" s="23" t="s">
        <v>149</v>
      </c>
      <c r="E39" s="15"/>
      <c r="F39" s="15">
        <v>52</v>
      </c>
      <c r="G39" s="15" t="str">
        <f t="shared" si="0"/>
        <v>Trung bình</v>
      </c>
      <c r="H39" s="16">
        <v>1</v>
      </c>
      <c r="I39" s="15"/>
    </row>
    <row r="40" spans="1:9" ht="15.75" customHeight="1" x14ac:dyDescent="0.25">
      <c r="A40" s="14">
        <v>20</v>
      </c>
      <c r="B40" s="2" t="s">
        <v>1006</v>
      </c>
      <c r="C40" s="23" t="s">
        <v>1007</v>
      </c>
      <c r="D40" s="23" t="s">
        <v>61</v>
      </c>
      <c r="E40" s="15"/>
      <c r="F40" s="15">
        <v>59</v>
      </c>
      <c r="G40" s="15" t="str">
        <f t="shared" si="0"/>
        <v>Trung bình</v>
      </c>
      <c r="H40" s="16">
        <v>1</v>
      </c>
      <c r="I40" s="15" t="s">
        <v>12</v>
      </c>
    </row>
    <row r="41" spans="1:9" ht="15.75" customHeight="1" x14ac:dyDescent="0.25">
      <c r="A41" s="14">
        <v>21</v>
      </c>
      <c r="B41" s="2" t="s">
        <v>1008</v>
      </c>
      <c r="C41" s="23" t="s">
        <v>157</v>
      </c>
      <c r="D41" s="23" t="s">
        <v>375</v>
      </c>
      <c r="E41" s="15"/>
      <c r="F41" s="15">
        <v>52</v>
      </c>
      <c r="G41" s="15" t="str">
        <f t="shared" si="0"/>
        <v>Trung bình</v>
      </c>
      <c r="H41" s="16">
        <v>1</v>
      </c>
      <c r="I41" s="15"/>
    </row>
    <row r="42" spans="1:9" ht="15.75" customHeight="1" x14ac:dyDescent="0.25">
      <c r="A42" s="14">
        <v>22</v>
      </c>
      <c r="B42" s="2" t="s">
        <v>1009</v>
      </c>
      <c r="C42" s="23" t="s">
        <v>917</v>
      </c>
      <c r="D42" s="23" t="s">
        <v>110</v>
      </c>
      <c r="E42" s="15"/>
      <c r="F42" s="15">
        <v>54</v>
      </c>
      <c r="G42" s="15" t="str">
        <f t="shared" si="0"/>
        <v>Trung bình</v>
      </c>
      <c r="H42" s="16">
        <v>1</v>
      </c>
      <c r="I42" s="15"/>
    </row>
    <row r="43" spans="1:9" ht="15.75" customHeight="1" x14ac:dyDescent="0.25">
      <c r="A43" s="14">
        <v>23</v>
      </c>
      <c r="B43" s="2" t="s">
        <v>1010</v>
      </c>
      <c r="C43" s="23" t="s">
        <v>72</v>
      </c>
      <c r="D43" s="23" t="s">
        <v>64</v>
      </c>
      <c r="E43" s="15"/>
      <c r="F43" s="15">
        <v>56</v>
      </c>
      <c r="G43" s="15" t="str">
        <f t="shared" si="0"/>
        <v>Trung bình</v>
      </c>
      <c r="H43" s="16">
        <v>1</v>
      </c>
      <c r="I43" s="15"/>
    </row>
    <row r="44" spans="1:9" ht="15.75" customHeight="1" x14ac:dyDescent="0.25">
      <c r="A44" s="14">
        <v>24</v>
      </c>
      <c r="B44" s="2" t="s">
        <v>1011</v>
      </c>
      <c r="C44" s="23" t="s">
        <v>1012</v>
      </c>
      <c r="D44" s="23" t="s">
        <v>232</v>
      </c>
      <c r="E44" s="15"/>
      <c r="F44" s="15">
        <v>50</v>
      </c>
      <c r="G44" s="15" t="str">
        <f t="shared" si="0"/>
        <v>Trung bình</v>
      </c>
      <c r="H44" s="16">
        <v>1</v>
      </c>
      <c r="I44" s="15"/>
    </row>
    <row r="45" spans="1:9" ht="15.75" customHeight="1" x14ac:dyDescent="0.25">
      <c r="A45" s="14">
        <v>25</v>
      </c>
      <c r="B45" s="2" t="s">
        <v>1013</v>
      </c>
      <c r="C45" s="23" t="s">
        <v>536</v>
      </c>
      <c r="D45" s="23" t="s">
        <v>376</v>
      </c>
      <c r="E45" s="15"/>
      <c r="F45" s="15">
        <v>52</v>
      </c>
      <c r="G45" s="15" t="str">
        <f t="shared" si="0"/>
        <v>Trung bình</v>
      </c>
      <c r="H45" s="16">
        <v>1</v>
      </c>
      <c r="I45" s="15"/>
    </row>
    <row r="46" spans="1:9" ht="15.75" customHeight="1" x14ac:dyDescent="0.25">
      <c r="A46" s="14">
        <v>26</v>
      </c>
      <c r="B46" s="2" t="s">
        <v>1014</v>
      </c>
      <c r="C46" s="23" t="s">
        <v>95</v>
      </c>
      <c r="D46" s="23" t="s">
        <v>68</v>
      </c>
      <c r="E46" s="15"/>
      <c r="F46" s="15">
        <v>50</v>
      </c>
      <c r="G46" s="15" t="str">
        <f t="shared" si="0"/>
        <v>Trung bình</v>
      </c>
      <c r="H46" s="16">
        <v>1</v>
      </c>
      <c r="I46" s="15"/>
    </row>
    <row r="47" spans="1:9" ht="15.75" customHeight="1" x14ac:dyDescent="0.25">
      <c r="A47" s="14">
        <v>27</v>
      </c>
      <c r="B47" s="2" t="s">
        <v>1015</v>
      </c>
      <c r="C47" s="23" t="s">
        <v>1016</v>
      </c>
      <c r="D47" s="23" t="s">
        <v>68</v>
      </c>
      <c r="E47" s="15"/>
      <c r="F47" s="15">
        <v>56</v>
      </c>
      <c r="G47" s="15" t="str">
        <f t="shared" si="0"/>
        <v>Trung bình</v>
      </c>
      <c r="H47" s="16">
        <v>1</v>
      </c>
      <c r="I47" s="15"/>
    </row>
    <row r="48" spans="1:9" ht="15.75" customHeight="1" x14ac:dyDescent="0.25">
      <c r="A48" s="14">
        <v>28</v>
      </c>
      <c r="B48" s="2" t="s">
        <v>1017</v>
      </c>
      <c r="C48" s="23" t="s">
        <v>82</v>
      </c>
      <c r="D48" s="23" t="s">
        <v>1018</v>
      </c>
      <c r="E48" s="15"/>
      <c r="F48" s="15">
        <v>50</v>
      </c>
      <c r="G48" s="15" t="str">
        <f t="shared" si="0"/>
        <v>Trung bình</v>
      </c>
      <c r="H48" s="16">
        <v>1</v>
      </c>
      <c r="I48" s="15"/>
    </row>
    <row r="49" spans="1:9" ht="15.75" customHeight="1" x14ac:dyDescent="0.25">
      <c r="A49" s="14">
        <v>29</v>
      </c>
      <c r="B49" s="2" t="s">
        <v>1019</v>
      </c>
      <c r="C49" s="23" t="s">
        <v>1020</v>
      </c>
      <c r="D49" s="23" t="s">
        <v>73</v>
      </c>
      <c r="E49" s="15"/>
      <c r="F49" s="15">
        <v>56</v>
      </c>
      <c r="G49" s="15" t="str">
        <f t="shared" si="0"/>
        <v>Trung bình</v>
      </c>
      <c r="H49" s="16">
        <v>1</v>
      </c>
      <c r="I49" s="15" t="s">
        <v>12</v>
      </c>
    </row>
    <row r="50" spans="1:9" ht="15.75" customHeight="1" x14ac:dyDescent="0.25">
      <c r="A50" s="14">
        <v>30</v>
      </c>
      <c r="B50" s="2" t="s">
        <v>1021</v>
      </c>
      <c r="C50" s="23" t="s">
        <v>136</v>
      </c>
      <c r="D50" s="23" t="s">
        <v>132</v>
      </c>
      <c r="E50" s="15"/>
      <c r="F50" s="15">
        <v>52</v>
      </c>
      <c r="G50" s="15" t="str">
        <f t="shared" si="0"/>
        <v>Trung bình</v>
      </c>
      <c r="H50" s="16">
        <v>1</v>
      </c>
      <c r="I50" s="15"/>
    </row>
    <row r="51" spans="1:9" ht="15.75" customHeight="1" x14ac:dyDescent="0.25">
      <c r="A51" s="14">
        <v>31</v>
      </c>
      <c r="B51" s="2" t="s">
        <v>1022</v>
      </c>
      <c r="C51" s="23" t="s">
        <v>1023</v>
      </c>
      <c r="D51" s="23" t="s">
        <v>74</v>
      </c>
      <c r="E51" s="15"/>
      <c r="F51" s="15">
        <v>52</v>
      </c>
      <c r="G51" s="15" t="str">
        <f t="shared" si="0"/>
        <v>Trung bình</v>
      </c>
      <c r="H51" s="16">
        <v>1</v>
      </c>
      <c r="I51" s="15"/>
    </row>
    <row r="52" spans="1:9" ht="15.75" customHeight="1" x14ac:dyDescent="0.25">
      <c r="A52" s="14">
        <v>32</v>
      </c>
      <c r="B52" s="2" t="s">
        <v>1024</v>
      </c>
      <c r="C52" s="23" t="s">
        <v>333</v>
      </c>
      <c r="D52" s="23" t="s">
        <v>151</v>
      </c>
      <c r="E52" s="15"/>
      <c r="F52" s="15">
        <v>48</v>
      </c>
      <c r="G52" s="15" t="str">
        <f t="shared" si="0"/>
        <v>Yếu</v>
      </c>
      <c r="H52" s="16">
        <v>1</v>
      </c>
      <c r="I52" s="15"/>
    </row>
    <row r="53" spans="1:9" ht="15.75" customHeight="1" x14ac:dyDescent="0.25">
      <c r="A53" s="14">
        <v>33</v>
      </c>
      <c r="B53" s="2" t="s">
        <v>1025</v>
      </c>
      <c r="C53" s="23" t="s">
        <v>1026</v>
      </c>
      <c r="D53" s="23" t="s">
        <v>75</v>
      </c>
      <c r="E53" s="15"/>
      <c r="F53" s="15">
        <v>58</v>
      </c>
      <c r="G53" s="15" t="str">
        <f t="shared" si="0"/>
        <v>Trung bình</v>
      </c>
      <c r="H53" s="16">
        <v>1</v>
      </c>
      <c r="I53" s="15"/>
    </row>
    <row r="54" spans="1:9" ht="15.75" customHeight="1" x14ac:dyDescent="0.25">
      <c r="A54" s="14">
        <v>34</v>
      </c>
      <c r="B54" s="2" t="s">
        <v>1027</v>
      </c>
      <c r="C54" s="23" t="s">
        <v>1028</v>
      </c>
      <c r="D54" s="23" t="s">
        <v>76</v>
      </c>
      <c r="E54" s="15"/>
      <c r="F54" s="15">
        <v>54</v>
      </c>
      <c r="G54" s="15" t="str">
        <f t="shared" si="0"/>
        <v>Trung bình</v>
      </c>
      <c r="H54" s="16">
        <v>1</v>
      </c>
      <c r="I54" s="15"/>
    </row>
    <row r="55" spans="1:9" ht="15.75" customHeight="1" x14ac:dyDescent="0.25">
      <c r="A55" s="14">
        <v>35</v>
      </c>
      <c r="B55" s="2" t="s">
        <v>1029</v>
      </c>
      <c r="C55" s="23" t="s">
        <v>1030</v>
      </c>
      <c r="D55" s="23" t="s">
        <v>134</v>
      </c>
      <c r="E55" s="15"/>
      <c r="F55" s="15">
        <v>59</v>
      </c>
      <c r="G55" s="15" t="str">
        <f t="shared" si="0"/>
        <v>Trung bình</v>
      </c>
      <c r="H55" s="16">
        <v>1</v>
      </c>
      <c r="I55" s="15"/>
    </row>
    <row r="56" spans="1:9" ht="15.75" customHeight="1" x14ac:dyDescent="0.25">
      <c r="A56" s="14">
        <v>36</v>
      </c>
      <c r="B56" s="2" t="s">
        <v>1031</v>
      </c>
      <c r="C56" s="23" t="s">
        <v>163</v>
      </c>
      <c r="D56" s="23" t="s">
        <v>134</v>
      </c>
      <c r="E56" s="15"/>
      <c r="F56" s="15">
        <v>52</v>
      </c>
      <c r="G56" s="15" t="str">
        <f t="shared" si="0"/>
        <v>Trung bình</v>
      </c>
      <c r="H56" s="16">
        <v>1</v>
      </c>
      <c r="I56" s="15"/>
    </row>
    <row r="57" spans="1:9" ht="15.75" customHeight="1" x14ac:dyDescent="0.25">
      <c r="A57" s="14">
        <v>37</v>
      </c>
      <c r="B57" s="2" t="s">
        <v>1032</v>
      </c>
      <c r="C57" s="23" t="s">
        <v>1033</v>
      </c>
      <c r="D57" s="23" t="s">
        <v>1034</v>
      </c>
      <c r="E57" s="15"/>
      <c r="F57" s="15">
        <v>0</v>
      </c>
      <c r="G57" s="15" t="str">
        <f t="shared" si="0"/>
        <v>Không XL</v>
      </c>
      <c r="H57" s="16">
        <v>1</v>
      </c>
      <c r="I57" s="15" t="s">
        <v>569</v>
      </c>
    </row>
    <row r="58" spans="1:9" ht="15.75" customHeight="1" x14ac:dyDescent="0.25">
      <c r="A58" s="14">
        <v>38</v>
      </c>
      <c r="B58" s="2" t="s">
        <v>1035</v>
      </c>
      <c r="C58" s="23" t="s">
        <v>1036</v>
      </c>
      <c r="D58" s="23" t="s">
        <v>1034</v>
      </c>
      <c r="E58" s="15"/>
      <c r="F58" s="15">
        <v>74</v>
      </c>
      <c r="G58" s="15" t="str">
        <f t="shared" si="0"/>
        <v>Khá</v>
      </c>
      <c r="H58" s="16">
        <v>1</v>
      </c>
      <c r="I58" s="15" t="s">
        <v>571</v>
      </c>
    </row>
    <row r="59" spans="1:9" ht="15.75" customHeight="1" x14ac:dyDescent="0.25">
      <c r="A59" s="14">
        <v>39</v>
      </c>
      <c r="B59" s="2" t="s">
        <v>1037</v>
      </c>
      <c r="C59" s="23" t="s">
        <v>205</v>
      </c>
      <c r="D59" s="23" t="s">
        <v>80</v>
      </c>
      <c r="E59" s="15"/>
      <c r="F59" s="15">
        <v>50</v>
      </c>
      <c r="G59" s="15" t="str">
        <f t="shared" si="0"/>
        <v>Trung bình</v>
      </c>
      <c r="H59" s="16">
        <v>1</v>
      </c>
      <c r="I59" s="15"/>
    </row>
    <row r="60" spans="1:9" ht="15.75" customHeight="1" x14ac:dyDescent="0.25">
      <c r="A60" s="14">
        <v>40</v>
      </c>
      <c r="B60" s="2" t="s">
        <v>1038</v>
      </c>
      <c r="C60" s="23" t="s">
        <v>1039</v>
      </c>
      <c r="D60" s="23" t="s">
        <v>113</v>
      </c>
      <c r="E60" s="15"/>
      <c r="F60" s="15">
        <v>52</v>
      </c>
      <c r="G60" s="15" t="str">
        <f t="shared" si="0"/>
        <v>Trung bình</v>
      </c>
      <c r="H60" s="16">
        <v>1</v>
      </c>
      <c r="I60" s="15"/>
    </row>
    <row r="61" spans="1:9" ht="15.75" customHeight="1" x14ac:dyDescent="0.25">
      <c r="A61" s="14">
        <v>41</v>
      </c>
      <c r="B61" s="2" t="s">
        <v>1040</v>
      </c>
      <c r="C61" s="23" t="s">
        <v>1041</v>
      </c>
      <c r="D61" s="23" t="s">
        <v>113</v>
      </c>
      <c r="E61" s="15"/>
      <c r="F61" s="15">
        <v>50</v>
      </c>
      <c r="G61" s="15" t="str">
        <f t="shared" si="0"/>
        <v>Trung bình</v>
      </c>
      <c r="H61" s="16">
        <v>1</v>
      </c>
      <c r="I61" s="15" t="s">
        <v>570</v>
      </c>
    </row>
    <row r="62" spans="1:9" ht="15.75" customHeight="1" x14ac:dyDescent="0.25">
      <c r="A62" s="14">
        <v>42</v>
      </c>
      <c r="B62" s="2" t="s">
        <v>1042</v>
      </c>
      <c r="C62" s="23" t="s">
        <v>144</v>
      </c>
      <c r="D62" s="23" t="s">
        <v>563</v>
      </c>
      <c r="E62" s="15"/>
      <c r="F62" s="15">
        <v>50</v>
      </c>
      <c r="G62" s="15" t="str">
        <f t="shared" si="0"/>
        <v>Trung bình</v>
      </c>
      <c r="H62" s="16">
        <v>1</v>
      </c>
      <c r="I62" s="15"/>
    </row>
    <row r="63" spans="1:9" ht="15.75" customHeight="1" x14ac:dyDescent="0.25">
      <c r="A63" s="14">
        <v>43</v>
      </c>
      <c r="B63" s="2" t="s">
        <v>1043</v>
      </c>
      <c r="C63" s="23" t="s">
        <v>1044</v>
      </c>
      <c r="D63" s="23" t="s">
        <v>378</v>
      </c>
      <c r="E63" s="15"/>
      <c r="F63" s="15">
        <v>52</v>
      </c>
      <c r="G63" s="15" t="str">
        <f t="shared" si="0"/>
        <v>Trung bình</v>
      </c>
      <c r="H63" s="16">
        <v>1</v>
      </c>
      <c r="I63" s="15"/>
    </row>
    <row r="64" spans="1:9" ht="15.75" customHeight="1" x14ac:dyDescent="0.25">
      <c r="A64" s="14">
        <v>44</v>
      </c>
      <c r="B64" s="2" t="s">
        <v>1045</v>
      </c>
      <c r="C64" s="23" t="s">
        <v>55</v>
      </c>
      <c r="D64" s="23" t="s">
        <v>154</v>
      </c>
      <c r="E64" s="15"/>
      <c r="F64" s="15">
        <v>54</v>
      </c>
      <c r="G64" s="15" t="str">
        <f t="shared" si="0"/>
        <v>Trung bình</v>
      </c>
      <c r="H64" s="16">
        <v>1</v>
      </c>
      <c r="I64" s="15"/>
    </row>
    <row r="65" spans="1:9" ht="15.75" customHeight="1" x14ac:dyDescent="0.25">
      <c r="A65" s="14">
        <v>45</v>
      </c>
      <c r="B65" s="2" t="s">
        <v>1046</v>
      </c>
      <c r="C65" s="23" t="s">
        <v>354</v>
      </c>
      <c r="D65" s="23" t="s">
        <v>1047</v>
      </c>
      <c r="E65" s="15"/>
      <c r="F65" s="15">
        <v>54</v>
      </c>
      <c r="G65" s="15" t="str">
        <f t="shared" si="0"/>
        <v>Trung bình</v>
      </c>
      <c r="H65" s="16">
        <v>1</v>
      </c>
      <c r="I65" s="15"/>
    </row>
    <row r="66" spans="1:9" ht="15.75" customHeight="1" x14ac:dyDescent="0.25">
      <c r="A66" s="14">
        <v>46</v>
      </c>
      <c r="B66" s="2" t="s">
        <v>1048</v>
      </c>
      <c r="C66" s="23" t="s">
        <v>1049</v>
      </c>
      <c r="D66" s="23" t="s">
        <v>114</v>
      </c>
      <c r="E66" s="15"/>
      <c r="F66" s="15">
        <v>52</v>
      </c>
      <c r="G66" s="15" t="str">
        <f t="shared" si="0"/>
        <v>Trung bình</v>
      </c>
      <c r="H66" s="16">
        <v>1</v>
      </c>
      <c r="I66" s="15"/>
    </row>
    <row r="67" spans="1:9" ht="15.75" customHeight="1" x14ac:dyDescent="0.25">
      <c r="A67" s="14">
        <v>47</v>
      </c>
      <c r="B67" s="2" t="s">
        <v>1050</v>
      </c>
      <c r="C67" s="23" t="s">
        <v>45</v>
      </c>
      <c r="D67" s="23" t="s">
        <v>155</v>
      </c>
      <c r="E67" s="15"/>
      <c r="F67" s="15">
        <v>50</v>
      </c>
      <c r="G67" s="15" t="str">
        <f t="shared" si="0"/>
        <v>Trung bình</v>
      </c>
      <c r="H67" s="16">
        <v>1</v>
      </c>
      <c r="I67" s="15" t="s">
        <v>12</v>
      </c>
    </row>
    <row r="68" spans="1:9" ht="15.75" customHeight="1" x14ac:dyDescent="0.25">
      <c r="A68" s="14">
        <v>48</v>
      </c>
      <c r="B68" s="2" t="s">
        <v>1051</v>
      </c>
      <c r="C68" s="23" t="s">
        <v>346</v>
      </c>
      <c r="D68" s="23" t="s">
        <v>156</v>
      </c>
      <c r="E68" s="15"/>
      <c r="F68" s="15">
        <v>57</v>
      </c>
      <c r="G68" s="15" t="str">
        <f t="shared" si="0"/>
        <v>Trung bình</v>
      </c>
      <c r="H68" s="16">
        <v>1</v>
      </c>
      <c r="I68" s="15"/>
    </row>
    <row r="69" spans="1:9" ht="15.75" customHeight="1" x14ac:dyDescent="0.25">
      <c r="A69" s="14">
        <v>49</v>
      </c>
      <c r="B69" s="2" t="s">
        <v>1052</v>
      </c>
      <c r="C69" s="23" t="s">
        <v>45</v>
      </c>
      <c r="D69" s="23" t="s">
        <v>85</v>
      </c>
      <c r="E69" s="15"/>
      <c r="F69" s="15">
        <v>64</v>
      </c>
      <c r="G69" s="15" t="str">
        <f t="shared" si="0"/>
        <v>Trung bình</v>
      </c>
      <c r="H69" s="16">
        <v>1</v>
      </c>
      <c r="I69" s="15"/>
    </row>
    <row r="70" spans="1:9" ht="15.75" customHeight="1" x14ac:dyDescent="0.25">
      <c r="A70" s="14">
        <v>50</v>
      </c>
      <c r="B70" s="2" t="s">
        <v>1053</v>
      </c>
      <c r="C70" s="23" t="s">
        <v>1054</v>
      </c>
      <c r="D70" s="23" t="s">
        <v>174</v>
      </c>
      <c r="E70" s="15"/>
      <c r="F70" s="15">
        <v>50</v>
      </c>
      <c r="G70" s="15" t="str">
        <f t="shared" si="0"/>
        <v>Trung bình</v>
      </c>
      <c r="H70" s="16">
        <v>1</v>
      </c>
      <c r="I70" s="15"/>
    </row>
    <row r="71" spans="1:9" ht="15.75" customHeight="1" x14ac:dyDescent="0.25">
      <c r="A71" s="14">
        <v>51</v>
      </c>
      <c r="B71" s="2" t="s">
        <v>1055</v>
      </c>
      <c r="C71" s="23" t="s">
        <v>346</v>
      </c>
      <c r="D71" s="23" t="s">
        <v>87</v>
      </c>
      <c r="E71" s="15"/>
      <c r="F71" s="15">
        <v>50</v>
      </c>
      <c r="G71" s="15" t="str">
        <f t="shared" si="0"/>
        <v>Trung bình</v>
      </c>
      <c r="H71" s="16">
        <v>1</v>
      </c>
      <c r="I71" s="15"/>
    </row>
    <row r="72" spans="1:9" ht="15.75" customHeight="1" x14ac:dyDescent="0.25">
      <c r="A72" s="14">
        <v>52</v>
      </c>
      <c r="B72" s="2" t="s">
        <v>1056</v>
      </c>
      <c r="C72" s="23" t="s">
        <v>1057</v>
      </c>
      <c r="D72" s="23" t="s">
        <v>87</v>
      </c>
      <c r="E72" s="15"/>
      <c r="F72" s="15">
        <v>50</v>
      </c>
      <c r="G72" s="15" t="str">
        <f t="shared" si="0"/>
        <v>Trung bình</v>
      </c>
      <c r="H72" s="16">
        <v>1</v>
      </c>
      <c r="I72" s="15"/>
    </row>
    <row r="73" spans="1:9" ht="15.75" customHeight="1" x14ac:dyDescent="0.25">
      <c r="A73" s="14">
        <v>53</v>
      </c>
      <c r="B73" s="2" t="s">
        <v>1058</v>
      </c>
      <c r="C73" s="23" t="s">
        <v>1059</v>
      </c>
      <c r="D73" s="23" t="s">
        <v>380</v>
      </c>
      <c r="E73" s="15"/>
      <c r="F73" s="15">
        <v>52</v>
      </c>
      <c r="G73" s="15" t="str">
        <f t="shared" si="0"/>
        <v>Trung bình</v>
      </c>
      <c r="H73" s="16">
        <v>1</v>
      </c>
      <c r="I73" s="15"/>
    </row>
    <row r="74" spans="1:9" ht="15.75" customHeight="1" x14ac:dyDescent="0.25">
      <c r="A74" s="14">
        <v>54</v>
      </c>
      <c r="B74" s="2" t="s">
        <v>1060</v>
      </c>
      <c r="C74" s="23" t="s">
        <v>1061</v>
      </c>
      <c r="D74" s="23" t="s">
        <v>235</v>
      </c>
      <c r="E74" s="15"/>
      <c r="F74" s="15">
        <v>48</v>
      </c>
      <c r="G74" s="15" t="str">
        <f t="shared" si="0"/>
        <v>Yếu</v>
      </c>
      <c r="H74" s="16">
        <v>1</v>
      </c>
      <c r="I74" s="15"/>
    </row>
    <row r="75" spans="1:9" ht="10.5" customHeight="1" x14ac:dyDescent="0.25"/>
    <row r="76" spans="1:9" s="5" customFormat="1" ht="26.25" customHeight="1" x14ac:dyDescent="0.25">
      <c r="B76" s="7" t="s">
        <v>20</v>
      </c>
      <c r="D76" s="17"/>
      <c r="E76" s="17"/>
      <c r="F76" s="17"/>
      <c r="G76" s="17"/>
      <c r="H76" s="17"/>
    </row>
    <row r="77" spans="1:9" s="5" customFormat="1" ht="41.25" customHeight="1" x14ac:dyDescent="0.25">
      <c r="C77" s="37" t="s">
        <v>21</v>
      </c>
      <c r="D77" s="38"/>
      <c r="E77" s="13" t="s">
        <v>22</v>
      </c>
      <c r="F77" s="13" t="s">
        <v>23</v>
      </c>
      <c r="G77" s="17"/>
      <c r="H77" s="17"/>
    </row>
    <row r="78" spans="1:9" s="5" customFormat="1" ht="15.75" x14ac:dyDescent="0.25">
      <c r="C78" s="18" t="s">
        <v>24</v>
      </c>
      <c r="D78" s="19"/>
      <c r="E78" s="20">
        <f>COUNTIF($G$21:$G$74,"Xuất sắc")</f>
        <v>0</v>
      </c>
      <c r="F78" s="21">
        <f>E78/$A$74</f>
        <v>0</v>
      </c>
      <c r="G78" s="17"/>
      <c r="H78" s="17"/>
    </row>
    <row r="79" spans="1:9" s="5" customFormat="1" ht="15.75" x14ac:dyDescent="0.25">
      <c r="C79" s="18" t="s">
        <v>25</v>
      </c>
      <c r="D79" s="19"/>
      <c r="E79" s="20">
        <f>COUNTIF($G$21:$G$74,"Tốt")</f>
        <v>0</v>
      </c>
      <c r="F79" s="21">
        <f t="shared" ref="F79:F83" si="1">E79/$A$74</f>
        <v>0</v>
      </c>
      <c r="G79" s="17"/>
      <c r="H79" s="17"/>
    </row>
    <row r="80" spans="1:9" s="5" customFormat="1" ht="15.75" x14ac:dyDescent="0.25">
      <c r="C80" s="18" t="s">
        <v>26</v>
      </c>
      <c r="D80" s="19"/>
      <c r="E80" s="20">
        <f>COUNTIF($G$21:$G$74,"Khá")</f>
        <v>1</v>
      </c>
      <c r="F80" s="21">
        <f t="shared" si="1"/>
        <v>1.8518518518518517E-2</v>
      </c>
      <c r="G80" s="17"/>
      <c r="H80" s="17"/>
    </row>
    <row r="81" spans="1:10" s="5" customFormat="1" ht="15.75" x14ac:dyDescent="0.25">
      <c r="C81" s="18" t="s">
        <v>27</v>
      </c>
      <c r="D81" s="19"/>
      <c r="E81" s="20">
        <f>COUNTIF($G$21:$G$74,"Trung bình")</f>
        <v>49</v>
      </c>
      <c r="F81" s="21">
        <f t="shared" si="1"/>
        <v>0.90740740740740744</v>
      </c>
      <c r="G81" s="17"/>
      <c r="H81" s="17"/>
    </row>
    <row r="82" spans="1:10" s="5" customFormat="1" ht="15.75" x14ac:dyDescent="0.25">
      <c r="C82" s="18" t="s">
        <v>28</v>
      </c>
      <c r="D82" s="19"/>
      <c r="E82" s="20">
        <f>COUNTIF($G$21:$G$74,"Yếu")</f>
        <v>3</v>
      </c>
      <c r="F82" s="21">
        <f t="shared" si="1"/>
        <v>5.5555555555555552E-2</v>
      </c>
      <c r="G82" s="17"/>
      <c r="H82" s="17"/>
    </row>
    <row r="83" spans="1:10" s="5" customFormat="1" ht="15.75" x14ac:dyDescent="0.25">
      <c r="C83" s="18" t="s">
        <v>32</v>
      </c>
      <c r="D83" s="19"/>
      <c r="E83" s="20">
        <f>COUNTIF($G$21:$G$74,"Không XL")</f>
        <v>1</v>
      </c>
      <c r="F83" s="21">
        <f t="shared" si="1"/>
        <v>1.8518518518518517E-2</v>
      </c>
      <c r="G83" s="17"/>
      <c r="H83" s="17"/>
    </row>
    <row r="85" spans="1:10" ht="33" customHeight="1" x14ac:dyDescent="0.25">
      <c r="A85" s="39" t="s">
        <v>385</v>
      </c>
      <c r="B85" s="39"/>
      <c r="C85" s="39"/>
      <c r="D85" s="39"/>
      <c r="E85" s="39"/>
      <c r="F85" s="39"/>
      <c r="G85" s="39"/>
      <c r="H85" s="39"/>
      <c r="I85" s="39"/>
      <c r="J85" s="11"/>
    </row>
    <row r="87" spans="1:10" s="1" customFormat="1" x14ac:dyDescent="0.25">
      <c r="B87" s="36" t="s">
        <v>29</v>
      </c>
      <c r="C87" s="36"/>
      <c r="D87" s="36"/>
      <c r="E87" s="36"/>
      <c r="F87" s="36" t="s">
        <v>30</v>
      </c>
      <c r="G87" s="36"/>
      <c r="H87" s="36"/>
      <c r="I87" s="36"/>
    </row>
    <row r="92" spans="1:10" x14ac:dyDescent="0.25">
      <c r="B92" s="36" t="s">
        <v>1156</v>
      </c>
      <c r="C92" s="36"/>
      <c r="D92" s="36"/>
      <c r="E92" s="36"/>
      <c r="F92" s="36" t="s">
        <v>407</v>
      </c>
      <c r="G92" s="36"/>
      <c r="H92" s="36"/>
      <c r="I92" s="36"/>
    </row>
    <row r="93" spans="1:10" x14ac:dyDescent="0.25">
      <c r="B93" s="10"/>
      <c r="C93" s="10"/>
      <c r="I93" s="10"/>
    </row>
    <row r="94" spans="1:10" x14ac:dyDescent="0.25">
      <c r="B94" s="10"/>
      <c r="C94" s="10"/>
      <c r="I94" s="10"/>
    </row>
    <row r="95" spans="1:10" x14ac:dyDescent="0.25">
      <c r="B95" s="10"/>
      <c r="C95" s="10"/>
      <c r="I95" s="10"/>
    </row>
    <row r="96" spans="1:10" x14ac:dyDescent="0.25">
      <c r="A96" s="33" t="s">
        <v>36</v>
      </c>
      <c r="B96" s="33"/>
      <c r="C96" s="33"/>
      <c r="D96" s="33"/>
      <c r="E96" s="33"/>
      <c r="F96" s="33"/>
      <c r="G96" s="33"/>
      <c r="H96" s="33"/>
      <c r="I96" s="33"/>
    </row>
    <row r="97" spans="1:9" ht="42" customHeight="1" x14ac:dyDescent="0.25">
      <c r="A97" s="34" t="s">
        <v>35</v>
      </c>
      <c r="B97" s="35"/>
      <c r="C97" s="35"/>
      <c r="D97" s="35"/>
      <c r="E97" s="35"/>
      <c r="F97" s="35"/>
      <c r="G97" s="35"/>
      <c r="H97" s="35"/>
      <c r="I97" s="35"/>
    </row>
    <row r="99" spans="1:9" x14ac:dyDescent="0.25">
      <c r="I99" s="22" t="s">
        <v>864</v>
      </c>
    </row>
    <row r="100" spans="1:9" x14ac:dyDescent="0.25">
      <c r="F100" s="36" t="s">
        <v>31</v>
      </c>
      <c r="G100" s="36"/>
      <c r="H100" s="36"/>
      <c r="I100" s="36"/>
    </row>
    <row r="106" spans="1:9" x14ac:dyDescent="0.25">
      <c r="F106" s="36"/>
      <c r="G106" s="36"/>
      <c r="H106" s="36"/>
    </row>
  </sheetData>
  <mergeCells count="25">
    <mergeCell ref="A96:I96"/>
    <mergeCell ref="A97:I97"/>
    <mergeCell ref="F106:H106"/>
    <mergeCell ref="C77:D77"/>
    <mergeCell ref="A85:I85"/>
    <mergeCell ref="B87:E87"/>
    <mergeCell ref="F87:I87"/>
    <mergeCell ref="B92:E92"/>
    <mergeCell ref="F92:I92"/>
    <mergeCell ref="F100:I100"/>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89" orientation="portrait" r:id="rId1"/>
  <headerFooter differentFirst="1">
    <oddHeader>&amp;C&amp;"Times New Roman,Regular"&amp;P</oddHeader>
  </headerFooter>
  <rowBreaks count="3" manualBreakCount="3">
    <brk id="47" max="8" man="1"/>
    <brk id="84" max="8" man="1"/>
    <brk id="10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61A6B-EA7F-4295-A870-B2F756A8DBD1}">
  <dimension ref="A1:J105"/>
  <sheetViews>
    <sheetView view="pageLayout" topLeftCell="A55" zoomScaleNormal="130" workbookViewId="0">
      <selection activeCell="I19" sqref="I19:I2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9.28515625" style="7" customWidth="1"/>
    <col min="10" max="16384" width="9.140625" style="7"/>
  </cols>
  <sheetData>
    <row r="1" spans="1:9" s="5" customFormat="1" ht="15.75" x14ac:dyDescent="0.25">
      <c r="A1" s="50" t="s">
        <v>2</v>
      </c>
      <c r="B1" s="50"/>
      <c r="C1" s="50"/>
      <c r="D1" s="50"/>
      <c r="E1" s="3" t="s">
        <v>1163</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577</v>
      </c>
      <c r="D6" s="6" t="s">
        <v>381</v>
      </c>
      <c r="F6" s="8" t="s">
        <v>382</v>
      </c>
      <c r="H6" s="6"/>
    </row>
    <row r="7" spans="1:9" s="1" customFormat="1" x14ac:dyDescent="0.25">
      <c r="D7" s="6"/>
      <c r="E7" s="6"/>
      <c r="F7" s="6"/>
      <c r="G7" s="6"/>
      <c r="H7" s="6"/>
    </row>
    <row r="8" spans="1:9" ht="21.75" customHeight="1" x14ac:dyDescent="0.25">
      <c r="A8" s="9" t="s">
        <v>5</v>
      </c>
      <c r="B8" s="7" t="s">
        <v>578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393</v>
      </c>
    </row>
    <row r="12" spans="1:9" ht="22.5" customHeight="1" x14ac:dyDescent="0.25">
      <c r="A12" s="9"/>
      <c r="B12" s="7" t="s">
        <v>1062</v>
      </c>
    </row>
    <row r="13" spans="1:9" ht="22.5" customHeight="1" x14ac:dyDescent="0.25">
      <c r="A13" s="9"/>
      <c r="B13" s="7" t="s">
        <v>1063</v>
      </c>
      <c r="H13" s="10" t="s">
        <v>34</v>
      </c>
    </row>
    <row r="14" spans="1:9" ht="22.5" customHeight="1" x14ac:dyDescent="0.25">
      <c r="A14" s="9"/>
      <c r="B14" s="7" t="s">
        <v>760</v>
      </c>
    </row>
    <row r="15" spans="1:9" ht="28.5" customHeight="1" x14ac:dyDescent="0.25">
      <c r="A15" s="9"/>
      <c r="B15" s="41" t="s">
        <v>1166</v>
      </c>
      <c r="C15" s="41"/>
      <c r="D15" s="41"/>
      <c r="E15" s="41"/>
      <c r="F15" s="41"/>
      <c r="G15" s="41"/>
      <c r="H15" s="41"/>
      <c r="I15" s="41"/>
    </row>
    <row r="16" spans="1:9" x14ac:dyDescent="0.25">
      <c r="A16" s="9" t="s">
        <v>10</v>
      </c>
      <c r="B16" s="1" t="s">
        <v>9</v>
      </c>
    </row>
    <row r="17" spans="1:10" ht="33.7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1064</v>
      </c>
      <c r="C21" s="23" t="s">
        <v>1065</v>
      </c>
      <c r="D21" s="23" t="s">
        <v>40</v>
      </c>
      <c r="E21" s="15"/>
      <c r="F21" s="15">
        <v>74</v>
      </c>
      <c r="G21" s="15" t="str">
        <f>IF(F21=0,"Không XL",IF(F21&lt;50,"Yếu",IF(F21&lt;70,"Trung bình",IF(F21&lt;80,"Khá",IF(F21&lt;90,"Tốt","Xuất sắc")))))</f>
        <v>Khá</v>
      </c>
      <c r="H21" s="16">
        <v>1</v>
      </c>
      <c r="I21" s="15"/>
    </row>
    <row r="22" spans="1:10" ht="15.75" customHeight="1" x14ac:dyDescent="0.25">
      <c r="A22" s="14">
        <v>2</v>
      </c>
      <c r="B22" s="2" t="s">
        <v>1066</v>
      </c>
      <c r="C22" s="23" t="s">
        <v>1067</v>
      </c>
      <c r="D22" s="23" t="s">
        <v>41</v>
      </c>
      <c r="E22" s="15"/>
      <c r="F22" s="15">
        <v>59</v>
      </c>
      <c r="G22" s="15" t="str">
        <f>IF(F22=0,"Không XL",IF(F22&lt;50,"Yếu",IF(F22&lt;70,"Trung bình",IF(F22&lt;80,"Khá",IF(F22&lt;90,"Tốt","Xuất sắc")))))</f>
        <v>Trung bình</v>
      </c>
      <c r="H22" s="16">
        <v>1</v>
      </c>
      <c r="I22" s="15"/>
    </row>
    <row r="23" spans="1:10" ht="15.75" customHeight="1" x14ac:dyDescent="0.25">
      <c r="A23" s="14">
        <v>3</v>
      </c>
      <c r="B23" s="2" t="s">
        <v>1068</v>
      </c>
      <c r="C23" s="23" t="s">
        <v>77</v>
      </c>
      <c r="D23" s="23" t="s">
        <v>127</v>
      </c>
      <c r="E23" s="15"/>
      <c r="F23" s="15">
        <v>62</v>
      </c>
      <c r="G23" s="15" t="str">
        <f t="shared" ref="G23:G73" si="0">IF(F23=0,"Không XL",IF(F23&lt;50,"Yếu",IF(F23&lt;70,"Trung bình",IF(F23&lt;80,"Khá",IF(F23&lt;90,"Tốt","Xuất sắc")))))</f>
        <v>Trung bình</v>
      </c>
      <c r="H23" s="16">
        <v>1</v>
      </c>
      <c r="I23" s="15"/>
    </row>
    <row r="24" spans="1:10" ht="15.75" customHeight="1" x14ac:dyDescent="0.25">
      <c r="A24" s="14">
        <v>4</v>
      </c>
      <c r="B24" s="2" t="s">
        <v>1069</v>
      </c>
      <c r="C24" s="23" t="s">
        <v>1070</v>
      </c>
      <c r="D24" s="23" t="s">
        <v>127</v>
      </c>
      <c r="E24" s="15"/>
      <c r="F24" s="15">
        <v>71</v>
      </c>
      <c r="G24" s="15" t="str">
        <f t="shared" si="0"/>
        <v>Khá</v>
      </c>
      <c r="H24" s="16">
        <v>1</v>
      </c>
      <c r="I24" s="15"/>
    </row>
    <row r="25" spans="1:10" ht="15.75" customHeight="1" x14ac:dyDescent="0.25">
      <c r="A25" s="14">
        <v>5</v>
      </c>
      <c r="B25" s="2" t="s">
        <v>1071</v>
      </c>
      <c r="C25" s="23" t="s">
        <v>1072</v>
      </c>
      <c r="D25" s="23" t="s">
        <v>52</v>
      </c>
      <c r="E25" s="15"/>
      <c r="F25" s="15">
        <v>50</v>
      </c>
      <c r="G25" s="15" t="str">
        <f t="shared" si="0"/>
        <v>Trung bình</v>
      </c>
      <c r="H25" s="16">
        <v>1</v>
      </c>
      <c r="I25" s="15"/>
    </row>
    <row r="26" spans="1:10" ht="15.75" customHeight="1" x14ac:dyDescent="0.25">
      <c r="A26" s="14">
        <v>6</v>
      </c>
      <c r="B26" s="2" t="s">
        <v>1073</v>
      </c>
      <c r="C26" s="23" t="s">
        <v>1074</v>
      </c>
      <c r="D26" s="23" t="s">
        <v>46</v>
      </c>
      <c r="E26" s="15"/>
      <c r="F26" s="15">
        <v>69</v>
      </c>
      <c r="G26" s="15" t="str">
        <f t="shared" si="0"/>
        <v>Trung bình</v>
      </c>
      <c r="H26" s="16">
        <v>1</v>
      </c>
      <c r="I26" s="15"/>
    </row>
    <row r="27" spans="1:10" ht="15.75" customHeight="1" x14ac:dyDescent="0.25">
      <c r="A27" s="14">
        <v>7</v>
      </c>
      <c r="B27" s="2" t="s">
        <v>1075</v>
      </c>
      <c r="C27" s="23" t="s">
        <v>1076</v>
      </c>
      <c r="D27" s="23" t="s">
        <v>46</v>
      </c>
      <c r="E27" s="15"/>
      <c r="F27" s="15">
        <v>81</v>
      </c>
      <c r="G27" s="15" t="str">
        <f t="shared" si="0"/>
        <v>Tốt</v>
      </c>
      <c r="H27" s="16">
        <v>1</v>
      </c>
      <c r="I27" s="15" t="s">
        <v>571</v>
      </c>
    </row>
    <row r="28" spans="1:10" ht="15.75" customHeight="1" x14ac:dyDescent="0.25">
      <c r="A28" s="14">
        <v>8</v>
      </c>
      <c r="B28" s="2" t="s">
        <v>1077</v>
      </c>
      <c r="C28" s="23" t="s">
        <v>124</v>
      </c>
      <c r="D28" s="23" t="s">
        <v>46</v>
      </c>
      <c r="E28" s="15"/>
      <c r="F28" s="15">
        <v>50</v>
      </c>
      <c r="G28" s="15" t="str">
        <f t="shared" si="0"/>
        <v>Trung bình</v>
      </c>
      <c r="H28" s="16">
        <v>1</v>
      </c>
      <c r="I28" s="15"/>
    </row>
    <row r="29" spans="1:10" ht="15.75" customHeight="1" x14ac:dyDescent="0.25">
      <c r="A29" s="14">
        <v>9</v>
      </c>
      <c r="B29" s="2" t="s">
        <v>1078</v>
      </c>
      <c r="C29" s="23" t="s">
        <v>1079</v>
      </c>
      <c r="D29" s="23" t="s">
        <v>46</v>
      </c>
      <c r="E29" s="15"/>
      <c r="F29" s="15">
        <v>59</v>
      </c>
      <c r="G29" s="15" t="str">
        <f t="shared" si="0"/>
        <v>Trung bình</v>
      </c>
      <c r="H29" s="16">
        <v>1</v>
      </c>
      <c r="I29" s="15"/>
    </row>
    <row r="30" spans="1:10" ht="15.75" customHeight="1" x14ac:dyDescent="0.25">
      <c r="A30" s="14">
        <v>10</v>
      </c>
      <c r="B30" s="2" t="s">
        <v>1080</v>
      </c>
      <c r="C30" s="23" t="s">
        <v>702</v>
      </c>
      <c r="D30" s="23" t="s">
        <v>169</v>
      </c>
      <c r="E30" s="15"/>
      <c r="F30" s="15">
        <v>64</v>
      </c>
      <c r="G30" s="15" t="str">
        <f t="shared" si="0"/>
        <v>Trung bình</v>
      </c>
      <c r="H30" s="16">
        <v>1</v>
      </c>
      <c r="I30" s="15"/>
    </row>
    <row r="31" spans="1:10" ht="15.75" customHeight="1" x14ac:dyDescent="0.25">
      <c r="A31" s="14">
        <v>11</v>
      </c>
      <c r="B31" s="2" t="s">
        <v>1081</v>
      </c>
      <c r="C31" s="23" t="s">
        <v>1082</v>
      </c>
      <c r="D31" s="23" t="s">
        <v>47</v>
      </c>
      <c r="E31" s="15"/>
      <c r="F31" s="15">
        <v>61</v>
      </c>
      <c r="G31" s="15" t="str">
        <f t="shared" si="0"/>
        <v>Trung bình</v>
      </c>
      <c r="H31" s="16">
        <v>1</v>
      </c>
      <c r="I31" s="15" t="s">
        <v>12</v>
      </c>
    </row>
    <row r="32" spans="1:10" ht="15.75" customHeight="1" x14ac:dyDescent="0.25">
      <c r="A32" s="14">
        <v>12</v>
      </c>
      <c r="B32" s="2" t="s">
        <v>1083</v>
      </c>
      <c r="C32" s="23" t="s">
        <v>95</v>
      </c>
      <c r="D32" s="23" t="s">
        <v>170</v>
      </c>
      <c r="E32" s="15"/>
      <c r="F32" s="15">
        <v>65</v>
      </c>
      <c r="G32" s="15" t="str">
        <f t="shared" si="0"/>
        <v>Trung bình</v>
      </c>
      <c r="H32" s="16">
        <v>1</v>
      </c>
      <c r="I32" s="15"/>
    </row>
    <row r="33" spans="1:9" ht="15.75" customHeight="1" x14ac:dyDescent="0.25">
      <c r="A33" s="14">
        <v>13</v>
      </c>
      <c r="B33" s="2" t="s">
        <v>1084</v>
      </c>
      <c r="C33" s="23" t="s">
        <v>1085</v>
      </c>
      <c r="D33" s="23" t="s">
        <v>1086</v>
      </c>
      <c r="E33" s="15"/>
      <c r="F33" s="15">
        <v>64</v>
      </c>
      <c r="G33" s="15" t="str">
        <f t="shared" si="0"/>
        <v>Trung bình</v>
      </c>
      <c r="H33" s="16">
        <v>1</v>
      </c>
      <c r="I33" s="15"/>
    </row>
    <row r="34" spans="1:9" ht="15.75" customHeight="1" x14ac:dyDescent="0.25">
      <c r="A34" s="14">
        <v>14</v>
      </c>
      <c r="B34" s="2" t="s">
        <v>1087</v>
      </c>
      <c r="C34" s="23" t="s">
        <v>1088</v>
      </c>
      <c r="D34" s="23" t="s">
        <v>105</v>
      </c>
      <c r="E34" s="15"/>
      <c r="F34" s="15">
        <v>57</v>
      </c>
      <c r="G34" s="15" t="str">
        <f t="shared" si="0"/>
        <v>Trung bình</v>
      </c>
      <c r="H34" s="16">
        <v>1</v>
      </c>
      <c r="I34" s="15"/>
    </row>
    <row r="35" spans="1:9" ht="15.75" customHeight="1" x14ac:dyDescent="0.25">
      <c r="A35" s="14">
        <v>15</v>
      </c>
      <c r="B35" s="2" t="s">
        <v>1089</v>
      </c>
      <c r="C35" s="23" t="s">
        <v>1090</v>
      </c>
      <c r="D35" s="23" t="s">
        <v>105</v>
      </c>
      <c r="E35" s="15"/>
      <c r="F35" s="15">
        <v>70</v>
      </c>
      <c r="G35" s="15" t="str">
        <f t="shared" si="0"/>
        <v>Khá</v>
      </c>
      <c r="H35" s="16">
        <v>1</v>
      </c>
      <c r="I35" s="15" t="s">
        <v>570</v>
      </c>
    </row>
    <row r="36" spans="1:9" ht="15.75" customHeight="1" x14ac:dyDescent="0.25">
      <c r="A36" s="14">
        <v>16</v>
      </c>
      <c r="B36" s="2" t="s">
        <v>1091</v>
      </c>
      <c r="C36" s="23" t="s">
        <v>1092</v>
      </c>
      <c r="D36" s="23" t="s">
        <v>129</v>
      </c>
      <c r="E36" s="15"/>
      <c r="F36" s="15">
        <v>62</v>
      </c>
      <c r="G36" s="15" t="str">
        <f t="shared" si="0"/>
        <v>Trung bình</v>
      </c>
      <c r="H36" s="16">
        <v>1</v>
      </c>
      <c r="I36" s="15" t="s">
        <v>12</v>
      </c>
    </row>
    <row r="37" spans="1:9" ht="15.75" customHeight="1" x14ac:dyDescent="0.25">
      <c r="A37" s="14">
        <v>17</v>
      </c>
      <c r="B37" s="2" t="s">
        <v>1093</v>
      </c>
      <c r="C37" s="23" t="s">
        <v>1094</v>
      </c>
      <c r="D37" s="23" t="s">
        <v>106</v>
      </c>
      <c r="E37" s="15"/>
      <c r="F37" s="15">
        <v>64</v>
      </c>
      <c r="G37" s="15" t="str">
        <f t="shared" si="0"/>
        <v>Trung bình</v>
      </c>
      <c r="H37" s="16">
        <v>1</v>
      </c>
      <c r="I37" s="15"/>
    </row>
    <row r="38" spans="1:9" ht="15.75" customHeight="1" x14ac:dyDescent="0.25">
      <c r="A38" s="14">
        <v>18</v>
      </c>
      <c r="B38" s="2" t="s">
        <v>1095</v>
      </c>
      <c r="C38" s="23" t="s">
        <v>1096</v>
      </c>
      <c r="D38" s="23" t="s">
        <v>54</v>
      </c>
      <c r="E38" s="15"/>
      <c r="F38" s="15">
        <v>70</v>
      </c>
      <c r="G38" s="15" t="str">
        <f t="shared" si="0"/>
        <v>Khá</v>
      </c>
      <c r="H38" s="16">
        <v>1</v>
      </c>
      <c r="I38" s="15" t="s">
        <v>570</v>
      </c>
    </row>
    <row r="39" spans="1:9" ht="15.75" customHeight="1" x14ac:dyDescent="0.25">
      <c r="A39" s="14">
        <v>19</v>
      </c>
      <c r="B39" s="2" t="s">
        <v>1097</v>
      </c>
      <c r="C39" s="23" t="s">
        <v>72</v>
      </c>
      <c r="D39" s="23" t="s">
        <v>54</v>
      </c>
      <c r="E39" s="15"/>
      <c r="F39" s="15">
        <v>62</v>
      </c>
      <c r="G39" s="15" t="str">
        <f t="shared" si="0"/>
        <v>Trung bình</v>
      </c>
      <c r="H39" s="16">
        <v>1</v>
      </c>
      <c r="I39" s="15"/>
    </row>
    <row r="40" spans="1:9" ht="15.75" customHeight="1" x14ac:dyDescent="0.25">
      <c r="A40" s="14">
        <v>20</v>
      </c>
      <c r="B40" s="2" t="s">
        <v>1098</v>
      </c>
      <c r="C40" s="23" t="s">
        <v>1099</v>
      </c>
      <c r="D40" s="23" t="s">
        <v>58</v>
      </c>
      <c r="E40" s="15"/>
      <c r="F40" s="15">
        <v>54</v>
      </c>
      <c r="G40" s="15" t="str">
        <f t="shared" si="0"/>
        <v>Trung bình</v>
      </c>
      <c r="H40" s="16">
        <v>1</v>
      </c>
      <c r="I40" s="15"/>
    </row>
    <row r="41" spans="1:9" ht="15.75" customHeight="1" x14ac:dyDescent="0.25">
      <c r="A41" s="14">
        <v>21</v>
      </c>
      <c r="B41" s="2" t="s">
        <v>1100</v>
      </c>
      <c r="C41" s="23" t="s">
        <v>1101</v>
      </c>
      <c r="D41" s="23" t="s">
        <v>149</v>
      </c>
      <c r="E41" s="15"/>
      <c r="F41" s="15">
        <v>0</v>
      </c>
      <c r="G41" s="15" t="str">
        <f t="shared" si="0"/>
        <v>Không XL</v>
      </c>
      <c r="H41" s="16">
        <v>1</v>
      </c>
      <c r="I41" s="15" t="s">
        <v>569</v>
      </c>
    </row>
    <row r="42" spans="1:9" ht="15.75" customHeight="1" x14ac:dyDescent="0.25">
      <c r="A42" s="14">
        <v>22</v>
      </c>
      <c r="B42" s="2" t="s">
        <v>1102</v>
      </c>
      <c r="C42" s="23" t="s">
        <v>1103</v>
      </c>
      <c r="D42" s="23" t="s">
        <v>1104</v>
      </c>
      <c r="E42" s="15"/>
      <c r="F42" s="15">
        <v>50</v>
      </c>
      <c r="G42" s="15" t="str">
        <f t="shared" si="0"/>
        <v>Trung bình</v>
      </c>
      <c r="H42" s="16">
        <v>1</v>
      </c>
      <c r="I42" s="15"/>
    </row>
    <row r="43" spans="1:9" ht="15.75" customHeight="1" x14ac:dyDescent="0.25">
      <c r="A43" s="14">
        <v>23</v>
      </c>
      <c r="B43" s="2" t="s">
        <v>1105</v>
      </c>
      <c r="C43" s="23" t="s">
        <v>1106</v>
      </c>
      <c r="D43" s="23" t="s">
        <v>107</v>
      </c>
      <c r="E43" s="15"/>
      <c r="F43" s="15">
        <v>64</v>
      </c>
      <c r="G43" s="15" t="str">
        <f t="shared" si="0"/>
        <v>Trung bình</v>
      </c>
      <c r="H43" s="16">
        <v>1</v>
      </c>
      <c r="I43" s="15"/>
    </row>
    <row r="44" spans="1:9" ht="15.75" customHeight="1" x14ac:dyDescent="0.25">
      <c r="A44" s="14">
        <v>24</v>
      </c>
      <c r="B44" s="2" t="s">
        <v>1107</v>
      </c>
      <c r="C44" s="23" t="s">
        <v>1108</v>
      </c>
      <c r="D44" s="23" t="s">
        <v>109</v>
      </c>
      <c r="E44" s="15"/>
      <c r="F44" s="15">
        <v>64</v>
      </c>
      <c r="G44" s="15" t="str">
        <f t="shared" si="0"/>
        <v>Trung bình</v>
      </c>
      <c r="H44" s="16">
        <v>1</v>
      </c>
      <c r="I44" s="15"/>
    </row>
    <row r="45" spans="1:9" ht="15.75" customHeight="1" x14ac:dyDescent="0.25">
      <c r="A45" s="14">
        <v>25</v>
      </c>
      <c r="B45" s="2" t="s">
        <v>1109</v>
      </c>
      <c r="C45" s="23" t="s">
        <v>55</v>
      </c>
      <c r="D45" s="23" t="s">
        <v>109</v>
      </c>
      <c r="E45" s="15"/>
      <c r="F45" s="15">
        <v>50</v>
      </c>
      <c r="G45" s="15" t="str">
        <f t="shared" si="0"/>
        <v>Trung bình</v>
      </c>
      <c r="H45" s="16">
        <v>1</v>
      </c>
      <c r="I45" s="15"/>
    </row>
    <row r="46" spans="1:9" ht="15.75" customHeight="1" x14ac:dyDescent="0.25">
      <c r="A46" s="14">
        <v>26</v>
      </c>
      <c r="B46" s="2" t="s">
        <v>1110</v>
      </c>
      <c r="C46" s="23" t="s">
        <v>159</v>
      </c>
      <c r="D46" s="23" t="s">
        <v>65</v>
      </c>
      <c r="E46" s="15"/>
      <c r="F46" s="15">
        <v>58</v>
      </c>
      <c r="G46" s="15" t="str">
        <f t="shared" si="0"/>
        <v>Trung bình</v>
      </c>
      <c r="H46" s="16">
        <v>1</v>
      </c>
      <c r="I46" s="15"/>
    </row>
    <row r="47" spans="1:9" ht="15.75" customHeight="1" x14ac:dyDescent="0.25">
      <c r="A47" s="14">
        <v>27</v>
      </c>
      <c r="B47" s="2" t="s">
        <v>1111</v>
      </c>
      <c r="C47" s="23" t="s">
        <v>688</v>
      </c>
      <c r="D47" s="23" t="s">
        <v>68</v>
      </c>
      <c r="E47" s="15"/>
      <c r="F47" s="15">
        <v>50</v>
      </c>
      <c r="G47" s="15" t="str">
        <f t="shared" si="0"/>
        <v>Trung bình</v>
      </c>
      <c r="H47" s="16">
        <v>1</v>
      </c>
      <c r="I47" s="15"/>
    </row>
    <row r="48" spans="1:9" ht="15.75" customHeight="1" x14ac:dyDescent="0.25">
      <c r="A48" s="14">
        <v>28</v>
      </c>
      <c r="B48" s="2" t="s">
        <v>1112</v>
      </c>
      <c r="C48" s="23" t="s">
        <v>1113</v>
      </c>
      <c r="D48" s="23" t="s">
        <v>68</v>
      </c>
      <c r="E48" s="15"/>
      <c r="F48" s="15">
        <v>64</v>
      </c>
      <c r="G48" s="15" t="str">
        <f t="shared" si="0"/>
        <v>Trung bình</v>
      </c>
      <c r="H48" s="16">
        <v>1</v>
      </c>
      <c r="I48" s="15"/>
    </row>
    <row r="49" spans="1:9" ht="15.75" customHeight="1" x14ac:dyDescent="0.25">
      <c r="A49" s="14">
        <v>29</v>
      </c>
      <c r="B49" s="2" t="s">
        <v>1114</v>
      </c>
      <c r="C49" s="23" t="s">
        <v>1115</v>
      </c>
      <c r="D49" s="23" t="s">
        <v>70</v>
      </c>
      <c r="E49" s="15"/>
      <c r="F49" s="15">
        <v>50</v>
      </c>
      <c r="G49" s="15" t="str">
        <f t="shared" si="0"/>
        <v>Trung bình</v>
      </c>
      <c r="H49" s="16">
        <v>1</v>
      </c>
      <c r="I49" s="15"/>
    </row>
    <row r="50" spans="1:9" ht="15.75" customHeight="1" x14ac:dyDescent="0.25">
      <c r="A50" s="14">
        <v>30</v>
      </c>
      <c r="B50" s="2" t="s">
        <v>1116</v>
      </c>
      <c r="C50" s="23" t="s">
        <v>1117</v>
      </c>
      <c r="D50" s="23" t="s">
        <v>70</v>
      </c>
      <c r="E50" s="15"/>
      <c r="F50" s="15">
        <v>50</v>
      </c>
      <c r="G50" s="15" t="str">
        <f t="shared" si="0"/>
        <v>Trung bình</v>
      </c>
      <c r="H50" s="16">
        <v>1</v>
      </c>
      <c r="I50" s="15"/>
    </row>
    <row r="51" spans="1:9" ht="15.75" customHeight="1" x14ac:dyDescent="0.25">
      <c r="A51" s="14">
        <v>31</v>
      </c>
      <c r="B51" s="2" t="s">
        <v>1118</v>
      </c>
      <c r="C51" s="23" t="s">
        <v>300</v>
      </c>
      <c r="D51" s="23" t="s">
        <v>1018</v>
      </c>
      <c r="E51" s="15"/>
      <c r="F51" s="15">
        <v>0</v>
      </c>
      <c r="G51" s="15" t="str">
        <f t="shared" si="0"/>
        <v>Không XL</v>
      </c>
      <c r="H51" s="16">
        <v>1</v>
      </c>
      <c r="I51" s="15" t="s">
        <v>1167</v>
      </c>
    </row>
    <row r="52" spans="1:9" ht="15.75" customHeight="1" x14ac:dyDescent="0.25">
      <c r="A52" s="14">
        <v>32</v>
      </c>
      <c r="B52" s="2" t="s">
        <v>1119</v>
      </c>
      <c r="C52" s="23" t="s">
        <v>1120</v>
      </c>
      <c r="D52" s="23" t="s">
        <v>71</v>
      </c>
      <c r="E52" s="15"/>
      <c r="F52" s="15">
        <v>50</v>
      </c>
      <c r="G52" s="15" t="str">
        <f t="shared" si="0"/>
        <v>Trung bình</v>
      </c>
      <c r="H52" s="16">
        <v>1</v>
      </c>
      <c r="I52" s="15"/>
    </row>
    <row r="53" spans="1:9" ht="15.75" customHeight="1" x14ac:dyDescent="0.25">
      <c r="A53" s="14">
        <v>33</v>
      </c>
      <c r="B53" s="2" t="s">
        <v>1121</v>
      </c>
      <c r="C53" s="23" t="s">
        <v>1122</v>
      </c>
      <c r="D53" s="23" t="s">
        <v>71</v>
      </c>
      <c r="E53" s="15"/>
      <c r="F53" s="15">
        <v>57</v>
      </c>
      <c r="G53" s="15" t="str">
        <f t="shared" si="0"/>
        <v>Trung bình</v>
      </c>
      <c r="H53" s="16">
        <v>1</v>
      </c>
      <c r="I53" s="15"/>
    </row>
    <row r="54" spans="1:9" ht="15.75" customHeight="1" x14ac:dyDescent="0.25">
      <c r="A54" s="14">
        <v>34</v>
      </c>
      <c r="B54" s="2" t="s">
        <v>1123</v>
      </c>
      <c r="C54" s="23" t="s">
        <v>917</v>
      </c>
      <c r="D54" s="23" t="s">
        <v>132</v>
      </c>
      <c r="E54" s="15"/>
      <c r="F54" s="15">
        <v>61</v>
      </c>
      <c r="G54" s="15" t="str">
        <f t="shared" si="0"/>
        <v>Trung bình</v>
      </c>
      <c r="H54" s="16">
        <v>1</v>
      </c>
      <c r="I54" s="15" t="s">
        <v>12</v>
      </c>
    </row>
    <row r="55" spans="1:9" ht="15.75" customHeight="1" x14ac:dyDescent="0.25">
      <c r="A55" s="14">
        <v>35</v>
      </c>
      <c r="B55" s="2" t="s">
        <v>1124</v>
      </c>
      <c r="C55" s="23" t="s">
        <v>124</v>
      </c>
      <c r="D55" s="23" t="s">
        <v>74</v>
      </c>
      <c r="E55" s="15"/>
      <c r="F55" s="15">
        <v>61</v>
      </c>
      <c r="G55" s="15" t="str">
        <f t="shared" si="0"/>
        <v>Trung bình</v>
      </c>
      <c r="H55" s="16">
        <v>1</v>
      </c>
      <c r="I55" s="15"/>
    </row>
    <row r="56" spans="1:9" ht="15.75" customHeight="1" x14ac:dyDescent="0.25">
      <c r="A56" s="14">
        <v>36</v>
      </c>
      <c r="B56" s="2" t="s">
        <v>1125</v>
      </c>
      <c r="C56" s="23" t="s">
        <v>1126</v>
      </c>
      <c r="D56" s="23" t="s">
        <v>150</v>
      </c>
      <c r="E56" s="15"/>
      <c r="F56" s="15">
        <v>58</v>
      </c>
      <c r="G56" s="15" t="str">
        <f t="shared" si="0"/>
        <v>Trung bình</v>
      </c>
      <c r="H56" s="16">
        <v>1</v>
      </c>
      <c r="I56" s="15"/>
    </row>
    <row r="57" spans="1:9" ht="15.75" customHeight="1" x14ac:dyDescent="0.25">
      <c r="A57" s="14">
        <v>37</v>
      </c>
      <c r="B57" s="2" t="s">
        <v>1127</v>
      </c>
      <c r="C57" s="23" t="s">
        <v>77</v>
      </c>
      <c r="D57" s="23" t="s">
        <v>152</v>
      </c>
      <c r="E57" s="15"/>
      <c r="F57" s="15">
        <v>74</v>
      </c>
      <c r="G57" s="15" t="str">
        <f t="shared" si="0"/>
        <v>Khá</v>
      </c>
      <c r="H57" s="16">
        <v>1</v>
      </c>
      <c r="I57" s="15"/>
    </row>
    <row r="58" spans="1:9" ht="15.75" customHeight="1" x14ac:dyDescent="0.25">
      <c r="A58" s="14">
        <v>38</v>
      </c>
      <c r="B58" s="2" t="s">
        <v>1128</v>
      </c>
      <c r="C58" s="23" t="s">
        <v>1129</v>
      </c>
      <c r="D58" s="23" t="s">
        <v>78</v>
      </c>
      <c r="E58" s="15"/>
      <c r="F58" s="15">
        <v>67</v>
      </c>
      <c r="G58" s="15" t="str">
        <f t="shared" si="0"/>
        <v>Trung bình</v>
      </c>
      <c r="H58" s="16">
        <v>1</v>
      </c>
      <c r="I58" s="15"/>
    </row>
    <row r="59" spans="1:9" ht="15.75" customHeight="1" x14ac:dyDescent="0.25">
      <c r="A59" s="14">
        <v>39</v>
      </c>
      <c r="B59" s="2" t="s">
        <v>1130</v>
      </c>
      <c r="C59" s="23" t="s">
        <v>655</v>
      </c>
      <c r="D59" s="23" t="s">
        <v>79</v>
      </c>
      <c r="E59" s="15"/>
      <c r="F59" s="15">
        <v>65</v>
      </c>
      <c r="G59" s="15" t="str">
        <f t="shared" si="0"/>
        <v>Trung bình</v>
      </c>
      <c r="H59" s="16">
        <v>1</v>
      </c>
      <c r="I59" s="15"/>
    </row>
    <row r="60" spans="1:9" ht="15.75" customHeight="1" x14ac:dyDescent="0.25">
      <c r="A60" s="14">
        <v>40</v>
      </c>
      <c r="B60" s="2" t="s">
        <v>1131</v>
      </c>
      <c r="C60" s="23" t="s">
        <v>248</v>
      </c>
      <c r="D60" s="23" t="s">
        <v>112</v>
      </c>
      <c r="E60" s="15"/>
      <c r="F60" s="15">
        <v>61</v>
      </c>
      <c r="G60" s="15" t="str">
        <f t="shared" si="0"/>
        <v>Trung bình</v>
      </c>
      <c r="H60" s="16">
        <v>1</v>
      </c>
      <c r="I60" s="15"/>
    </row>
    <row r="61" spans="1:9" ht="15.75" customHeight="1" x14ac:dyDescent="0.25">
      <c r="A61" s="14">
        <v>41</v>
      </c>
      <c r="B61" s="2" t="s">
        <v>1132</v>
      </c>
      <c r="C61" s="23" t="s">
        <v>1133</v>
      </c>
      <c r="D61" s="23" t="s">
        <v>1034</v>
      </c>
      <c r="E61" s="15"/>
      <c r="F61" s="15">
        <v>51</v>
      </c>
      <c r="G61" s="15" t="str">
        <f t="shared" si="0"/>
        <v>Trung bình</v>
      </c>
      <c r="H61" s="16">
        <v>1</v>
      </c>
      <c r="I61" s="15"/>
    </row>
    <row r="62" spans="1:9" ht="15.75" customHeight="1" x14ac:dyDescent="0.25">
      <c r="A62" s="14">
        <v>42</v>
      </c>
      <c r="B62" s="2" t="s">
        <v>1134</v>
      </c>
      <c r="C62" s="23" t="s">
        <v>1135</v>
      </c>
      <c r="D62" s="23" t="s">
        <v>80</v>
      </c>
      <c r="E62" s="15"/>
      <c r="F62" s="15">
        <v>76</v>
      </c>
      <c r="G62" s="15" t="str">
        <f t="shared" si="0"/>
        <v>Khá</v>
      </c>
      <c r="H62" s="16">
        <v>1</v>
      </c>
      <c r="I62" s="15"/>
    </row>
    <row r="63" spans="1:9" ht="15.75" customHeight="1" x14ac:dyDescent="0.25">
      <c r="A63" s="14">
        <v>43</v>
      </c>
      <c r="B63" s="2" t="s">
        <v>1136</v>
      </c>
      <c r="C63" s="23" t="s">
        <v>1137</v>
      </c>
      <c r="D63" s="23" t="s">
        <v>80</v>
      </c>
      <c r="E63" s="15"/>
      <c r="F63" s="15">
        <v>65</v>
      </c>
      <c r="G63" s="15" t="str">
        <f t="shared" si="0"/>
        <v>Trung bình</v>
      </c>
      <c r="H63" s="16">
        <v>1</v>
      </c>
      <c r="I63" s="15"/>
    </row>
    <row r="64" spans="1:9" ht="15.75" customHeight="1" x14ac:dyDescent="0.25">
      <c r="A64" s="14">
        <v>44</v>
      </c>
      <c r="B64" s="2" t="s">
        <v>1138</v>
      </c>
      <c r="C64" s="23" t="s">
        <v>1057</v>
      </c>
      <c r="D64" s="23" t="s">
        <v>1139</v>
      </c>
      <c r="E64" s="15"/>
      <c r="F64" s="15">
        <v>57</v>
      </c>
      <c r="G64" s="15" t="str">
        <f t="shared" si="0"/>
        <v>Trung bình</v>
      </c>
      <c r="H64" s="16">
        <v>1</v>
      </c>
      <c r="I64" s="15"/>
    </row>
    <row r="65" spans="1:9" ht="15.75" customHeight="1" x14ac:dyDescent="0.25">
      <c r="A65" s="14">
        <v>45</v>
      </c>
      <c r="B65" s="2" t="s">
        <v>1140</v>
      </c>
      <c r="C65" s="23" t="s">
        <v>950</v>
      </c>
      <c r="D65" s="23" t="s">
        <v>113</v>
      </c>
      <c r="E65" s="15"/>
      <c r="F65" s="15">
        <v>75</v>
      </c>
      <c r="G65" s="15" t="str">
        <f t="shared" si="0"/>
        <v>Khá</v>
      </c>
      <c r="H65" s="16">
        <v>1</v>
      </c>
      <c r="I65" s="15" t="s">
        <v>12</v>
      </c>
    </row>
    <row r="66" spans="1:9" ht="15.75" customHeight="1" x14ac:dyDescent="0.25">
      <c r="A66" s="14">
        <v>46</v>
      </c>
      <c r="B66" s="2" t="s">
        <v>1141</v>
      </c>
      <c r="C66" s="23" t="s">
        <v>1142</v>
      </c>
      <c r="D66" s="23" t="s">
        <v>113</v>
      </c>
      <c r="E66" s="15"/>
      <c r="F66" s="15">
        <v>59</v>
      </c>
      <c r="G66" s="15" t="str">
        <f t="shared" si="0"/>
        <v>Trung bình</v>
      </c>
      <c r="H66" s="16">
        <v>1</v>
      </c>
      <c r="I66" s="15"/>
    </row>
    <row r="67" spans="1:9" ht="15.75" customHeight="1" x14ac:dyDescent="0.25">
      <c r="A67" s="14">
        <v>47</v>
      </c>
      <c r="B67" s="2" t="s">
        <v>1143</v>
      </c>
      <c r="C67" s="23" t="s">
        <v>596</v>
      </c>
      <c r="D67" s="23" t="s">
        <v>378</v>
      </c>
      <c r="E67" s="15"/>
      <c r="F67" s="15">
        <v>59</v>
      </c>
      <c r="G67" s="15" t="str">
        <f t="shared" si="0"/>
        <v>Trung bình</v>
      </c>
      <c r="H67" s="16">
        <v>1</v>
      </c>
      <c r="I67" s="15"/>
    </row>
    <row r="68" spans="1:9" ht="15.75" customHeight="1" x14ac:dyDescent="0.25">
      <c r="A68" s="14">
        <v>48</v>
      </c>
      <c r="B68" s="2" t="s">
        <v>1144</v>
      </c>
      <c r="C68" s="23" t="s">
        <v>82</v>
      </c>
      <c r="D68" s="23" t="s">
        <v>1145</v>
      </c>
      <c r="E68" s="15"/>
      <c r="F68" s="15">
        <v>62</v>
      </c>
      <c r="G68" s="15" t="str">
        <f t="shared" si="0"/>
        <v>Trung bình</v>
      </c>
      <c r="H68" s="16">
        <v>1</v>
      </c>
      <c r="I68" s="15"/>
    </row>
    <row r="69" spans="1:9" ht="15.75" customHeight="1" x14ac:dyDescent="0.25">
      <c r="A69" s="14">
        <v>49</v>
      </c>
      <c r="B69" s="2" t="s">
        <v>1146</v>
      </c>
      <c r="C69" s="23" t="s">
        <v>159</v>
      </c>
      <c r="D69" s="23" t="s">
        <v>115</v>
      </c>
      <c r="E69" s="15"/>
      <c r="F69" s="15">
        <v>0</v>
      </c>
      <c r="G69" s="15" t="str">
        <f t="shared" si="0"/>
        <v>Không XL</v>
      </c>
      <c r="H69" s="16">
        <v>1</v>
      </c>
      <c r="I69" s="15" t="s">
        <v>569</v>
      </c>
    </row>
    <row r="70" spans="1:9" ht="15.75" customHeight="1" x14ac:dyDescent="0.25">
      <c r="A70" s="14">
        <v>50</v>
      </c>
      <c r="B70" s="2" t="s">
        <v>1147</v>
      </c>
      <c r="C70" s="23" t="s">
        <v>452</v>
      </c>
      <c r="D70" s="23" t="s">
        <v>116</v>
      </c>
      <c r="E70" s="15"/>
      <c r="F70" s="15">
        <v>0</v>
      </c>
      <c r="G70" s="15" t="str">
        <f t="shared" si="0"/>
        <v>Không XL</v>
      </c>
      <c r="H70" s="16">
        <v>1</v>
      </c>
      <c r="I70" s="15" t="s">
        <v>1167</v>
      </c>
    </row>
    <row r="71" spans="1:9" ht="15.75" customHeight="1" x14ac:dyDescent="0.25">
      <c r="A71" s="14">
        <v>51</v>
      </c>
      <c r="B71" s="2" t="s">
        <v>1148</v>
      </c>
      <c r="C71" s="23" t="s">
        <v>1149</v>
      </c>
      <c r="D71" s="23" t="s">
        <v>156</v>
      </c>
      <c r="E71" s="15"/>
      <c r="F71" s="15">
        <v>50</v>
      </c>
      <c r="G71" s="15" t="str">
        <f t="shared" si="0"/>
        <v>Trung bình</v>
      </c>
      <c r="H71" s="16">
        <v>1</v>
      </c>
      <c r="I71" s="15"/>
    </row>
    <row r="72" spans="1:9" ht="15.75" customHeight="1" x14ac:dyDescent="0.25">
      <c r="A72" s="14">
        <v>52</v>
      </c>
      <c r="B72" s="2" t="s">
        <v>1150</v>
      </c>
      <c r="C72" s="23" t="s">
        <v>1151</v>
      </c>
      <c r="D72" s="23" t="s">
        <v>85</v>
      </c>
      <c r="E72" s="15"/>
      <c r="F72" s="15">
        <v>50</v>
      </c>
      <c r="G72" s="15" t="str">
        <f t="shared" si="0"/>
        <v>Trung bình</v>
      </c>
      <c r="H72" s="16">
        <v>1</v>
      </c>
      <c r="I72" s="15"/>
    </row>
    <row r="73" spans="1:9" ht="15.75" customHeight="1" x14ac:dyDescent="0.25">
      <c r="A73" s="14">
        <v>53</v>
      </c>
      <c r="B73" s="2" t="s">
        <v>1152</v>
      </c>
      <c r="C73" s="23" t="s">
        <v>1153</v>
      </c>
      <c r="D73" s="23" t="s">
        <v>1154</v>
      </c>
      <c r="E73" s="15"/>
      <c r="F73" s="15">
        <v>59</v>
      </c>
      <c r="G73" s="15" t="str">
        <f t="shared" si="0"/>
        <v>Trung bình</v>
      </c>
      <c r="H73" s="16">
        <v>1</v>
      </c>
      <c r="I73" s="15"/>
    </row>
    <row r="74" spans="1:9" ht="10.5" customHeight="1" x14ac:dyDescent="0.25"/>
    <row r="75" spans="1:9" s="5" customFormat="1" ht="26.25" customHeight="1" x14ac:dyDescent="0.25">
      <c r="B75" s="7" t="s">
        <v>20</v>
      </c>
      <c r="D75" s="17"/>
      <c r="E75" s="17"/>
      <c r="F75" s="17"/>
      <c r="G75" s="17"/>
      <c r="H75" s="17"/>
    </row>
    <row r="76" spans="1:9" s="5" customFormat="1" ht="41.25" customHeight="1" x14ac:dyDescent="0.25">
      <c r="C76" s="37" t="s">
        <v>21</v>
      </c>
      <c r="D76" s="38"/>
      <c r="E76" s="13" t="s">
        <v>22</v>
      </c>
      <c r="F76" s="13" t="s">
        <v>23</v>
      </c>
      <c r="G76" s="17"/>
      <c r="H76" s="17"/>
    </row>
    <row r="77" spans="1:9" s="5" customFormat="1" ht="15.75" x14ac:dyDescent="0.25">
      <c r="C77" s="18" t="s">
        <v>24</v>
      </c>
      <c r="D77" s="19"/>
      <c r="E77" s="20">
        <f>COUNTIF($G$21:$G$73,"Xuất sắc")</f>
        <v>0</v>
      </c>
      <c r="F77" s="21">
        <f>E77/$A$73</f>
        <v>0</v>
      </c>
      <c r="G77" s="17"/>
      <c r="H77" s="17"/>
    </row>
    <row r="78" spans="1:9" s="5" customFormat="1" ht="15.75" x14ac:dyDescent="0.25">
      <c r="C78" s="18" t="s">
        <v>25</v>
      </c>
      <c r="D78" s="19"/>
      <c r="E78" s="20">
        <f>COUNTIF($G$21:$G$73,"Tốt")</f>
        <v>1</v>
      </c>
      <c r="F78" s="21">
        <f t="shared" ref="F78:F82" si="1">E78/$A$73</f>
        <v>1.8867924528301886E-2</v>
      </c>
      <c r="G78" s="17"/>
      <c r="H78" s="17"/>
    </row>
    <row r="79" spans="1:9" s="5" customFormat="1" ht="15.75" x14ac:dyDescent="0.25">
      <c r="C79" s="18" t="s">
        <v>26</v>
      </c>
      <c r="D79" s="19"/>
      <c r="E79" s="20">
        <f>COUNTIF($G$21:$G$73,"Khá")</f>
        <v>7</v>
      </c>
      <c r="F79" s="21">
        <f t="shared" si="1"/>
        <v>0.13207547169811321</v>
      </c>
      <c r="G79" s="17"/>
      <c r="H79" s="17"/>
    </row>
    <row r="80" spans="1:9" s="5" customFormat="1" ht="15.75" x14ac:dyDescent="0.25">
      <c r="C80" s="18" t="s">
        <v>27</v>
      </c>
      <c r="D80" s="19"/>
      <c r="E80" s="20">
        <f>COUNTIF($G$21:$G$73,"Trung bình")</f>
        <v>41</v>
      </c>
      <c r="F80" s="21">
        <f t="shared" si="1"/>
        <v>0.77358490566037741</v>
      </c>
      <c r="G80" s="17"/>
      <c r="H80" s="17"/>
    </row>
    <row r="81" spans="1:10" s="5" customFormat="1" ht="15.75" x14ac:dyDescent="0.25">
      <c r="C81" s="18" t="s">
        <v>28</v>
      </c>
      <c r="D81" s="19"/>
      <c r="E81" s="20">
        <f>COUNTIF($G$21:$G$73,"Yếu")</f>
        <v>0</v>
      </c>
      <c r="F81" s="21">
        <f t="shared" si="1"/>
        <v>0</v>
      </c>
      <c r="G81" s="17"/>
      <c r="H81" s="17"/>
    </row>
    <row r="82" spans="1:10" s="5" customFormat="1" ht="15.75" x14ac:dyDescent="0.25">
      <c r="C82" s="18" t="s">
        <v>32</v>
      </c>
      <c r="D82" s="19"/>
      <c r="E82" s="20">
        <f>COUNTIF($G$21:$G$73,"Không XL")</f>
        <v>4</v>
      </c>
      <c r="F82" s="21">
        <f t="shared" si="1"/>
        <v>7.5471698113207544E-2</v>
      </c>
      <c r="G82" s="17"/>
      <c r="H82" s="17"/>
    </row>
    <row r="84" spans="1:10" ht="57" customHeight="1" x14ac:dyDescent="0.25">
      <c r="A84" s="39" t="s">
        <v>395</v>
      </c>
      <c r="B84" s="39"/>
      <c r="C84" s="39"/>
      <c r="D84" s="39"/>
      <c r="E84" s="39"/>
      <c r="F84" s="39"/>
      <c r="G84" s="39"/>
      <c r="H84" s="39"/>
      <c r="I84" s="39"/>
      <c r="J84" s="11"/>
    </row>
    <row r="86" spans="1:10" s="1" customFormat="1" x14ac:dyDescent="0.25">
      <c r="B86" s="36" t="s">
        <v>29</v>
      </c>
      <c r="C86" s="36"/>
      <c r="D86" s="36"/>
      <c r="E86" s="36"/>
      <c r="F86" s="36" t="s">
        <v>30</v>
      </c>
      <c r="G86" s="36"/>
      <c r="H86" s="36"/>
      <c r="I86" s="36"/>
    </row>
    <row r="91" spans="1:10" x14ac:dyDescent="0.25">
      <c r="B91" s="36" t="s">
        <v>1155</v>
      </c>
      <c r="C91" s="36"/>
      <c r="D91" s="36"/>
      <c r="E91" s="36"/>
      <c r="F91" s="36" t="s">
        <v>396</v>
      </c>
      <c r="G91" s="36"/>
      <c r="H91" s="36"/>
      <c r="I91" s="36"/>
    </row>
    <row r="92" spans="1:10" x14ac:dyDescent="0.25">
      <c r="B92" s="10"/>
      <c r="C92" s="10"/>
      <c r="I92" s="10"/>
    </row>
    <row r="93" spans="1:10" x14ac:dyDescent="0.25">
      <c r="B93" s="10"/>
      <c r="C93" s="10"/>
      <c r="I93" s="10"/>
    </row>
    <row r="94" spans="1:10" x14ac:dyDescent="0.25">
      <c r="B94" s="10"/>
      <c r="C94" s="10"/>
      <c r="I94" s="10"/>
    </row>
    <row r="95" spans="1:10" x14ac:dyDescent="0.25">
      <c r="A95" s="33" t="s">
        <v>36</v>
      </c>
      <c r="B95" s="33"/>
      <c r="C95" s="33"/>
      <c r="D95" s="33"/>
      <c r="E95" s="33"/>
      <c r="F95" s="33"/>
      <c r="G95" s="33"/>
      <c r="H95" s="33"/>
      <c r="I95" s="33"/>
    </row>
    <row r="96" spans="1:10" ht="42" customHeight="1" x14ac:dyDescent="0.25">
      <c r="A96" s="34" t="s">
        <v>35</v>
      </c>
      <c r="B96" s="35"/>
      <c r="C96" s="35"/>
      <c r="D96" s="35"/>
      <c r="E96" s="35"/>
      <c r="F96" s="35"/>
      <c r="G96" s="35"/>
      <c r="H96" s="35"/>
      <c r="I96" s="35"/>
    </row>
    <row r="98" spans="6:9" x14ac:dyDescent="0.25">
      <c r="I98" s="22" t="s">
        <v>864</v>
      </c>
    </row>
    <row r="99" spans="6:9" x14ac:dyDescent="0.25">
      <c r="F99" s="36" t="s">
        <v>31</v>
      </c>
      <c r="G99" s="36"/>
      <c r="H99" s="36"/>
      <c r="I99" s="36"/>
    </row>
    <row r="105" spans="6:9" x14ac:dyDescent="0.25">
      <c r="F105" s="36"/>
      <c r="G105" s="36"/>
      <c r="H105" s="36"/>
    </row>
  </sheetData>
  <mergeCells count="25">
    <mergeCell ref="A95:I95"/>
    <mergeCell ref="A96:I96"/>
    <mergeCell ref="F105:H105"/>
    <mergeCell ref="C76:D76"/>
    <mergeCell ref="A84:I84"/>
    <mergeCell ref="B86:E86"/>
    <mergeCell ref="F86:I86"/>
    <mergeCell ref="B91:E91"/>
    <mergeCell ref="F91:I91"/>
    <mergeCell ref="F99:I99"/>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8406250000000004" right="0.3" top="0.55687500000000001" bottom="0.39370078740157499" header="0.31496062992126" footer="0.15748031496063"/>
  <pageSetup paperSize="9" scale="89" orientation="portrait" r:id="rId1"/>
  <headerFooter differentFirst="1">
    <oddHeader>&amp;C&amp;"Times New Roman,Regular"&amp;P</oddHeader>
  </headerFooter>
  <rowBreaks count="2" manualBreakCount="2">
    <brk id="47" max="16383" man="1"/>
    <brk id="82"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7EEC1-FE1E-4C64-8A67-D438C9B5F976}">
  <dimension ref="A1:J93"/>
  <sheetViews>
    <sheetView view="pageLayout" zoomScaleNormal="90" workbookViewId="0">
      <selection activeCell="I19" sqref="I19:I2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6.42578125" style="7" customWidth="1"/>
    <col min="10" max="16384" width="9.140625" style="7"/>
  </cols>
  <sheetData>
    <row r="1" spans="1:9" s="5" customFormat="1" ht="15.75" x14ac:dyDescent="0.25">
      <c r="A1" s="50" t="s">
        <v>2</v>
      </c>
      <c r="B1" s="50"/>
      <c r="C1" s="50"/>
      <c r="D1" s="50"/>
      <c r="E1" s="3" t="s">
        <v>1160</v>
      </c>
      <c r="F1" s="3"/>
      <c r="G1" s="3"/>
      <c r="H1" s="4"/>
      <c r="I1" s="3"/>
    </row>
    <row r="2" spans="1:9" s="5" customFormat="1" x14ac:dyDescent="0.25">
      <c r="A2" s="50" t="s">
        <v>3</v>
      </c>
      <c r="B2" s="50"/>
      <c r="C2" s="50"/>
      <c r="D2" s="50"/>
      <c r="E2" s="36" t="s">
        <v>1161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1174</v>
      </c>
      <c r="D6" s="6" t="s">
        <v>381</v>
      </c>
      <c r="F6" s="8" t="s">
        <v>382</v>
      </c>
      <c r="H6" s="6"/>
    </row>
    <row r="7" spans="1:9" s="1" customFormat="1" x14ac:dyDescent="0.25">
      <c r="D7" s="6"/>
      <c r="E7" s="6"/>
      <c r="F7" s="6"/>
      <c r="G7" s="6"/>
      <c r="H7" s="6"/>
    </row>
    <row r="8" spans="1:9" ht="21.75" customHeight="1" x14ac:dyDescent="0.25">
      <c r="A8" s="9" t="s">
        <v>5</v>
      </c>
      <c r="B8" s="7" t="s">
        <v>578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1180</v>
      </c>
    </row>
    <row r="12" spans="1:9" ht="22.5" customHeight="1" x14ac:dyDescent="0.25">
      <c r="A12" s="9"/>
      <c r="B12" s="7" t="s">
        <v>1568</v>
      </c>
    </row>
    <row r="13" spans="1:9" ht="22.5" customHeight="1" x14ac:dyDescent="0.25">
      <c r="A13" s="9"/>
      <c r="B13" s="7" t="s">
        <v>1560</v>
      </c>
      <c r="H13" s="10" t="s">
        <v>34</v>
      </c>
    </row>
    <row r="14" spans="1:9" ht="22.5" customHeight="1" x14ac:dyDescent="0.25">
      <c r="A14" s="9"/>
      <c r="B14" s="7" t="s">
        <v>1592</v>
      </c>
      <c r="H14" s="10" t="s">
        <v>34</v>
      </c>
    </row>
    <row r="15" spans="1:9" ht="28.5" customHeight="1" x14ac:dyDescent="0.25">
      <c r="A15" s="9"/>
      <c r="B15" s="41" t="s">
        <v>1593</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1186</v>
      </c>
      <c r="C21" s="23" t="s">
        <v>1187</v>
      </c>
      <c r="D21" s="23" t="s">
        <v>289</v>
      </c>
      <c r="E21" s="15"/>
      <c r="F21" s="15"/>
      <c r="G21" s="15" t="str">
        <f>IF(F21=0,"Không XL",IF(F21&lt;50,"Yếu",IF(F21&lt;70,"Trung bình",IF(F21&lt;80,"Khá",IF(F21&lt;90,"Tốt","Xuất sắc")))))</f>
        <v>Không XL</v>
      </c>
      <c r="H21" s="16">
        <v>1</v>
      </c>
      <c r="I21" s="15"/>
    </row>
    <row r="22" spans="1:10" ht="15.75" customHeight="1" x14ac:dyDescent="0.25">
      <c r="A22" s="14">
        <v>2</v>
      </c>
      <c r="B22" s="2" t="s">
        <v>1188</v>
      </c>
      <c r="C22" s="23" t="s">
        <v>1189</v>
      </c>
      <c r="D22" s="23" t="s">
        <v>40</v>
      </c>
      <c r="E22" s="15"/>
      <c r="F22" s="15"/>
      <c r="G22" s="15" t="str">
        <f>IF(F22=0,"Không XL",IF(F22&lt;50,"Yếu",IF(F22&lt;70,"Trung bình",IF(F22&lt;80,"Khá",IF(F22&lt;90,"Tốt","Xuất sắc")))))</f>
        <v>Không XL</v>
      </c>
      <c r="H22" s="16">
        <v>1</v>
      </c>
      <c r="I22" s="15"/>
    </row>
    <row r="23" spans="1:10" ht="15.75" customHeight="1" x14ac:dyDescent="0.25">
      <c r="A23" s="14">
        <v>3</v>
      </c>
      <c r="B23" s="2" t="s">
        <v>1190</v>
      </c>
      <c r="C23" s="23" t="s">
        <v>917</v>
      </c>
      <c r="D23" s="23" t="s">
        <v>40</v>
      </c>
      <c r="E23" s="15"/>
      <c r="F23" s="15"/>
      <c r="G23" s="15" t="str">
        <f t="shared" ref="G23:G60" si="0">IF(F23=0,"Không XL",IF(F23&lt;50,"Yếu",IF(F23&lt;70,"Trung bình",IF(F23&lt;80,"Khá",IF(F23&lt;90,"Tốt","Xuất sắc")))))</f>
        <v>Không XL</v>
      </c>
      <c r="H23" s="16">
        <v>1</v>
      </c>
      <c r="I23" s="15"/>
    </row>
    <row r="24" spans="1:10" ht="15.75" customHeight="1" x14ac:dyDescent="0.25">
      <c r="A24" s="14">
        <v>4</v>
      </c>
      <c r="B24" s="2" t="s">
        <v>1191</v>
      </c>
      <c r="C24" s="23" t="s">
        <v>48</v>
      </c>
      <c r="D24" s="23" t="s">
        <v>40</v>
      </c>
      <c r="E24" s="15"/>
      <c r="F24" s="15"/>
      <c r="G24" s="15" t="str">
        <f t="shared" si="0"/>
        <v>Không XL</v>
      </c>
      <c r="H24" s="16">
        <v>1</v>
      </c>
      <c r="I24" s="15"/>
    </row>
    <row r="25" spans="1:10" ht="15.75" customHeight="1" x14ac:dyDescent="0.25">
      <c r="A25" s="14">
        <v>5</v>
      </c>
      <c r="B25" s="2" t="s">
        <v>1192</v>
      </c>
      <c r="C25" s="23" t="s">
        <v>119</v>
      </c>
      <c r="D25" s="23" t="s">
        <v>41</v>
      </c>
      <c r="E25" s="15"/>
      <c r="F25" s="15"/>
      <c r="G25" s="15" t="str">
        <f t="shared" si="0"/>
        <v>Không XL</v>
      </c>
      <c r="H25" s="16">
        <v>1</v>
      </c>
      <c r="I25" s="15"/>
    </row>
    <row r="26" spans="1:10" ht="15.75" customHeight="1" x14ac:dyDescent="0.25">
      <c r="A26" s="14">
        <v>6</v>
      </c>
      <c r="B26" s="2" t="s">
        <v>1193</v>
      </c>
      <c r="C26" s="23" t="s">
        <v>88</v>
      </c>
      <c r="D26" s="23" t="s">
        <v>41</v>
      </c>
      <c r="E26" s="15"/>
      <c r="F26" s="15"/>
      <c r="G26" s="15" t="str">
        <f t="shared" si="0"/>
        <v>Không XL</v>
      </c>
      <c r="H26" s="16">
        <v>1</v>
      </c>
      <c r="I26" s="15"/>
    </row>
    <row r="27" spans="1:10" ht="15.75" customHeight="1" x14ac:dyDescent="0.25">
      <c r="A27" s="14">
        <v>7</v>
      </c>
      <c r="B27" s="2" t="s">
        <v>1194</v>
      </c>
      <c r="C27" s="23" t="s">
        <v>1195</v>
      </c>
      <c r="D27" s="23" t="s">
        <v>41</v>
      </c>
      <c r="E27" s="15"/>
      <c r="F27" s="15"/>
      <c r="G27" s="15" t="str">
        <f t="shared" si="0"/>
        <v>Không XL</v>
      </c>
      <c r="H27" s="16">
        <v>1</v>
      </c>
      <c r="I27" s="15"/>
    </row>
    <row r="28" spans="1:10" ht="15.75" customHeight="1" x14ac:dyDescent="0.25">
      <c r="A28" s="14">
        <v>8</v>
      </c>
      <c r="B28" s="2" t="s">
        <v>1196</v>
      </c>
      <c r="C28" s="23" t="s">
        <v>1197</v>
      </c>
      <c r="D28" s="23" t="s">
        <v>41</v>
      </c>
      <c r="E28" s="15"/>
      <c r="F28" s="15"/>
      <c r="G28" s="15" t="str">
        <f t="shared" si="0"/>
        <v>Không XL</v>
      </c>
      <c r="H28" s="16">
        <v>1</v>
      </c>
      <c r="I28" s="15"/>
    </row>
    <row r="29" spans="1:10" ht="15.75" customHeight="1" x14ac:dyDescent="0.25">
      <c r="A29" s="14">
        <v>9</v>
      </c>
      <c r="B29" s="2" t="s">
        <v>1198</v>
      </c>
      <c r="C29" s="23" t="s">
        <v>1199</v>
      </c>
      <c r="D29" s="23" t="s">
        <v>99</v>
      </c>
      <c r="E29" s="15"/>
      <c r="F29" s="15"/>
      <c r="G29" s="15" t="str">
        <f t="shared" si="0"/>
        <v>Không XL</v>
      </c>
      <c r="H29" s="16">
        <v>1</v>
      </c>
      <c r="I29" s="15"/>
    </row>
    <row r="30" spans="1:10" ht="15.75" customHeight="1" x14ac:dyDescent="0.25">
      <c r="A30" s="14">
        <v>10</v>
      </c>
      <c r="B30" s="2" t="s">
        <v>1200</v>
      </c>
      <c r="C30" s="23" t="s">
        <v>1201</v>
      </c>
      <c r="D30" s="23" t="s">
        <v>99</v>
      </c>
      <c r="E30" s="15"/>
      <c r="F30" s="15"/>
      <c r="G30" s="15" t="str">
        <f t="shared" si="0"/>
        <v>Không XL</v>
      </c>
      <c r="H30" s="16">
        <v>1</v>
      </c>
      <c r="I30" s="15"/>
    </row>
    <row r="31" spans="1:10" ht="15.75" customHeight="1" x14ac:dyDescent="0.25">
      <c r="A31" s="14">
        <v>11</v>
      </c>
      <c r="B31" s="2" t="s">
        <v>1202</v>
      </c>
      <c r="C31" s="23" t="s">
        <v>1203</v>
      </c>
      <c r="D31" s="23" t="s">
        <v>887</v>
      </c>
      <c r="E31" s="15"/>
      <c r="F31" s="15"/>
      <c r="G31" s="15" t="str">
        <f t="shared" si="0"/>
        <v>Không XL</v>
      </c>
      <c r="H31" s="16">
        <v>1</v>
      </c>
      <c r="I31" s="15"/>
    </row>
    <row r="32" spans="1:10" ht="15.75" customHeight="1" x14ac:dyDescent="0.25">
      <c r="A32" s="14">
        <v>12</v>
      </c>
      <c r="B32" s="2" t="s">
        <v>1204</v>
      </c>
      <c r="C32" s="23" t="s">
        <v>43</v>
      </c>
      <c r="D32" s="23" t="s">
        <v>887</v>
      </c>
      <c r="E32" s="15"/>
      <c r="F32" s="15"/>
      <c r="G32" s="15" t="str">
        <f t="shared" si="0"/>
        <v>Không XL</v>
      </c>
      <c r="H32" s="16">
        <v>1</v>
      </c>
      <c r="I32" s="15"/>
    </row>
    <row r="33" spans="1:9" ht="15.75" customHeight="1" x14ac:dyDescent="0.25">
      <c r="A33" s="14">
        <v>13</v>
      </c>
      <c r="B33" s="2" t="s">
        <v>1205</v>
      </c>
      <c r="C33" s="23" t="s">
        <v>919</v>
      </c>
      <c r="D33" s="23" t="s">
        <v>44</v>
      </c>
      <c r="E33" s="15"/>
      <c r="F33" s="15"/>
      <c r="G33" s="15" t="str">
        <f t="shared" si="0"/>
        <v>Không XL</v>
      </c>
      <c r="H33" s="16">
        <v>1</v>
      </c>
      <c r="I33" s="15"/>
    </row>
    <row r="34" spans="1:9" ht="15.75" customHeight="1" x14ac:dyDescent="0.25">
      <c r="A34" s="14">
        <v>14</v>
      </c>
      <c r="B34" s="2" t="s">
        <v>1206</v>
      </c>
      <c r="C34" s="23" t="s">
        <v>1207</v>
      </c>
      <c r="D34" s="23" t="s">
        <v>44</v>
      </c>
      <c r="E34" s="15"/>
      <c r="F34" s="15"/>
      <c r="G34" s="15" t="str">
        <f t="shared" si="0"/>
        <v>Không XL</v>
      </c>
      <c r="H34" s="16">
        <v>1</v>
      </c>
      <c r="I34" s="15"/>
    </row>
    <row r="35" spans="1:9" ht="15.75" customHeight="1" x14ac:dyDescent="0.25">
      <c r="A35" s="14">
        <v>15</v>
      </c>
      <c r="B35" s="2" t="s">
        <v>1208</v>
      </c>
      <c r="C35" s="23" t="s">
        <v>89</v>
      </c>
      <c r="D35" s="23" t="s">
        <v>46</v>
      </c>
      <c r="E35" s="15"/>
      <c r="F35" s="15"/>
      <c r="G35" s="15" t="str">
        <f t="shared" si="0"/>
        <v>Không XL</v>
      </c>
      <c r="H35" s="16">
        <v>1</v>
      </c>
      <c r="I35" s="15"/>
    </row>
    <row r="36" spans="1:9" ht="15.75" customHeight="1" x14ac:dyDescent="0.25">
      <c r="A36" s="14">
        <v>16</v>
      </c>
      <c r="B36" s="2" t="s">
        <v>1209</v>
      </c>
      <c r="C36" s="23" t="s">
        <v>603</v>
      </c>
      <c r="D36" s="23" t="s">
        <v>46</v>
      </c>
      <c r="E36" s="15"/>
      <c r="F36" s="15"/>
      <c r="G36" s="15" t="str">
        <f t="shared" si="0"/>
        <v>Không XL</v>
      </c>
      <c r="H36" s="16">
        <v>1</v>
      </c>
      <c r="I36" s="15" t="s">
        <v>570</v>
      </c>
    </row>
    <row r="37" spans="1:9" ht="15.75" customHeight="1" x14ac:dyDescent="0.25">
      <c r="A37" s="14">
        <v>17</v>
      </c>
      <c r="B37" s="2" t="s">
        <v>1210</v>
      </c>
      <c r="C37" s="23" t="s">
        <v>655</v>
      </c>
      <c r="D37" s="23" t="s">
        <v>49</v>
      </c>
      <c r="E37" s="15"/>
      <c r="F37" s="15"/>
      <c r="G37" s="15" t="str">
        <f t="shared" si="0"/>
        <v>Không XL</v>
      </c>
      <c r="H37" s="16">
        <v>1</v>
      </c>
      <c r="I37" s="15"/>
    </row>
    <row r="38" spans="1:9" ht="15.75" customHeight="1" x14ac:dyDescent="0.25">
      <c r="A38" s="14">
        <v>18</v>
      </c>
      <c r="B38" s="2" t="s">
        <v>1211</v>
      </c>
      <c r="C38" s="23" t="s">
        <v>199</v>
      </c>
      <c r="D38" s="23" t="s">
        <v>170</v>
      </c>
      <c r="E38" s="15"/>
      <c r="F38" s="15"/>
      <c r="G38" s="15" t="str">
        <f t="shared" si="0"/>
        <v>Không XL</v>
      </c>
      <c r="H38" s="16">
        <v>1</v>
      </c>
      <c r="I38" s="15"/>
    </row>
    <row r="39" spans="1:9" ht="15.75" customHeight="1" x14ac:dyDescent="0.25">
      <c r="A39" s="14">
        <v>19</v>
      </c>
      <c r="B39" s="2" t="s">
        <v>1212</v>
      </c>
      <c r="C39" s="23" t="s">
        <v>1213</v>
      </c>
      <c r="D39" s="23" t="s">
        <v>1086</v>
      </c>
      <c r="E39" s="15"/>
      <c r="F39" s="15"/>
      <c r="G39" s="15" t="str">
        <f t="shared" si="0"/>
        <v>Không XL</v>
      </c>
      <c r="H39" s="16">
        <v>1</v>
      </c>
      <c r="I39" s="15"/>
    </row>
    <row r="40" spans="1:9" ht="15.75" customHeight="1" x14ac:dyDescent="0.25">
      <c r="A40" s="14">
        <v>20</v>
      </c>
      <c r="B40" s="2" t="s">
        <v>1214</v>
      </c>
      <c r="C40" s="23" t="s">
        <v>1215</v>
      </c>
      <c r="D40" s="23" t="s">
        <v>129</v>
      </c>
      <c r="E40" s="15"/>
      <c r="F40" s="15"/>
      <c r="G40" s="15" t="str">
        <f t="shared" si="0"/>
        <v>Không XL</v>
      </c>
      <c r="H40" s="16">
        <v>1</v>
      </c>
      <c r="I40" s="15" t="s">
        <v>12</v>
      </c>
    </row>
    <row r="41" spans="1:9" ht="15.75" customHeight="1" x14ac:dyDescent="0.25">
      <c r="A41" s="14">
        <v>21</v>
      </c>
      <c r="B41" s="2" t="s">
        <v>1216</v>
      </c>
      <c r="C41" s="23" t="s">
        <v>1217</v>
      </c>
      <c r="D41" s="23" t="s">
        <v>129</v>
      </c>
      <c r="E41" s="15"/>
      <c r="F41" s="15"/>
      <c r="G41" s="15" t="str">
        <f t="shared" si="0"/>
        <v>Không XL</v>
      </c>
      <c r="H41" s="16">
        <v>1</v>
      </c>
      <c r="I41" s="15"/>
    </row>
    <row r="42" spans="1:9" ht="15.75" customHeight="1" x14ac:dyDescent="0.25">
      <c r="A42" s="14">
        <v>22</v>
      </c>
      <c r="B42" s="2" t="s">
        <v>1218</v>
      </c>
      <c r="C42" s="23" t="s">
        <v>1122</v>
      </c>
      <c r="D42" s="23" t="s">
        <v>53</v>
      </c>
      <c r="E42" s="15"/>
      <c r="F42" s="15"/>
      <c r="G42" s="15" t="str">
        <f t="shared" si="0"/>
        <v>Không XL</v>
      </c>
      <c r="H42" s="16">
        <v>1</v>
      </c>
      <c r="I42" s="15" t="s">
        <v>569</v>
      </c>
    </row>
    <row r="43" spans="1:9" ht="15.75" customHeight="1" x14ac:dyDescent="0.25">
      <c r="A43" s="14">
        <v>23</v>
      </c>
      <c r="B43" s="2" t="s">
        <v>1219</v>
      </c>
      <c r="C43" s="23" t="s">
        <v>1220</v>
      </c>
      <c r="D43" s="23" t="s">
        <v>53</v>
      </c>
      <c r="E43" s="15"/>
      <c r="F43" s="15"/>
      <c r="G43" s="15" t="str">
        <f t="shared" si="0"/>
        <v>Không XL</v>
      </c>
      <c r="H43" s="16">
        <v>1</v>
      </c>
      <c r="I43" s="15"/>
    </row>
    <row r="44" spans="1:9" ht="15.75" customHeight="1" x14ac:dyDescent="0.25">
      <c r="A44" s="14">
        <v>24</v>
      </c>
      <c r="B44" s="2" t="s">
        <v>1221</v>
      </c>
      <c r="C44" s="23" t="s">
        <v>96</v>
      </c>
      <c r="D44" s="23" t="s">
        <v>106</v>
      </c>
      <c r="E44" s="15"/>
      <c r="F44" s="15"/>
      <c r="G44" s="15" t="str">
        <f t="shared" si="0"/>
        <v>Không XL</v>
      </c>
      <c r="H44" s="16">
        <v>1</v>
      </c>
      <c r="I44" s="15" t="s">
        <v>12</v>
      </c>
    </row>
    <row r="45" spans="1:9" ht="15.75" customHeight="1" x14ac:dyDescent="0.25">
      <c r="A45" s="14">
        <v>25</v>
      </c>
      <c r="B45" s="2" t="s">
        <v>1222</v>
      </c>
      <c r="C45" s="23" t="s">
        <v>1223</v>
      </c>
      <c r="D45" s="23" t="s">
        <v>56</v>
      </c>
      <c r="E45" s="15"/>
      <c r="F45" s="15"/>
      <c r="G45" s="15" t="str">
        <f t="shared" si="0"/>
        <v>Không XL</v>
      </c>
      <c r="H45" s="16">
        <v>1</v>
      </c>
      <c r="I45" s="15"/>
    </row>
    <row r="46" spans="1:9" ht="15.75" customHeight="1" x14ac:dyDescent="0.25">
      <c r="A46" s="14">
        <v>26</v>
      </c>
      <c r="B46" s="2" t="s">
        <v>1224</v>
      </c>
      <c r="C46" s="23" t="s">
        <v>1225</v>
      </c>
      <c r="D46" s="23" t="s">
        <v>56</v>
      </c>
      <c r="E46" s="15"/>
      <c r="F46" s="15"/>
      <c r="G46" s="15" t="str">
        <f t="shared" si="0"/>
        <v>Không XL</v>
      </c>
      <c r="H46" s="16">
        <v>1</v>
      </c>
      <c r="I46" s="15"/>
    </row>
    <row r="47" spans="1:9" ht="15.75" customHeight="1" x14ac:dyDescent="0.25">
      <c r="A47" s="14">
        <v>27</v>
      </c>
      <c r="B47" s="2" t="s">
        <v>1226</v>
      </c>
      <c r="C47" s="23" t="s">
        <v>1227</v>
      </c>
      <c r="D47" s="23" t="s">
        <v>56</v>
      </c>
      <c r="E47" s="15"/>
      <c r="F47" s="15"/>
      <c r="G47" s="15" t="str">
        <f t="shared" si="0"/>
        <v>Không XL</v>
      </c>
      <c r="H47" s="16">
        <v>1</v>
      </c>
      <c r="I47" s="15"/>
    </row>
    <row r="48" spans="1:9" ht="15.75" customHeight="1" x14ac:dyDescent="0.25">
      <c r="A48" s="14">
        <v>28</v>
      </c>
      <c r="B48" s="2" t="s">
        <v>1228</v>
      </c>
      <c r="C48" s="23" t="s">
        <v>782</v>
      </c>
      <c r="D48" s="23" t="s">
        <v>171</v>
      </c>
      <c r="E48" s="15"/>
      <c r="F48" s="15"/>
      <c r="G48" s="15" t="str">
        <f t="shared" si="0"/>
        <v>Không XL</v>
      </c>
      <c r="H48" s="16">
        <v>1</v>
      </c>
      <c r="I48" s="15"/>
    </row>
    <row r="49" spans="1:9" ht="15.75" customHeight="1" x14ac:dyDescent="0.25">
      <c r="A49" s="14">
        <v>29</v>
      </c>
      <c r="B49" s="2" t="s">
        <v>1229</v>
      </c>
      <c r="C49" s="23" t="s">
        <v>1230</v>
      </c>
      <c r="D49" s="23" t="s">
        <v>1231</v>
      </c>
      <c r="E49" s="15"/>
      <c r="F49" s="15"/>
      <c r="G49" s="15" t="str">
        <f t="shared" si="0"/>
        <v>Không XL</v>
      </c>
      <c r="H49" s="16">
        <v>1</v>
      </c>
      <c r="I49" s="15" t="s">
        <v>12</v>
      </c>
    </row>
    <row r="50" spans="1:9" ht="15.75" customHeight="1" x14ac:dyDescent="0.25">
      <c r="A50" s="14">
        <v>30</v>
      </c>
      <c r="B50" s="2" t="s">
        <v>1232</v>
      </c>
      <c r="C50" s="23" t="s">
        <v>1233</v>
      </c>
      <c r="D50" s="23" t="s">
        <v>68</v>
      </c>
      <c r="E50" s="15"/>
      <c r="F50" s="15"/>
      <c r="G50" s="15" t="str">
        <f t="shared" si="0"/>
        <v>Không XL</v>
      </c>
      <c r="H50" s="16">
        <v>1</v>
      </c>
      <c r="I50" s="15"/>
    </row>
    <row r="51" spans="1:9" ht="15.75" customHeight="1" x14ac:dyDescent="0.25">
      <c r="A51" s="14">
        <v>31</v>
      </c>
      <c r="B51" s="2" t="s">
        <v>1234</v>
      </c>
      <c r="C51" s="23" t="s">
        <v>1235</v>
      </c>
      <c r="D51" s="23" t="s">
        <v>70</v>
      </c>
      <c r="E51" s="15"/>
      <c r="F51" s="15"/>
      <c r="G51" s="15" t="str">
        <f t="shared" si="0"/>
        <v>Không XL</v>
      </c>
      <c r="H51" s="16">
        <v>1</v>
      </c>
      <c r="I51" s="15"/>
    </row>
    <row r="52" spans="1:9" ht="15.75" customHeight="1" x14ac:dyDescent="0.25">
      <c r="A52" s="14">
        <v>32</v>
      </c>
      <c r="B52" s="2" t="s">
        <v>1236</v>
      </c>
      <c r="C52" s="23" t="s">
        <v>452</v>
      </c>
      <c r="D52" s="23" t="s">
        <v>151</v>
      </c>
      <c r="E52" s="15"/>
      <c r="F52" s="15"/>
      <c r="G52" s="15" t="str">
        <f t="shared" si="0"/>
        <v>Không XL</v>
      </c>
      <c r="H52" s="16">
        <v>1</v>
      </c>
      <c r="I52" s="15"/>
    </row>
    <row r="53" spans="1:9" ht="15.75" customHeight="1" x14ac:dyDescent="0.25">
      <c r="A53" s="14">
        <v>33</v>
      </c>
      <c r="B53" s="2" t="s">
        <v>1237</v>
      </c>
      <c r="C53" s="23" t="s">
        <v>1238</v>
      </c>
      <c r="D53" s="23" t="s">
        <v>75</v>
      </c>
      <c r="E53" s="15"/>
      <c r="F53" s="15"/>
      <c r="G53" s="15" t="str">
        <f t="shared" si="0"/>
        <v>Không XL</v>
      </c>
      <c r="H53" s="16">
        <v>1</v>
      </c>
      <c r="I53" s="15"/>
    </row>
    <row r="54" spans="1:9" ht="15.75" customHeight="1" x14ac:dyDescent="0.25">
      <c r="A54" s="14">
        <v>34</v>
      </c>
      <c r="B54" s="2" t="s">
        <v>1239</v>
      </c>
      <c r="C54" s="23" t="s">
        <v>982</v>
      </c>
      <c r="D54" s="23" t="s">
        <v>78</v>
      </c>
      <c r="E54" s="15"/>
      <c r="F54" s="15"/>
      <c r="G54" s="15" t="str">
        <f t="shared" si="0"/>
        <v>Không XL</v>
      </c>
      <c r="H54" s="16">
        <v>1</v>
      </c>
      <c r="I54" s="15"/>
    </row>
    <row r="55" spans="1:9" ht="15.75" customHeight="1" x14ac:dyDescent="0.25">
      <c r="A55" s="14">
        <v>35</v>
      </c>
      <c r="B55" s="2" t="s">
        <v>1240</v>
      </c>
      <c r="C55" s="23" t="s">
        <v>1241</v>
      </c>
      <c r="D55" s="23" t="s">
        <v>79</v>
      </c>
      <c r="E55" s="15"/>
      <c r="F55" s="15"/>
      <c r="G55" s="15" t="str">
        <f t="shared" si="0"/>
        <v>Không XL</v>
      </c>
      <c r="H55" s="16">
        <v>1</v>
      </c>
      <c r="I55" s="15"/>
    </row>
    <row r="56" spans="1:9" ht="15.75" customHeight="1" x14ac:dyDescent="0.25">
      <c r="A56" s="14">
        <v>36</v>
      </c>
      <c r="B56" s="2" t="s">
        <v>1242</v>
      </c>
      <c r="C56" s="23" t="s">
        <v>142</v>
      </c>
      <c r="D56" s="23" t="s">
        <v>113</v>
      </c>
      <c r="E56" s="15"/>
      <c r="F56" s="15"/>
      <c r="G56" s="15" t="str">
        <f t="shared" si="0"/>
        <v>Không XL</v>
      </c>
      <c r="H56" s="16">
        <v>1</v>
      </c>
      <c r="I56" s="30"/>
    </row>
    <row r="57" spans="1:9" ht="15.75" customHeight="1" x14ac:dyDescent="0.25">
      <c r="A57" s="14">
        <v>37</v>
      </c>
      <c r="B57" s="2" t="s">
        <v>1243</v>
      </c>
      <c r="C57" s="23" t="s">
        <v>1244</v>
      </c>
      <c r="D57" s="23" t="s">
        <v>154</v>
      </c>
      <c r="E57" s="15"/>
      <c r="F57" s="15"/>
      <c r="G57" s="15" t="str">
        <f t="shared" si="0"/>
        <v>Không XL</v>
      </c>
      <c r="H57" s="16">
        <v>1</v>
      </c>
      <c r="I57" s="15"/>
    </row>
    <row r="58" spans="1:9" ht="15.75" customHeight="1" x14ac:dyDescent="0.25">
      <c r="A58" s="14">
        <v>38</v>
      </c>
      <c r="B58" s="2" t="s">
        <v>1245</v>
      </c>
      <c r="C58" s="23" t="s">
        <v>1246</v>
      </c>
      <c r="D58" s="23" t="s">
        <v>115</v>
      </c>
      <c r="E58" s="15"/>
      <c r="F58" s="15"/>
      <c r="G58" s="15" t="str">
        <f t="shared" si="0"/>
        <v>Không XL</v>
      </c>
      <c r="H58" s="16">
        <v>1</v>
      </c>
      <c r="I58" s="15" t="s">
        <v>570</v>
      </c>
    </row>
    <row r="59" spans="1:9" ht="15.75" customHeight="1" x14ac:dyDescent="0.25">
      <c r="A59" s="14">
        <v>39</v>
      </c>
      <c r="B59" s="2" t="s">
        <v>1247</v>
      </c>
      <c r="C59" s="23" t="s">
        <v>1248</v>
      </c>
      <c r="D59" s="23" t="s">
        <v>156</v>
      </c>
      <c r="E59" s="15"/>
      <c r="F59" s="15"/>
      <c r="G59" s="15" t="str">
        <f t="shared" si="0"/>
        <v>Không XL</v>
      </c>
      <c r="H59" s="16">
        <v>1</v>
      </c>
      <c r="I59" s="15" t="s">
        <v>12</v>
      </c>
    </row>
    <row r="60" spans="1:9" ht="15.75" customHeight="1" x14ac:dyDescent="0.25">
      <c r="A60" s="14">
        <v>40</v>
      </c>
      <c r="B60" s="2" t="s">
        <v>1249</v>
      </c>
      <c r="C60" s="23" t="s">
        <v>772</v>
      </c>
      <c r="D60" s="23" t="s">
        <v>1250</v>
      </c>
      <c r="E60" s="15"/>
      <c r="F60" s="15"/>
      <c r="G60" s="15" t="str">
        <f t="shared" si="0"/>
        <v>Không XL</v>
      </c>
      <c r="H60" s="16">
        <v>1</v>
      </c>
      <c r="I60" s="15" t="s">
        <v>571</v>
      </c>
    </row>
    <row r="61" spans="1:9" ht="10.5" customHeight="1" x14ac:dyDescent="0.25"/>
    <row r="62" spans="1:9" ht="17.25" customHeight="1" x14ac:dyDescent="0.25"/>
    <row r="63" spans="1:9" s="5" customFormat="1" ht="26.25" customHeight="1" x14ac:dyDescent="0.25">
      <c r="B63" s="7" t="s">
        <v>20</v>
      </c>
      <c r="D63" s="17"/>
      <c r="E63" s="17"/>
      <c r="F63" s="17"/>
      <c r="G63" s="17"/>
      <c r="H63" s="17"/>
    </row>
    <row r="64" spans="1:9" s="5" customFormat="1" ht="41.25" customHeight="1" x14ac:dyDescent="0.25">
      <c r="C64" s="37" t="s">
        <v>21</v>
      </c>
      <c r="D64" s="38"/>
      <c r="E64" s="13" t="s">
        <v>22</v>
      </c>
      <c r="F64" s="13" t="s">
        <v>23</v>
      </c>
      <c r="G64" s="17"/>
      <c r="H64" s="17"/>
    </row>
    <row r="65" spans="1:10" s="5" customFormat="1" ht="15.75" x14ac:dyDescent="0.25">
      <c r="C65" s="18" t="s">
        <v>24</v>
      </c>
      <c r="D65" s="19"/>
      <c r="E65" s="20">
        <f>COUNTIF($G$21:$G$60,"Xuất sắc")</f>
        <v>0</v>
      </c>
      <c r="F65" s="21">
        <f>E65/$A$60</f>
        <v>0</v>
      </c>
      <c r="G65" s="17"/>
      <c r="H65" s="17"/>
    </row>
    <row r="66" spans="1:10" s="5" customFormat="1" ht="15.75" x14ac:dyDescent="0.25">
      <c r="C66" s="18" t="s">
        <v>25</v>
      </c>
      <c r="D66" s="19"/>
      <c r="E66" s="20">
        <f>COUNTIF($G$21:$G$60,"Tốt")</f>
        <v>0</v>
      </c>
      <c r="F66" s="21">
        <f t="shared" ref="F66:F70" si="1">E66/$A$60</f>
        <v>0</v>
      </c>
      <c r="G66" s="17"/>
      <c r="H66" s="17"/>
    </row>
    <row r="67" spans="1:10" s="5" customFormat="1" ht="15.75" x14ac:dyDescent="0.25">
      <c r="C67" s="18" t="s">
        <v>26</v>
      </c>
      <c r="D67" s="19"/>
      <c r="E67" s="20">
        <f>COUNTIF($G$21:$G$60,"Khá")</f>
        <v>0</v>
      </c>
      <c r="F67" s="21">
        <f t="shared" si="1"/>
        <v>0</v>
      </c>
      <c r="G67" s="17"/>
      <c r="H67" s="17"/>
    </row>
    <row r="68" spans="1:10" s="5" customFormat="1" ht="15.75" x14ac:dyDescent="0.25">
      <c r="C68" s="18" t="s">
        <v>27</v>
      </c>
      <c r="D68" s="19"/>
      <c r="E68" s="20">
        <f>COUNTIF($G$21:$G$60,"Trung bình")</f>
        <v>0</v>
      </c>
      <c r="F68" s="21">
        <f t="shared" si="1"/>
        <v>0</v>
      </c>
      <c r="G68" s="17"/>
      <c r="H68" s="17"/>
    </row>
    <row r="69" spans="1:10" s="5" customFormat="1" ht="15.75" x14ac:dyDescent="0.25">
      <c r="C69" s="18" t="s">
        <v>28</v>
      </c>
      <c r="D69" s="19"/>
      <c r="E69" s="20">
        <f>COUNTIF($G$21:$G$60,"Yếu")</f>
        <v>0</v>
      </c>
      <c r="F69" s="21">
        <f t="shared" si="1"/>
        <v>0</v>
      </c>
      <c r="G69" s="17"/>
      <c r="H69" s="17"/>
    </row>
    <row r="70" spans="1:10" s="5" customFormat="1" ht="15.75" x14ac:dyDescent="0.25">
      <c r="C70" s="18" t="s">
        <v>32</v>
      </c>
      <c r="D70" s="19"/>
      <c r="E70" s="20">
        <f>COUNTIF($G$21:$G$60,"Không XL")</f>
        <v>40</v>
      </c>
      <c r="F70" s="21">
        <f t="shared" si="1"/>
        <v>1</v>
      </c>
      <c r="G70" s="17"/>
      <c r="H70" s="17"/>
    </row>
    <row r="72" spans="1:10" ht="57" customHeight="1" x14ac:dyDescent="0.25">
      <c r="A72" s="39" t="s">
        <v>385</v>
      </c>
      <c r="B72" s="39"/>
      <c r="C72" s="39"/>
      <c r="D72" s="39"/>
      <c r="E72" s="39"/>
      <c r="F72" s="39"/>
      <c r="G72" s="39"/>
      <c r="H72" s="39"/>
      <c r="I72" s="39"/>
      <c r="J72" s="11"/>
    </row>
    <row r="74" spans="1:10" s="1" customFormat="1" x14ac:dyDescent="0.25">
      <c r="B74" s="36" t="s">
        <v>29</v>
      </c>
      <c r="C74" s="36"/>
      <c r="D74" s="36"/>
      <c r="E74" s="36"/>
      <c r="F74" s="36" t="s">
        <v>30</v>
      </c>
      <c r="G74" s="36"/>
      <c r="H74" s="36"/>
      <c r="I74" s="36"/>
    </row>
    <row r="79" spans="1:10" x14ac:dyDescent="0.25">
      <c r="B79" s="36" t="s">
        <v>1567</v>
      </c>
      <c r="C79" s="36"/>
      <c r="D79" s="36"/>
      <c r="E79" s="36"/>
      <c r="F79" s="36" t="s">
        <v>1566</v>
      </c>
      <c r="G79" s="36"/>
      <c r="H79" s="36"/>
      <c r="I79" s="36"/>
    </row>
    <row r="80" spans="1:10" x14ac:dyDescent="0.25">
      <c r="B80" s="10"/>
      <c r="C80" s="10"/>
      <c r="I80" s="10"/>
    </row>
    <row r="81" spans="1:9" x14ac:dyDescent="0.25">
      <c r="B81" s="10"/>
      <c r="C81" s="10"/>
      <c r="I81" s="10"/>
    </row>
    <row r="82" spans="1:9" x14ac:dyDescent="0.25">
      <c r="B82" s="10"/>
      <c r="C82" s="10"/>
      <c r="I82" s="10"/>
    </row>
    <row r="83" spans="1:9" x14ac:dyDescent="0.25">
      <c r="A83" s="33" t="s">
        <v>36</v>
      </c>
      <c r="B83" s="33"/>
      <c r="C83" s="33"/>
      <c r="D83" s="33"/>
      <c r="E83" s="33"/>
      <c r="F83" s="33"/>
      <c r="G83" s="33"/>
      <c r="H83" s="33"/>
      <c r="I83" s="33"/>
    </row>
    <row r="84" spans="1:9" ht="42" customHeight="1" x14ac:dyDescent="0.25">
      <c r="A84" s="34" t="s">
        <v>35</v>
      </c>
      <c r="B84" s="35"/>
      <c r="C84" s="35"/>
      <c r="D84" s="35"/>
      <c r="E84" s="35"/>
      <c r="F84" s="35"/>
      <c r="G84" s="35"/>
      <c r="H84" s="35"/>
      <c r="I84" s="35"/>
    </row>
    <row r="86" spans="1:9" x14ac:dyDescent="0.25">
      <c r="I86" s="22" t="s">
        <v>864</v>
      </c>
    </row>
    <row r="87" spans="1:9" x14ac:dyDescent="0.25">
      <c r="F87" s="36" t="s">
        <v>1165</v>
      </c>
      <c r="G87" s="36"/>
      <c r="H87" s="36"/>
    </row>
    <row r="93" spans="1:9" x14ac:dyDescent="0.25">
      <c r="F93" s="36"/>
      <c r="G93" s="36"/>
      <c r="H93" s="36"/>
    </row>
  </sheetData>
  <mergeCells count="25">
    <mergeCell ref="A83:I83"/>
    <mergeCell ref="A84:I84"/>
    <mergeCell ref="F87:H87"/>
    <mergeCell ref="F93:H93"/>
    <mergeCell ref="C64:D64"/>
    <mergeCell ref="A72:I72"/>
    <mergeCell ref="B74:E74"/>
    <mergeCell ref="F74:I74"/>
    <mergeCell ref="B79:E79"/>
    <mergeCell ref="F79:I79"/>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93" orientation="portrait" r:id="rId1"/>
  <headerFooter differentFirst="1">
    <oddHeader>&amp;C&amp;"Times New Roman,Regular"&amp;P</oddHeader>
  </headerFooter>
  <rowBreaks count="2" manualBreakCount="2">
    <brk id="45" max="16383" man="1"/>
    <brk id="87"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E391-D672-49CA-B231-B4F483125545}">
  <dimension ref="A1:J85"/>
  <sheetViews>
    <sheetView view="pageLayout" zoomScaleNormal="130" workbookViewId="0">
      <selection activeCell="B8" sqref="B8"/>
    </sheetView>
  </sheetViews>
  <sheetFormatPr defaultRowHeight="16.5" x14ac:dyDescent="0.25"/>
  <cols>
    <col min="1" max="1" width="5.5703125" style="7" customWidth="1"/>
    <col min="2" max="2" width="10.85546875" style="7" customWidth="1"/>
    <col min="3" max="3" width="21.855468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8.28515625" style="7" customWidth="1"/>
    <col min="10" max="16384" width="9.140625" style="7"/>
  </cols>
  <sheetData>
    <row r="1" spans="1:9" s="5" customFormat="1" ht="15.75" x14ac:dyDescent="0.25">
      <c r="A1" s="50" t="s">
        <v>2</v>
      </c>
      <c r="B1" s="50"/>
      <c r="C1" s="50"/>
      <c r="D1" s="50"/>
      <c r="E1" s="3" t="s">
        <v>1159</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1175</v>
      </c>
      <c r="D6" s="6" t="s">
        <v>381</v>
      </c>
      <c r="F6" s="8" t="s">
        <v>382</v>
      </c>
      <c r="H6" s="6"/>
    </row>
    <row r="7" spans="1:9" s="1" customFormat="1" x14ac:dyDescent="0.25">
      <c r="D7" s="6"/>
      <c r="E7" s="6"/>
      <c r="F7" s="6"/>
      <c r="G7" s="6"/>
      <c r="H7" s="6"/>
    </row>
    <row r="8" spans="1:9" ht="21.75" customHeight="1" x14ac:dyDescent="0.25">
      <c r="A8" s="9" t="s">
        <v>5</v>
      </c>
      <c r="B8" s="7" t="s">
        <v>1597</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1182</v>
      </c>
    </row>
    <row r="12" spans="1:9" ht="22.5" customHeight="1" x14ac:dyDescent="0.25">
      <c r="A12" s="9"/>
      <c r="B12" s="7" t="s">
        <v>1569</v>
      </c>
    </row>
    <row r="13" spans="1:9" ht="22.5" customHeight="1" x14ac:dyDescent="0.25">
      <c r="A13" s="9"/>
      <c r="B13" s="7" t="s">
        <v>1561</v>
      </c>
      <c r="H13" s="10" t="s">
        <v>34</v>
      </c>
    </row>
    <row r="14" spans="1:9" ht="22.5" customHeight="1" x14ac:dyDescent="0.25">
      <c r="A14" s="9"/>
      <c r="B14" s="7" t="s">
        <v>1594</v>
      </c>
    </row>
    <row r="15" spans="1:9" ht="28.5" customHeight="1" x14ac:dyDescent="0.25">
      <c r="A15" s="9"/>
      <c r="B15" s="41" t="s">
        <v>1595</v>
      </c>
      <c r="C15" s="41"/>
      <c r="D15" s="41"/>
      <c r="E15" s="41"/>
      <c r="F15" s="41"/>
      <c r="G15" s="41"/>
      <c r="H15" s="41"/>
      <c r="I15" s="41"/>
    </row>
    <row r="16" spans="1:9" x14ac:dyDescent="0.25">
      <c r="A16" s="9" t="s">
        <v>10</v>
      </c>
      <c r="B16" s="1" t="s">
        <v>9</v>
      </c>
    </row>
    <row r="17" spans="1:10" ht="39.7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1251</v>
      </c>
      <c r="C21" s="23" t="s">
        <v>1252</v>
      </c>
      <c r="D21" s="23" t="s">
        <v>41</v>
      </c>
      <c r="E21" s="15"/>
      <c r="F21" s="28"/>
      <c r="G21" s="15" t="str">
        <f>IF(F21=0,"Không XL",IF(F21&lt;50,"Yếu",IF(F21&lt;70,"Trung bình",IF(F21&lt;80,"Khá",IF(F21&lt;90,"Tốt","Xuất sắc")))))</f>
        <v>Không XL</v>
      </c>
      <c r="H21" s="16">
        <v>1</v>
      </c>
      <c r="I21" s="29"/>
    </row>
    <row r="22" spans="1:10" ht="15.75" customHeight="1" x14ac:dyDescent="0.25">
      <c r="A22" s="14">
        <v>2</v>
      </c>
      <c r="B22" s="2" t="s">
        <v>1253</v>
      </c>
      <c r="C22" s="23" t="s">
        <v>96</v>
      </c>
      <c r="D22" s="23" t="s">
        <v>41</v>
      </c>
      <c r="E22" s="15"/>
      <c r="F22" s="28"/>
      <c r="G22" s="15" t="str">
        <f>IF(F22=0,"Không XL",IF(F22&lt;50,"Yếu",IF(F22&lt;70,"Trung bình",IF(F22&lt;80,"Khá",IF(F22&lt;90,"Tốt","Xuất sắc")))))</f>
        <v>Không XL</v>
      </c>
      <c r="H22" s="16">
        <v>1</v>
      </c>
      <c r="I22" s="29"/>
    </row>
    <row r="23" spans="1:10" ht="15.75" customHeight="1" x14ac:dyDescent="0.25">
      <c r="A23" s="14">
        <v>3</v>
      </c>
      <c r="B23" s="2" t="s">
        <v>1254</v>
      </c>
      <c r="C23" s="23" t="s">
        <v>1255</v>
      </c>
      <c r="D23" s="23" t="s">
        <v>1305</v>
      </c>
      <c r="E23" s="15"/>
      <c r="F23" s="28"/>
      <c r="G23" s="15" t="str">
        <f t="shared" ref="G23:G53" si="0">IF(F23=0,"Không XL",IF(F23&lt;50,"Yếu",IF(F23&lt;70,"Trung bình",IF(F23&lt;80,"Khá",IF(F23&lt;90,"Tốt","Xuất sắc")))))</f>
        <v>Không XL</v>
      </c>
      <c r="H23" s="16">
        <v>1</v>
      </c>
      <c r="I23" s="29"/>
    </row>
    <row r="24" spans="1:10" ht="15.75" customHeight="1" x14ac:dyDescent="0.25">
      <c r="A24" s="14">
        <v>4</v>
      </c>
      <c r="B24" s="2" t="s">
        <v>1256</v>
      </c>
      <c r="C24" s="23" t="s">
        <v>1257</v>
      </c>
      <c r="D24" s="23" t="s">
        <v>42</v>
      </c>
      <c r="E24" s="15"/>
      <c r="F24" s="28"/>
      <c r="G24" s="15" t="str">
        <f t="shared" si="0"/>
        <v>Không XL</v>
      </c>
      <c r="H24" s="16">
        <v>1</v>
      </c>
      <c r="I24" s="29"/>
    </row>
    <row r="25" spans="1:10" ht="15.75" customHeight="1" x14ac:dyDescent="0.25">
      <c r="A25" s="14">
        <v>5</v>
      </c>
      <c r="B25" s="2" t="s">
        <v>1258</v>
      </c>
      <c r="C25" s="23" t="s">
        <v>1259</v>
      </c>
      <c r="D25" s="23" t="s">
        <v>887</v>
      </c>
      <c r="E25" s="15"/>
      <c r="F25" s="28"/>
      <c r="G25" s="15" t="str">
        <f t="shared" si="0"/>
        <v>Không XL</v>
      </c>
      <c r="H25" s="16">
        <v>1</v>
      </c>
      <c r="I25" s="29"/>
    </row>
    <row r="26" spans="1:10" ht="15.75" customHeight="1" x14ac:dyDescent="0.25">
      <c r="A26" s="14">
        <v>6</v>
      </c>
      <c r="B26" s="2" t="s">
        <v>1260</v>
      </c>
      <c r="C26" s="23" t="s">
        <v>1217</v>
      </c>
      <c r="D26" s="23" t="s">
        <v>100</v>
      </c>
      <c r="E26" s="15"/>
      <c r="F26" s="28"/>
      <c r="G26" s="15" t="str">
        <f t="shared" si="0"/>
        <v>Không XL</v>
      </c>
      <c r="H26" s="16">
        <v>1</v>
      </c>
      <c r="I26" s="29" t="s">
        <v>12</v>
      </c>
    </row>
    <row r="27" spans="1:10" ht="15.75" customHeight="1" x14ac:dyDescent="0.25">
      <c r="A27" s="14">
        <v>7</v>
      </c>
      <c r="B27" s="2" t="s">
        <v>1261</v>
      </c>
      <c r="C27" s="23" t="s">
        <v>1001</v>
      </c>
      <c r="D27" s="23" t="s">
        <v>46</v>
      </c>
      <c r="E27" s="15"/>
      <c r="F27" s="28"/>
      <c r="G27" s="15" t="str">
        <f t="shared" si="0"/>
        <v>Không XL</v>
      </c>
      <c r="H27" s="16">
        <v>1</v>
      </c>
      <c r="I27" s="29" t="s">
        <v>570</v>
      </c>
    </row>
    <row r="28" spans="1:10" ht="15.75" customHeight="1" x14ac:dyDescent="0.25">
      <c r="A28" s="14">
        <v>8</v>
      </c>
      <c r="B28" s="2" t="s">
        <v>1262</v>
      </c>
      <c r="C28" s="23" t="s">
        <v>1263</v>
      </c>
      <c r="D28" s="23" t="s">
        <v>102</v>
      </c>
      <c r="E28" s="15"/>
      <c r="F28" s="28"/>
      <c r="G28" s="15" t="str">
        <f t="shared" si="0"/>
        <v>Không XL</v>
      </c>
      <c r="H28" s="16">
        <v>1</v>
      </c>
      <c r="I28" s="29" t="s">
        <v>569</v>
      </c>
    </row>
    <row r="29" spans="1:10" ht="15.75" customHeight="1" x14ac:dyDescent="0.25">
      <c r="A29" s="14">
        <v>9</v>
      </c>
      <c r="B29" s="2" t="s">
        <v>1264</v>
      </c>
      <c r="C29" s="23" t="s">
        <v>248</v>
      </c>
      <c r="D29" s="23" t="s">
        <v>102</v>
      </c>
      <c r="E29" s="15"/>
      <c r="F29" s="28"/>
      <c r="G29" s="15" t="str">
        <f t="shared" si="0"/>
        <v>Không XL</v>
      </c>
      <c r="H29" s="16">
        <v>1</v>
      </c>
      <c r="I29" s="29"/>
    </row>
    <row r="30" spans="1:10" ht="15.75" customHeight="1" x14ac:dyDescent="0.25">
      <c r="A30" s="14">
        <v>10</v>
      </c>
      <c r="B30" s="2" t="s">
        <v>1265</v>
      </c>
      <c r="C30" s="23" t="s">
        <v>1266</v>
      </c>
      <c r="D30" s="23" t="s">
        <v>170</v>
      </c>
      <c r="E30" s="15"/>
      <c r="F30" s="28"/>
      <c r="G30" s="15" t="str">
        <f t="shared" si="0"/>
        <v>Không XL</v>
      </c>
      <c r="H30" s="16">
        <v>1</v>
      </c>
      <c r="I30" s="32"/>
    </row>
    <row r="31" spans="1:10" ht="15.75" customHeight="1" x14ac:dyDescent="0.25">
      <c r="A31" s="14">
        <v>11</v>
      </c>
      <c r="B31" s="2" t="s">
        <v>1267</v>
      </c>
      <c r="C31" s="23" t="s">
        <v>1268</v>
      </c>
      <c r="D31" s="23" t="s">
        <v>104</v>
      </c>
      <c r="E31" s="15"/>
      <c r="F31" s="28"/>
      <c r="G31" s="15" t="str">
        <f t="shared" si="0"/>
        <v>Không XL</v>
      </c>
      <c r="H31" s="16">
        <v>1</v>
      </c>
      <c r="I31" s="29"/>
    </row>
    <row r="32" spans="1:10" ht="15.75" customHeight="1" x14ac:dyDescent="0.25">
      <c r="A32" s="14">
        <v>12</v>
      </c>
      <c r="B32" s="2" t="s">
        <v>1269</v>
      </c>
      <c r="C32" s="23" t="s">
        <v>634</v>
      </c>
      <c r="D32" s="23" t="s">
        <v>105</v>
      </c>
      <c r="E32" s="15"/>
      <c r="F32" s="28"/>
      <c r="G32" s="15" t="str">
        <f t="shared" si="0"/>
        <v>Không XL</v>
      </c>
      <c r="H32" s="16">
        <v>1</v>
      </c>
      <c r="I32" s="29" t="s">
        <v>1167</v>
      </c>
    </row>
    <row r="33" spans="1:9" ht="15.75" customHeight="1" x14ac:dyDescent="0.25">
      <c r="A33" s="14">
        <v>13</v>
      </c>
      <c r="B33" s="2" t="s">
        <v>1270</v>
      </c>
      <c r="C33" s="23" t="s">
        <v>1271</v>
      </c>
      <c r="D33" s="23" t="s">
        <v>129</v>
      </c>
      <c r="E33" s="15"/>
      <c r="F33" s="28"/>
      <c r="G33" s="15" t="str">
        <f t="shared" si="0"/>
        <v>Không XL</v>
      </c>
      <c r="H33" s="16">
        <v>1</v>
      </c>
      <c r="I33" s="29"/>
    </row>
    <row r="34" spans="1:9" ht="15.75" customHeight="1" x14ac:dyDescent="0.25">
      <c r="A34" s="14">
        <v>14</v>
      </c>
      <c r="B34" s="2" t="s">
        <v>1272</v>
      </c>
      <c r="C34" s="23" t="s">
        <v>1273</v>
      </c>
      <c r="D34" s="23" t="s">
        <v>53</v>
      </c>
      <c r="E34" s="15"/>
      <c r="F34" s="28"/>
      <c r="G34" s="15" t="str">
        <f t="shared" si="0"/>
        <v>Không XL</v>
      </c>
      <c r="H34" s="16">
        <v>1</v>
      </c>
      <c r="I34" s="29"/>
    </row>
    <row r="35" spans="1:9" ht="15.75" customHeight="1" x14ac:dyDescent="0.25">
      <c r="A35" s="14">
        <v>15</v>
      </c>
      <c r="B35" s="2" t="s">
        <v>1274</v>
      </c>
      <c r="C35" s="23" t="s">
        <v>1049</v>
      </c>
      <c r="D35" s="23" t="s">
        <v>1306</v>
      </c>
      <c r="E35" s="15"/>
      <c r="F35" s="28"/>
      <c r="G35" s="15" t="str">
        <f t="shared" si="0"/>
        <v>Không XL</v>
      </c>
      <c r="H35" s="16">
        <v>1</v>
      </c>
      <c r="I35" s="29"/>
    </row>
    <row r="36" spans="1:9" ht="15.75" customHeight="1" x14ac:dyDescent="0.25">
      <c r="A36" s="14">
        <v>16</v>
      </c>
      <c r="B36" s="2" t="s">
        <v>1275</v>
      </c>
      <c r="C36" s="23" t="s">
        <v>55</v>
      </c>
      <c r="D36" s="23" t="s">
        <v>54</v>
      </c>
      <c r="E36" s="15"/>
      <c r="F36" s="28"/>
      <c r="G36" s="15" t="str">
        <f t="shared" si="0"/>
        <v>Không XL</v>
      </c>
      <c r="H36" s="16">
        <v>1</v>
      </c>
      <c r="I36" s="29"/>
    </row>
    <row r="37" spans="1:9" ht="15.75" customHeight="1" x14ac:dyDescent="0.25">
      <c r="A37" s="14">
        <v>17</v>
      </c>
      <c r="B37" s="2" t="s">
        <v>1276</v>
      </c>
      <c r="C37" s="23" t="s">
        <v>1277</v>
      </c>
      <c r="D37" s="23" t="s">
        <v>54</v>
      </c>
      <c r="E37" s="15"/>
      <c r="F37" s="28"/>
      <c r="G37" s="15" t="str">
        <f t="shared" si="0"/>
        <v>Không XL</v>
      </c>
      <c r="H37" s="16">
        <v>1</v>
      </c>
      <c r="I37" s="29"/>
    </row>
    <row r="38" spans="1:9" ht="15.75" customHeight="1" x14ac:dyDescent="0.25">
      <c r="A38" s="14">
        <v>18</v>
      </c>
      <c r="B38" s="2" t="s">
        <v>1278</v>
      </c>
      <c r="C38" s="23" t="s">
        <v>1279</v>
      </c>
      <c r="D38" s="23" t="s">
        <v>56</v>
      </c>
      <c r="E38" s="15"/>
      <c r="F38" s="28"/>
      <c r="G38" s="15" t="str">
        <f t="shared" si="0"/>
        <v>Không XL</v>
      </c>
      <c r="H38" s="16">
        <v>1</v>
      </c>
      <c r="I38" s="29" t="s">
        <v>12</v>
      </c>
    </row>
    <row r="39" spans="1:9" ht="15.75" customHeight="1" x14ac:dyDescent="0.25">
      <c r="A39" s="14">
        <v>19</v>
      </c>
      <c r="B39" s="2" t="s">
        <v>1280</v>
      </c>
      <c r="C39" s="23" t="s">
        <v>1281</v>
      </c>
      <c r="D39" s="23" t="s">
        <v>56</v>
      </c>
      <c r="E39" s="15"/>
      <c r="F39" s="28"/>
      <c r="G39" s="15" t="str">
        <f t="shared" si="0"/>
        <v>Không XL</v>
      </c>
      <c r="H39" s="16">
        <v>1</v>
      </c>
      <c r="I39" s="32"/>
    </row>
    <row r="40" spans="1:9" ht="15.75" customHeight="1" x14ac:dyDescent="0.25">
      <c r="A40" s="14">
        <v>20</v>
      </c>
      <c r="B40" s="2" t="s">
        <v>1282</v>
      </c>
      <c r="C40" s="23" t="s">
        <v>1283</v>
      </c>
      <c r="D40" s="23" t="s">
        <v>61</v>
      </c>
      <c r="E40" s="15"/>
      <c r="F40" s="28"/>
      <c r="G40" s="15" t="str">
        <f t="shared" si="0"/>
        <v>Không XL</v>
      </c>
      <c r="H40" s="16">
        <v>1</v>
      </c>
      <c r="I40" s="29"/>
    </row>
    <row r="41" spans="1:9" ht="15.75" customHeight="1" x14ac:dyDescent="0.25">
      <c r="A41" s="14">
        <v>21</v>
      </c>
      <c r="B41" s="2" t="s">
        <v>1284</v>
      </c>
      <c r="C41" s="23" t="s">
        <v>1285</v>
      </c>
      <c r="D41" s="23" t="s">
        <v>375</v>
      </c>
      <c r="E41" s="15"/>
      <c r="F41" s="28"/>
      <c r="G41" s="15" t="str">
        <f t="shared" si="0"/>
        <v>Không XL</v>
      </c>
      <c r="H41" s="16">
        <v>1</v>
      </c>
      <c r="I41" s="29" t="s">
        <v>571</v>
      </c>
    </row>
    <row r="42" spans="1:9" ht="15.75" customHeight="1" x14ac:dyDescent="0.25">
      <c r="A42" s="14">
        <v>22</v>
      </c>
      <c r="B42" s="2" t="s">
        <v>1286</v>
      </c>
      <c r="C42" s="23" t="s">
        <v>634</v>
      </c>
      <c r="D42" s="23" t="s">
        <v>63</v>
      </c>
      <c r="E42" s="15"/>
      <c r="F42" s="28"/>
      <c r="G42" s="15" t="str">
        <f t="shared" si="0"/>
        <v>Không XL</v>
      </c>
      <c r="H42" s="16">
        <v>1</v>
      </c>
      <c r="I42" s="29"/>
    </row>
    <row r="43" spans="1:9" ht="15.75" customHeight="1" x14ac:dyDescent="0.25">
      <c r="A43" s="14">
        <v>23</v>
      </c>
      <c r="B43" s="2" t="s">
        <v>1287</v>
      </c>
      <c r="C43" s="23" t="s">
        <v>1288</v>
      </c>
      <c r="D43" s="23" t="s">
        <v>63</v>
      </c>
      <c r="E43" s="15"/>
      <c r="F43" s="28"/>
      <c r="G43" s="15" t="str">
        <f t="shared" si="0"/>
        <v>Không XL</v>
      </c>
      <c r="H43" s="16">
        <v>1</v>
      </c>
      <c r="I43" s="32"/>
    </row>
    <row r="44" spans="1:9" ht="15.75" customHeight="1" x14ac:dyDescent="0.25">
      <c r="A44" s="14">
        <v>24</v>
      </c>
      <c r="B44" s="2" t="s">
        <v>1289</v>
      </c>
      <c r="C44" s="23" t="s">
        <v>1290</v>
      </c>
      <c r="D44" s="23" t="s">
        <v>232</v>
      </c>
      <c r="E44" s="15"/>
      <c r="F44" s="28"/>
      <c r="G44" s="15" t="str">
        <f t="shared" si="0"/>
        <v>Không XL</v>
      </c>
      <c r="H44" s="16">
        <v>1</v>
      </c>
      <c r="I44" s="29" t="s">
        <v>570</v>
      </c>
    </row>
    <row r="45" spans="1:9" ht="15.75" customHeight="1" x14ac:dyDescent="0.25">
      <c r="A45" s="14">
        <v>25</v>
      </c>
      <c r="B45" s="2" t="s">
        <v>1291</v>
      </c>
      <c r="C45" s="23" t="s">
        <v>55</v>
      </c>
      <c r="D45" s="23" t="s">
        <v>232</v>
      </c>
      <c r="E45" s="15"/>
      <c r="F45" s="28"/>
      <c r="G45" s="15" t="str">
        <f t="shared" si="0"/>
        <v>Không XL</v>
      </c>
      <c r="H45" s="16">
        <v>1</v>
      </c>
      <c r="I45" s="29"/>
    </row>
    <row r="46" spans="1:9" ht="15.75" customHeight="1" x14ac:dyDescent="0.25">
      <c r="A46" s="14">
        <v>26</v>
      </c>
      <c r="B46" s="2" t="s">
        <v>1292</v>
      </c>
      <c r="C46" s="23" t="s">
        <v>1293</v>
      </c>
      <c r="D46" s="23" t="s">
        <v>232</v>
      </c>
      <c r="E46" s="15"/>
      <c r="F46" s="28"/>
      <c r="G46" s="15" t="str">
        <f t="shared" si="0"/>
        <v>Không XL</v>
      </c>
      <c r="H46" s="16">
        <v>1</v>
      </c>
      <c r="I46" s="29"/>
    </row>
    <row r="47" spans="1:9" ht="15.75" customHeight="1" x14ac:dyDescent="0.25">
      <c r="A47" s="14">
        <v>27</v>
      </c>
      <c r="B47" s="2" t="s">
        <v>1294</v>
      </c>
      <c r="C47" s="23" t="s">
        <v>1295</v>
      </c>
      <c r="D47" s="23" t="s">
        <v>71</v>
      </c>
      <c r="E47" s="15"/>
      <c r="F47" s="28"/>
      <c r="G47" s="15" t="str">
        <f t="shared" si="0"/>
        <v>Không XL</v>
      </c>
      <c r="H47" s="16">
        <v>1</v>
      </c>
      <c r="I47" s="32"/>
    </row>
    <row r="48" spans="1:9" ht="15.75" customHeight="1" x14ac:dyDescent="0.25">
      <c r="A48" s="14">
        <v>28</v>
      </c>
      <c r="B48" s="2" t="s">
        <v>1296</v>
      </c>
      <c r="C48" s="23" t="s">
        <v>425</v>
      </c>
      <c r="D48" s="23" t="s">
        <v>71</v>
      </c>
      <c r="E48" s="15"/>
      <c r="F48" s="28"/>
      <c r="G48" s="15" t="str">
        <f t="shared" si="0"/>
        <v>Không XL</v>
      </c>
      <c r="H48" s="16">
        <v>1</v>
      </c>
      <c r="I48" s="29"/>
    </row>
    <row r="49" spans="1:10" ht="15.75" customHeight="1" x14ac:dyDescent="0.25">
      <c r="A49" s="14">
        <v>29</v>
      </c>
      <c r="B49" s="2" t="s">
        <v>1297</v>
      </c>
      <c r="C49" s="23" t="s">
        <v>1298</v>
      </c>
      <c r="D49" s="23" t="s">
        <v>71</v>
      </c>
      <c r="E49" s="15"/>
      <c r="F49" s="28"/>
      <c r="G49" s="15" t="str">
        <f t="shared" si="0"/>
        <v>Không XL</v>
      </c>
      <c r="H49" s="16">
        <v>1</v>
      </c>
      <c r="I49" s="29"/>
    </row>
    <row r="50" spans="1:10" ht="15.75" customHeight="1" x14ac:dyDescent="0.25">
      <c r="A50" s="14">
        <v>30</v>
      </c>
      <c r="B50" s="2" t="s">
        <v>1299</v>
      </c>
      <c r="C50" s="23" t="s">
        <v>1300</v>
      </c>
      <c r="D50" s="23" t="s">
        <v>73</v>
      </c>
      <c r="E50" s="15"/>
      <c r="F50" s="28"/>
      <c r="G50" s="15" t="str">
        <f t="shared" si="0"/>
        <v>Không XL</v>
      </c>
      <c r="H50" s="16">
        <v>1</v>
      </c>
      <c r="I50" s="32"/>
    </row>
    <row r="51" spans="1:10" ht="15.75" customHeight="1" x14ac:dyDescent="0.25">
      <c r="A51" s="14">
        <v>31</v>
      </c>
      <c r="B51" s="2" t="s">
        <v>1301</v>
      </c>
      <c r="C51" s="23" t="s">
        <v>346</v>
      </c>
      <c r="D51" s="23" t="s">
        <v>73</v>
      </c>
      <c r="E51" s="15"/>
      <c r="F51" s="28"/>
      <c r="G51" s="15" t="str">
        <f t="shared" si="0"/>
        <v>Không XL</v>
      </c>
      <c r="H51" s="16">
        <v>1</v>
      </c>
      <c r="I51" s="29"/>
    </row>
    <row r="52" spans="1:10" ht="15.75" customHeight="1" x14ac:dyDescent="0.25">
      <c r="A52" s="14">
        <v>32</v>
      </c>
      <c r="B52" s="2" t="s">
        <v>1302</v>
      </c>
      <c r="C52" s="23" t="s">
        <v>1303</v>
      </c>
      <c r="D52" s="23" t="s">
        <v>74</v>
      </c>
      <c r="E52" s="15"/>
      <c r="F52" s="28"/>
      <c r="G52" s="15" t="str">
        <f t="shared" si="0"/>
        <v>Không XL</v>
      </c>
      <c r="H52" s="16">
        <v>1</v>
      </c>
      <c r="I52" s="29" t="s">
        <v>12</v>
      </c>
    </row>
    <row r="53" spans="1:10" ht="15.75" customHeight="1" x14ac:dyDescent="0.25">
      <c r="A53" s="14">
        <v>33</v>
      </c>
      <c r="B53" s="2" t="s">
        <v>1304</v>
      </c>
      <c r="C53" s="23" t="s">
        <v>1039</v>
      </c>
      <c r="D53" s="23" t="s">
        <v>113</v>
      </c>
      <c r="E53" s="15"/>
      <c r="F53" s="28"/>
      <c r="G53" s="15" t="str">
        <f t="shared" si="0"/>
        <v>Không XL</v>
      </c>
      <c r="H53" s="16">
        <v>1</v>
      </c>
      <c r="I53" s="29"/>
    </row>
    <row r="54" spans="1:10" ht="10.5" customHeight="1" x14ac:dyDescent="0.25"/>
    <row r="55" spans="1:10" s="5" customFormat="1" ht="26.25" customHeight="1" x14ac:dyDescent="0.25">
      <c r="B55" s="7" t="s">
        <v>20</v>
      </c>
      <c r="D55" s="17"/>
      <c r="E55" s="17"/>
      <c r="F55" s="17"/>
      <c r="G55" s="17"/>
      <c r="H55" s="17"/>
    </row>
    <row r="56" spans="1:10" s="5" customFormat="1" ht="41.25" customHeight="1" x14ac:dyDescent="0.25">
      <c r="C56" s="37" t="s">
        <v>21</v>
      </c>
      <c r="D56" s="38"/>
      <c r="E56" s="13" t="s">
        <v>22</v>
      </c>
      <c r="F56" s="13" t="s">
        <v>23</v>
      </c>
      <c r="G56" s="17"/>
      <c r="H56" s="17"/>
    </row>
    <row r="57" spans="1:10" s="5" customFormat="1" ht="15.75" x14ac:dyDescent="0.25">
      <c r="C57" s="18" t="s">
        <v>24</v>
      </c>
      <c r="D57" s="19"/>
      <c r="E57" s="20">
        <f>COUNTIF($G$21:$G$53,"Xuất sắc")</f>
        <v>0</v>
      </c>
      <c r="F57" s="21">
        <f>E57/$A$53</f>
        <v>0</v>
      </c>
      <c r="G57" s="17"/>
      <c r="H57" s="17"/>
    </row>
    <row r="58" spans="1:10" s="5" customFormat="1" ht="15.75" x14ac:dyDescent="0.25">
      <c r="C58" s="18" t="s">
        <v>25</v>
      </c>
      <c r="D58" s="19"/>
      <c r="E58" s="20">
        <f>COUNTIF($G$21:$G$53,"Tốt")</f>
        <v>0</v>
      </c>
      <c r="F58" s="21">
        <f t="shared" ref="F58:F62" si="1">E58/$A$53</f>
        <v>0</v>
      </c>
      <c r="G58" s="17"/>
      <c r="H58" s="17"/>
    </row>
    <row r="59" spans="1:10" s="5" customFormat="1" ht="15.75" x14ac:dyDescent="0.25">
      <c r="C59" s="18" t="s">
        <v>26</v>
      </c>
      <c r="D59" s="19"/>
      <c r="E59" s="20">
        <f>COUNTIF($G$21:$G$53,"Khá")</f>
        <v>0</v>
      </c>
      <c r="F59" s="21">
        <f t="shared" si="1"/>
        <v>0</v>
      </c>
      <c r="G59" s="17"/>
      <c r="H59" s="17"/>
    </row>
    <row r="60" spans="1:10" s="5" customFormat="1" ht="15.75" x14ac:dyDescent="0.25">
      <c r="C60" s="18" t="s">
        <v>27</v>
      </c>
      <c r="D60" s="19"/>
      <c r="E60" s="20">
        <f>COUNTIF($G$21:$G$53,"Trung bình")</f>
        <v>0</v>
      </c>
      <c r="F60" s="21">
        <f t="shared" si="1"/>
        <v>0</v>
      </c>
      <c r="G60" s="17"/>
      <c r="H60" s="17"/>
    </row>
    <row r="61" spans="1:10" s="5" customFormat="1" ht="15.75" x14ac:dyDescent="0.25">
      <c r="C61" s="18" t="s">
        <v>28</v>
      </c>
      <c r="D61" s="19"/>
      <c r="E61" s="20">
        <f>COUNTIF($G$21:$G$53,"Yếu")</f>
        <v>0</v>
      </c>
      <c r="F61" s="21">
        <f t="shared" si="1"/>
        <v>0</v>
      </c>
      <c r="G61" s="17"/>
      <c r="H61" s="17"/>
    </row>
    <row r="62" spans="1:10" s="5" customFormat="1" ht="15.75" x14ac:dyDescent="0.25">
      <c r="C62" s="18" t="s">
        <v>32</v>
      </c>
      <c r="D62" s="19"/>
      <c r="E62" s="20">
        <f>COUNTIF($G$21:$G$53,"Không XL")</f>
        <v>33</v>
      </c>
      <c r="F62" s="21">
        <f t="shared" si="1"/>
        <v>1</v>
      </c>
      <c r="G62" s="17"/>
      <c r="H62" s="17"/>
    </row>
    <row r="64" spans="1:10" ht="34.5" customHeight="1" x14ac:dyDescent="0.25">
      <c r="A64" s="39" t="s">
        <v>391</v>
      </c>
      <c r="B64" s="39"/>
      <c r="C64" s="39"/>
      <c r="D64" s="39"/>
      <c r="E64" s="39"/>
      <c r="F64" s="39"/>
      <c r="G64" s="39"/>
      <c r="H64" s="39"/>
      <c r="I64" s="39"/>
      <c r="J64" s="11"/>
    </row>
    <row r="66" spans="1:9" s="1" customFormat="1" x14ac:dyDescent="0.25">
      <c r="B66" s="36" t="s">
        <v>29</v>
      </c>
      <c r="C66" s="36"/>
      <c r="D66" s="36"/>
      <c r="E66" s="36"/>
      <c r="F66" s="36" t="s">
        <v>30</v>
      </c>
      <c r="G66" s="36"/>
      <c r="H66" s="36"/>
      <c r="I66" s="36"/>
    </row>
    <row r="71" spans="1:9" x14ac:dyDescent="0.25">
      <c r="B71" s="36" t="s">
        <v>1571</v>
      </c>
      <c r="C71" s="36"/>
      <c r="D71" s="36"/>
      <c r="E71" s="36"/>
      <c r="F71" s="36" t="s">
        <v>1570</v>
      </c>
      <c r="G71" s="36"/>
      <c r="H71" s="36"/>
      <c r="I71" s="36"/>
    </row>
    <row r="72" spans="1:9" x14ac:dyDescent="0.25">
      <c r="B72" s="10"/>
      <c r="C72" s="10"/>
      <c r="I72" s="10"/>
    </row>
    <row r="73" spans="1:9" x14ac:dyDescent="0.25">
      <c r="B73" s="10"/>
      <c r="C73" s="10"/>
      <c r="I73" s="10"/>
    </row>
    <row r="74" spans="1:9" x14ac:dyDescent="0.25">
      <c r="B74" s="10"/>
      <c r="C74" s="10"/>
      <c r="I74" s="10"/>
    </row>
    <row r="75" spans="1:9" x14ac:dyDescent="0.25">
      <c r="A75" s="33" t="s">
        <v>36</v>
      </c>
      <c r="B75" s="33"/>
      <c r="C75" s="33"/>
      <c r="D75" s="33"/>
      <c r="E75" s="33"/>
      <c r="F75" s="33"/>
      <c r="G75" s="33"/>
      <c r="H75" s="33"/>
      <c r="I75" s="33"/>
    </row>
    <row r="76" spans="1:9" ht="42" customHeight="1" x14ac:dyDescent="0.25">
      <c r="A76" s="34" t="s">
        <v>35</v>
      </c>
      <c r="B76" s="35"/>
      <c r="C76" s="35"/>
      <c r="D76" s="35"/>
      <c r="E76" s="35"/>
      <c r="F76" s="35"/>
      <c r="G76" s="35"/>
      <c r="H76" s="35"/>
      <c r="I76" s="35"/>
    </row>
    <row r="78" spans="1:9" x14ac:dyDescent="0.25">
      <c r="I78" s="22" t="s">
        <v>864</v>
      </c>
    </row>
    <row r="79" spans="1:9" x14ac:dyDescent="0.25">
      <c r="F79" s="36" t="s">
        <v>31</v>
      </c>
      <c r="G79" s="36"/>
      <c r="H79" s="36"/>
    </row>
    <row r="85" spans="6:8" x14ac:dyDescent="0.25">
      <c r="F85" s="36"/>
      <c r="G85" s="36"/>
      <c r="H85" s="36"/>
    </row>
  </sheetData>
  <mergeCells count="25">
    <mergeCell ref="A75:I75"/>
    <mergeCell ref="A76:I76"/>
    <mergeCell ref="F79:H79"/>
    <mergeCell ref="F85:H85"/>
    <mergeCell ref="C56:D56"/>
    <mergeCell ref="A64:I64"/>
    <mergeCell ref="B66:E66"/>
    <mergeCell ref="F66:I66"/>
    <mergeCell ref="B71:E71"/>
    <mergeCell ref="F71:I71"/>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35843750000000002" right="0.3" top="0.55687500000000001" bottom="0.39370078740157499" header="0.31496062992126" footer="0.15748031496063"/>
  <pageSetup paperSize="9" scale="93" orientation="portrait" r:id="rId1"/>
  <headerFooter differentFirst="1">
    <oddHeader>&amp;C&amp;"Times New Roman,Regular"&amp;P</oddHeader>
  </headerFooter>
  <rowBreaks count="2" manualBreakCount="2">
    <brk id="45" max="16383" man="1"/>
    <brk id="79"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6912C-0AD1-4E31-9EF4-1C923A828D57}">
  <dimension ref="A1:J88"/>
  <sheetViews>
    <sheetView view="pageLayout" zoomScaleNormal="70" workbookViewId="0">
      <selection activeCell="B8" sqref="B8"/>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28.42578125" style="7" customWidth="1"/>
    <col min="10" max="16384" width="9.140625" style="7"/>
  </cols>
  <sheetData>
    <row r="1" spans="1:9" s="5" customFormat="1" ht="15.75" x14ac:dyDescent="0.25">
      <c r="A1" s="50" t="s">
        <v>2</v>
      </c>
      <c r="B1" s="50"/>
      <c r="C1" s="50"/>
      <c r="D1" s="50"/>
      <c r="E1" s="3" t="s">
        <v>1158</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1176</v>
      </c>
      <c r="D6" s="6" t="s">
        <v>381</v>
      </c>
      <c r="F6" s="8" t="s">
        <v>382</v>
      </c>
      <c r="H6" s="6"/>
    </row>
    <row r="7" spans="1:9" s="1" customFormat="1" x14ac:dyDescent="0.25">
      <c r="D7" s="6"/>
      <c r="E7" s="6"/>
      <c r="F7" s="6"/>
      <c r="G7" s="6"/>
      <c r="H7" s="6"/>
    </row>
    <row r="8" spans="1:9" ht="21.75" customHeight="1" x14ac:dyDescent="0.25">
      <c r="A8" s="9" t="s">
        <v>5</v>
      </c>
      <c r="B8" s="7" t="s">
        <v>1596</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1181</v>
      </c>
    </row>
    <row r="12" spans="1:9" ht="22.5" customHeight="1" x14ac:dyDescent="0.25">
      <c r="A12" s="9"/>
      <c r="B12" s="7" t="s">
        <v>1572</v>
      </c>
    </row>
    <row r="13" spans="1:9" ht="22.5" customHeight="1" x14ac:dyDescent="0.25">
      <c r="A13" s="9"/>
      <c r="B13" s="7" t="s">
        <v>1562</v>
      </c>
      <c r="H13" s="10" t="s">
        <v>34</v>
      </c>
    </row>
    <row r="14" spans="1:9" ht="22.5" customHeight="1" x14ac:dyDescent="0.25">
      <c r="A14" s="9"/>
      <c r="B14" s="7" t="s">
        <v>1585</v>
      </c>
    </row>
    <row r="15" spans="1:9" ht="28.5" customHeight="1" x14ac:dyDescent="0.25">
      <c r="A15" s="9"/>
      <c r="B15" s="41" t="s">
        <v>384</v>
      </c>
      <c r="C15" s="41"/>
      <c r="D15" s="41"/>
      <c r="E15" s="41"/>
      <c r="F15" s="41"/>
      <c r="G15" s="41"/>
      <c r="H15" s="41"/>
      <c r="I15" s="41"/>
    </row>
    <row r="16" spans="1:9" x14ac:dyDescent="0.25">
      <c r="A16" s="9" t="s">
        <v>10</v>
      </c>
      <c r="B16" s="1" t="s">
        <v>9</v>
      </c>
    </row>
    <row r="17" spans="1:10" ht="36.7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1307</v>
      </c>
      <c r="C21" s="23" t="s">
        <v>1308</v>
      </c>
      <c r="D21" s="23" t="s">
        <v>40</v>
      </c>
      <c r="E21" s="15"/>
      <c r="F21" s="15"/>
      <c r="G21" s="15" t="str">
        <f>IF(F21=0,"Không XL",IF(F21&lt;50,"Yếu",IF(F21&lt;70,"Trung bình",IF(F21&lt;80,"Khá",IF(F21&lt;90,"Tốt","Xuất sắc")))))</f>
        <v>Không XL</v>
      </c>
      <c r="H21" s="16">
        <v>1</v>
      </c>
      <c r="I21" s="29"/>
    </row>
    <row r="22" spans="1:10" ht="15.75" customHeight="1" x14ac:dyDescent="0.25">
      <c r="A22" s="14">
        <v>2</v>
      </c>
      <c r="B22" s="2" t="s">
        <v>1309</v>
      </c>
      <c r="C22" s="23" t="s">
        <v>1310</v>
      </c>
      <c r="D22" s="23" t="s">
        <v>41</v>
      </c>
      <c r="E22" s="15"/>
      <c r="F22" s="15"/>
      <c r="G22" s="15" t="str">
        <f>IF(F22=0,"Không XL",IF(F22&lt;50,"Yếu",IF(F22&lt;70,"Trung bình",IF(F22&lt;80,"Khá",IF(F22&lt;90,"Tốt","Xuất sắc")))))</f>
        <v>Không XL</v>
      </c>
      <c r="H22" s="16">
        <v>1</v>
      </c>
      <c r="I22" s="29"/>
    </row>
    <row r="23" spans="1:10" ht="15.75" customHeight="1" x14ac:dyDescent="0.25">
      <c r="A23" s="14">
        <v>3</v>
      </c>
      <c r="B23" s="2" t="s">
        <v>1311</v>
      </c>
      <c r="C23" s="23" t="s">
        <v>1312</v>
      </c>
      <c r="D23" s="23" t="s">
        <v>459</v>
      </c>
      <c r="E23" s="15"/>
      <c r="F23" s="15"/>
      <c r="G23" s="15" t="str">
        <f t="shared" ref="G23:G56" si="0">IF(F23=0,"Không XL",IF(F23&lt;50,"Yếu",IF(F23&lt;70,"Trung bình",IF(F23&lt;80,"Khá",IF(F23&lt;90,"Tốt","Xuất sắc")))))</f>
        <v>Không XL</v>
      </c>
      <c r="H23" s="16">
        <v>1</v>
      </c>
      <c r="I23" s="29" t="s">
        <v>12</v>
      </c>
    </row>
    <row r="24" spans="1:10" ht="15.75" customHeight="1" x14ac:dyDescent="0.25">
      <c r="A24" s="14">
        <v>4</v>
      </c>
      <c r="B24" s="2" t="s">
        <v>1313</v>
      </c>
      <c r="C24" s="23" t="s">
        <v>1314</v>
      </c>
      <c r="D24" s="23" t="s">
        <v>887</v>
      </c>
      <c r="E24" s="15"/>
      <c r="F24" s="15"/>
      <c r="G24" s="15" t="str">
        <f t="shared" si="0"/>
        <v>Không XL</v>
      </c>
      <c r="H24" s="16">
        <v>1</v>
      </c>
      <c r="I24" s="29"/>
    </row>
    <row r="25" spans="1:10" ht="15.75" customHeight="1" x14ac:dyDescent="0.25">
      <c r="A25" s="14">
        <v>5</v>
      </c>
      <c r="B25" s="2" t="s">
        <v>1315</v>
      </c>
      <c r="C25" s="23" t="s">
        <v>1316</v>
      </c>
      <c r="D25" s="23" t="s">
        <v>1369</v>
      </c>
      <c r="E25" s="15"/>
      <c r="F25" s="15"/>
      <c r="G25" s="15" t="str">
        <f t="shared" si="0"/>
        <v>Không XL</v>
      </c>
      <c r="H25" s="16">
        <v>1</v>
      </c>
      <c r="I25" s="29"/>
    </row>
    <row r="26" spans="1:10" ht="15.75" customHeight="1" x14ac:dyDescent="0.25">
      <c r="A26" s="14">
        <v>6</v>
      </c>
      <c r="B26" s="2" t="s">
        <v>1317</v>
      </c>
      <c r="C26" s="23" t="s">
        <v>1318</v>
      </c>
      <c r="D26" s="23" t="s">
        <v>102</v>
      </c>
      <c r="E26" s="15"/>
      <c r="F26" s="15"/>
      <c r="G26" s="15" t="str">
        <f t="shared" si="0"/>
        <v>Không XL</v>
      </c>
      <c r="H26" s="16">
        <v>1</v>
      </c>
      <c r="I26" s="29"/>
    </row>
    <row r="27" spans="1:10" ht="15.75" customHeight="1" x14ac:dyDescent="0.25">
      <c r="A27" s="14">
        <v>7</v>
      </c>
      <c r="B27" s="2" t="s">
        <v>1319</v>
      </c>
      <c r="C27" s="23" t="s">
        <v>1320</v>
      </c>
      <c r="D27" s="23" t="s">
        <v>1086</v>
      </c>
      <c r="E27" s="15"/>
      <c r="F27" s="15"/>
      <c r="G27" s="15" t="str">
        <f t="shared" si="0"/>
        <v>Không XL</v>
      </c>
      <c r="H27" s="16">
        <v>1</v>
      </c>
      <c r="I27" s="29"/>
    </row>
    <row r="28" spans="1:10" ht="15.75" customHeight="1" x14ac:dyDescent="0.25">
      <c r="A28" s="14">
        <v>8</v>
      </c>
      <c r="B28" s="2" t="s">
        <v>1321</v>
      </c>
      <c r="C28" s="23" t="s">
        <v>1322</v>
      </c>
      <c r="D28" s="23" t="s">
        <v>103</v>
      </c>
      <c r="E28" s="15"/>
      <c r="F28" s="15"/>
      <c r="G28" s="15" t="str">
        <f t="shared" si="0"/>
        <v>Không XL</v>
      </c>
      <c r="H28" s="16">
        <v>1</v>
      </c>
      <c r="I28" s="29"/>
    </row>
    <row r="29" spans="1:10" ht="15.75" customHeight="1" x14ac:dyDescent="0.25">
      <c r="A29" s="14">
        <v>9</v>
      </c>
      <c r="B29" s="2" t="s">
        <v>1323</v>
      </c>
      <c r="C29" s="23" t="s">
        <v>1324</v>
      </c>
      <c r="D29" s="23" t="s">
        <v>105</v>
      </c>
      <c r="E29" s="15"/>
      <c r="F29" s="15"/>
      <c r="G29" s="15" t="str">
        <f t="shared" si="0"/>
        <v>Không XL</v>
      </c>
      <c r="H29" s="16">
        <v>1</v>
      </c>
      <c r="I29" s="29"/>
    </row>
    <row r="30" spans="1:10" ht="15.75" customHeight="1" x14ac:dyDescent="0.25">
      <c r="A30" s="14">
        <v>10</v>
      </c>
      <c r="B30" s="2" t="s">
        <v>1325</v>
      </c>
      <c r="C30" s="23" t="s">
        <v>1326</v>
      </c>
      <c r="D30" s="23" t="s">
        <v>105</v>
      </c>
      <c r="E30" s="15"/>
      <c r="F30" s="15"/>
      <c r="G30" s="15" t="str">
        <f t="shared" si="0"/>
        <v>Không XL</v>
      </c>
      <c r="H30" s="16">
        <v>1</v>
      </c>
      <c r="I30" s="29"/>
    </row>
    <row r="31" spans="1:10" ht="15.75" customHeight="1" x14ac:dyDescent="0.25">
      <c r="A31" s="14">
        <v>11</v>
      </c>
      <c r="B31" s="2" t="s">
        <v>1327</v>
      </c>
      <c r="C31" s="23" t="s">
        <v>1328</v>
      </c>
      <c r="D31" s="23" t="s">
        <v>129</v>
      </c>
      <c r="E31" s="15"/>
      <c r="F31" s="15"/>
      <c r="G31" s="15" t="str">
        <f t="shared" si="0"/>
        <v>Không XL</v>
      </c>
      <c r="H31" s="16">
        <v>1</v>
      </c>
      <c r="I31" s="29"/>
    </row>
    <row r="32" spans="1:10" ht="15.75" customHeight="1" x14ac:dyDescent="0.25">
      <c r="A32" s="14">
        <v>12</v>
      </c>
      <c r="B32" s="2" t="s">
        <v>1329</v>
      </c>
      <c r="C32" s="23" t="s">
        <v>90</v>
      </c>
      <c r="D32" s="23" t="s">
        <v>129</v>
      </c>
      <c r="E32" s="15"/>
      <c r="F32" s="15"/>
      <c r="G32" s="15" t="str">
        <f t="shared" si="0"/>
        <v>Không XL</v>
      </c>
      <c r="H32" s="16">
        <v>1</v>
      </c>
      <c r="I32" s="29"/>
    </row>
    <row r="33" spans="1:9" ht="15.75" customHeight="1" x14ac:dyDescent="0.25">
      <c r="A33" s="14">
        <v>13</v>
      </c>
      <c r="B33" s="2" t="s">
        <v>1330</v>
      </c>
      <c r="C33" s="23" t="s">
        <v>950</v>
      </c>
      <c r="D33" s="23" t="s">
        <v>53</v>
      </c>
      <c r="E33" s="15"/>
      <c r="F33" s="15"/>
      <c r="G33" s="15" t="str">
        <f t="shared" si="0"/>
        <v>Không XL</v>
      </c>
      <c r="H33" s="16">
        <v>1</v>
      </c>
      <c r="I33" s="29"/>
    </row>
    <row r="34" spans="1:9" ht="15.75" customHeight="1" x14ac:dyDescent="0.25">
      <c r="A34" s="14">
        <v>14</v>
      </c>
      <c r="B34" s="2" t="s">
        <v>1331</v>
      </c>
      <c r="C34" s="23" t="s">
        <v>950</v>
      </c>
      <c r="D34" s="23" t="s">
        <v>53</v>
      </c>
      <c r="E34" s="15"/>
      <c r="F34" s="15"/>
      <c r="G34" s="15" t="str">
        <f t="shared" si="0"/>
        <v>Không XL</v>
      </c>
      <c r="H34" s="16">
        <v>1</v>
      </c>
      <c r="I34" s="29"/>
    </row>
    <row r="35" spans="1:9" ht="15.75" customHeight="1" x14ac:dyDescent="0.25">
      <c r="A35" s="14">
        <v>15</v>
      </c>
      <c r="B35" s="2" t="s">
        <v>1332</v>
      </c>
      <c r="C35" s="23" t="s">
        <v>1333</v>
      </c>
      <c r="D35" s="23" t="s">
        <v>1306</v>
      </c>
      <c r="E35" s="15"/>
      <c r="F35" s="15"/>
      <c r="G35" s="15" t="str">
        <f t="shared" si="0"/>
        <v>Không XL</v>
      </c>
      <c r="H35" s="16">
        <v>1</v>
      </c>
      <c r="I35" s="29" t="s">
        <v>571</v>
      </c>
    </row>
    <row r="36" spans="1:9" ht="15.75" customHeight="1" x14ac:dyDescent="0.25">
      <c r="A36" s="14">
        <v>16</v>
      </c>
      <c r="B36" s="2" t="s">
        <v>1334</v>
      </c>
      <c r="C36" s="23" t="s">
        <v>55</v>
      </c>
      <c r="D36" s="23" t="s">
        <v>54</v>
      </c>
      <c r="E36" s="15"/>
      <c r="F36" s="15"/>
      <c r="G36" s="15" t="str">
        <f t="shared" si="0"/>
        <v>Không XL</v>
      </c>
      <c r="H36" s="16">
        <v>1</v>
      </c>
      <c r="I36" s="29"/>
    </row>
    <row r="37" spans="1:9" ht="15.75" customHeight="1" x14ac:dyDescent="0.25">
      <c r="A37" s="14">
        <v>17</v>
      </c>
      <c r="B37" s="2" t="s">
        <v>1335</v>
      </c>
      <c r="C37" s="23" t="s">
        <v>1336</v>
      </c>
      <c r="D37" s="23" t="s">
        <v>54</v>
      </c>
      <c r="E37" s="15"/>
      <c r="F37" s="15"/>
      <c r="G37" s="15" t="str">
        <f t="shared" si="0"/>
        <v>Không XL</v>
      </c>
      <c r="H37" s="16">
        <v>1</v>
      </c>
      <c r="I37" s="29"/>
    </row>
    <row r="38" spans="1:9" ht="15.75" customHeight="1" x14ac:dyDescent="0.25">
      <c r="A38" s="14">
        <v>18</v>
      </c>
      <c r="B38" s="2" t="s">
        <v>1337</v>
      </c>
      <c r="C38" s="23" t="s">
        <v>1338</v>
      </c>
      <c r="D38" s="23" t="s">
        <v>56</v>
      </c>
      <c r="E38" s="15"/>
      <c r="F38" s="15"/>
      <c r="G38" s="15" t="str">
        <f t="shared" si="0"/>
        <v>Không XL</v>
      </c>
      <c r="H38" s="16">
        <v>1</v>
      </c>
      <c r="I38" s="29" t="s">
        <v>570</v>
      </c>
    </row>
    <row r="39" spans="1:9" ht="15.75" customHeight="1" x14ac:dyDescent="0.25">
      <c r="A39" s="14">
        <v>19</v>
      </c>
      <c r="B39" s="2" t="s">
        <v>1339</v>
      </c>
      <c r="C39" s="23" t="s">
        <v>1340</v>
      </c>
      <c r="D39" s="23" t="s">
        <v>149</v>
      </c>
      <c r="E39" s="15"/>
      <c r="F39" s="15"/>
      <c r="G39" s="15" t="str">
        <f t="shared" si="0"/>
        <v>Không XL</v>
      </c>
      <c r="H39" s="16">
        <v>1</v>
      </c>
      <c r="I39" s="29"/>
    </row>
    <row r="40" spans="1:9" ht="15.75" customHeight="1" x14ac:dyDescent="0.25">
      <c r="A40" s="14">
        <v>20</v>
      </c>
      <c r="B40" s="2" t="s">
        <v>1341</v>
      </c>
      <c r="C40" s="23" t="s">
        <v>1342</v>
      </c>
      <c r="D40" s="23" t="s">
        <v>149</v>
      </c>
      <c r="E40" s="15"/>
      <c r="F40" s="15"/>
      <c r="G40" s="15" t="str">
        <f t="shared" si="0"/>
        <v>Không XL</v>
      </c>
      <c r="H40" s="16">
        <v>1</v>
      </c>
      <c r="I40" s="31" t="s">
        <v>12</v>
      </c>
    </row>
    <row r="41" spans="1:9" ht="15.75" customHeight="1" x14ac:dyDescent="0.25">
      <c r="A41" s="14">
        <v>21</v>
      </c>
      <c r="B41" s="2" t="s">
        <v>1343</v>
      </c>
      <c r="C41" s="23" t="s">
        <v>1007</v>
      </c>
      <c r="D41" s="23" t="s">
        <v>1370</v>
      </c>
      <c r="E41" s="15"/>
      <c r="F41" s="15"/>
      <c r="G41" s="15" t="str">
        <f t="shared" si="0"/>
        <v>Không XL</v>
      </c>
      <c r="H41" s="16">
        <v>1</v>
      </c>
      <c r="I41" s="29" t="s">
        <v>570</v>
      </c>
    </row>
    <row r="42" spans="1:9" ht="15.75" customHeight="1" x14ac:dyDescent="0.25">
      <c r="A42" s="14">
        <v>22</v>
      </c>
      <c r="B42" s="2" t="s">
        <v>1344</v>
      </c>
      <c r="C42" s="23" t="s">
        <v>1345</v>
      </c>
      <c r="D42" s="23" t="s">
        <v>63</v>
      </c>
      <c r="E42" s="15"/>
      <c r="F42" s="15"/>
      <c r="G42" s="15" t="str">
        <f t="shared" si="0"/>
        <v>Không XL</v>
      </c>
      <c r="H42" s="16">
        <v>1</v>
      </c>
      <c r="I42" s="29"/>
    </row>
    <row r="43" spans="1:9" ht="15.75" customHeight="1" x14ac:dyDescent="0.25">
      <c r="A43" s="14">
        <v>23</v>
      </c>
      <c r="B43" s="2" t="s">
        <v>1346</v>
      </c>
      <c r="C43" s="23" t="s">
        <v>331</v>
      </c>
      <c r="D43" s="23" t="s">
        <v>63</v>
      </c>
      <c r="E43" s="15"/>
      <c r="F43" s="15"/>
      <c r="G43" s="15" t="str">
        <f t="shared" si="0"/>
        <v>Không XL</v>
      </c>
      <c r="H43" s="16">
        <v>1</v>
      </c>
      <c r="I43" s="29"/>
    </row>
    <row r="44" spans="1:9" ht="15.75" customHeight="1" x14ac:dyDescent="0.25">
      <c r="A44" s="14">
        <v>24</v>
      </c>
      <c r="B44" s="2" t="s">
        <v>1347</v>
      </c>
      <c r="C44" s="23" t="s">
        <v>1348</v>
      </c>
      <c r="D44" s="23" t="s">
        <v>232</v>
      </c>
      <c r="E44" s="15"/>
      <c r="F44" s="15"/>
      <c r="G44" s="15" t="str">
        <f t="shared" si="0"/>
        <v>Không XL</v>
      </c>
      <c r="H44" s="16">
        <v>1</v>
      </c>
      <c r="I44" s="29" t="s">
        <v>12</v>
      </c>
    </row>
    <row r="45" spans="1:9" ht="15.75" customHeight="1" x14ac:dyDescent="0.25">
      <c r="A45" s="14">
        <v>25</v>
      </c>
      <c r="B45" s="2" t="s">
        <v>1349</v>
      </c>
      <c r="C45" s="23" t="s">
        <v>1350</v>
      </c>
      <c r="D45" s="23" t="s">
        <v>68</v>
      </c>
      <c r="E45" s="15"/>
      <c r="F45" s="15"/>
      <c r="G45" s="15" t="str">
        <f t="shared" si="0"/>
        <v>Không XL</v>
      </c>
      <c r="H45" s="16">
        <v>1</v>
      </c>
      <c r="I45" s="29"/>
    </row>
    <row r="46" spans="1:9" ht="15.75" customHeight="1" x14ac:dyDescent="0.25">
      <c r="A46" s="14">
        <v>26</v>
      </c>
      <c r="B46" s="2" t="s">
        <v>1351</v>
      </c>
      <c r="C46" s="23" t="s">
        <v>1352</v>
      </c>
      <c r="D46" s="23" t="s">
        <v>70</v>
      </c>
      <c r="E46" s="15"/>
      <c r="F46" s="15"/>
      <c r="G46" s="15" t="str">
        <f t="shared" si="0"/>
        <v>Không XL</v>
      </c>
      <c r="H46" s="16">
        <v>1</v>
      </c>
      <c r="I46" s="29"/>
    </row>
    <row r="47" spans="1:9" ht="15.75" customHeight="1" x14ac:dyDescent="0.25">
      <c r="A47" s="14">
        <v>27</v>
      </c>
      <c r="B47" s="2" t="s">
        <v>1353</v>
      </c>
      <c r="C47" s="23" t="s">
        <v>1354</v>
      </c>
      <c r="D47" s="23" t="s">
        <v>1018</v>
      </c>
      <c r="E47" s="15"/>
      <c r="F47" s="15"/>
      <c r="G47" s="15" t="str">
        <f t="shared" si="0"/>
        <v>Không XL</v>
      </c>
      <c r="H47" s="16">
        <v>1</v>
      </c>
      <c r="I47" s="29"/>
    </row>
    <row r="48" spans="1:9" ht="15.75" customHeight="1" x14ac:dyDescent="0.25">
      <c r="A48" s="14">
        <v>28</v>
      </c>
      <c r="B48" s="2" t="s">
        <v>1355</v>
      </c>
      <c r="C48" s="23" t="s">
        <v>1356</v>
      </c>
      <c r="D48" s="23" t="s">
        <v>71</v>
      </c>
      <c r="E48" s="15"/>
      <c r="F48" s="15"/>
      <c r="G48" s="15" t="str">
        <f t="shared" si="0"/>
        <v>Không XL</v>
      </c>
      <c r="H48" s="16">
        <v>1</v>
      </c>
      <c r="I48" s="29"/>
    </row>
    <row r="49" spans="1:9" ht="15.75" customHeight="1" x14ac:dyDescent="0.25">
      <c r="A49" s="14">
        <v>29</v>
      </c>
      <c r="B49" s="2" t="s">
        <v>1357</v>
      </c>
      <c r="C49" s="23" t="s">
        <v>45</v>
      </c>
      <c r="D49" s="23" t="s">
        <v>132</v>
      </c>
      <c r="E49" s="15"/>
      <c r="F49" s="15"/>
      <c r="G49" s="15" t="str">
        <f t="shared" si="0"/>
        <v>Không XL</v>
      </c>
      <c r="H49" s="16">
        <v>1</v>
      </c>
      <c r="I49" s="29"/>
    </row>
    <row r="50" spans="1:9" ht="15.75" customHeight="1" x14ac:dyDescent="0.25">
      <c r="A50" s="14">
        <v>30</v>
      </c>
      <c r="B50" s="2" t="s">
        <v>1358</v>
      </c>
      <c r="C50" s="23" t="s">
        <v>1126</v>
      </c>
      <c r="D50" s="23" t="s">
        <v>132</v>
      </c>
      <c r="E50" s="15"/>
      <c r="F50" s="15"/>
      <c r="G50" s="15" t="str">
        <f t="shared" si="0"/>
        <v>Không XL</v>
      </c>
      <c r="H50" s="16">
        <v>1</v>
      </c>
      <c r="I50" s="29"/>
    </row>
    <row r="51" spans="1:9" ht="15.75" customHeight="1" x14ac:dyDescent="0.25">
      <c r="A51" s="14">
        <v>31</v>
      </c>
      <c r="B51" s="2" t="s">
        <v>1359</v>
      </c>
      <c r="C51" s="23" t="s">
        <v>1360</v>
      </c>
      <c r="D51" s="23" t="s">
        <v>133</v>
      </c>
      <c r="E51" s="15"/>
      <c r="F51" s="15"/>
      <c r="G51" s="15" t="str">
        <f t="shared" si="0"/>
        <v>Không XL</v>
      </c>
      <c r="H51" s="16">
        <v>1</v>
      </c>
      <c r="I51" s="29"/>
    </row>
    <row r="52" spans="1:9" ht="15.75" customHeight="1" x14ac:dyDescent="0.25">
      <c r="A52" s="14">
        <v>32</v>
      </c>
      <c r="B52" s="2" t="s">
        <v>1361</v>
      </c>
      <c r="C52" s="23" t="s">
        <v>1362</v>
      </c>
      <c r="D52" s="23" t="s">
        <v>134</v>
      </c>
      <c r="E52" s="15"/>
      <c r="F52" s="15"/>
      <c r="G52" s="15" t="str">
        <f t="shared" si="0"/>
        <v>Không XL</v>
      </c>
      <c r="H52" s="16">
        <v>1</v>
      </c>
      <c r="I52" s="29"/>
    </row>
    <row r="53" spans="1:9" ht="15.75" customHeight="1" x14ac:dyDescent="0.25">
      <c r="A53" s="14">
        <v>33</v>
      </c>
      <c r="B53" s="2" t="s">
        <v>1363</v>
      </c>
      <c r="C53" s="23" t="s">
        <v>1364</v>
      </c>
      <c r="D53" s="23" t="s">
        <v>112</v>
      </c>
      <c r="E53" s="15"/>
      <c r="F53" s="15"/>
      <c r="G53" s="15" t="str">
        <f t="shared" si="0"/>
        <v>Không XL</v>
      </c>
      <c r="H53" s="16">
        <v>1</v>
      </c>
      <c r="I53" s="29"/>
    </row>
    <row r="54" spans="1:9" ht="15.75" customHeight="1" x14ac:dyDescent="0.25">
      <c r="A54" s="14">
        <v>34</v>
      </c>
      <c r="B54" s="2" t="s">
        <v>1365</v>
      </c>
      <c r="C54" s="23" t="s">
        <v>88</v>
      </c>
      <c r="D54" s="23" t="s">
        <v>80</v>
      </c>
      <c r="E54" s="15"/>
      <c r="F54" s="15"/>
      <c r="G54" s="15" t="str">
        <f t="shared" si="0"/>
        <v>Không XL</v>
      </c>
      <c r="H54" s="16">
        <v>1</v>
      </c>
      <c r="I54" s="29"/>
    </row>
    <row r="55" spans="1:9" ht="15.75" customHeight="1" x14ac:dyDescent="0.25">
      <c r="A55" s="14">
        <v>35</v>
      </c>
      <c r="B55" s="2" t="s">
        <v>1366</v>
      </c>
      <c r="C55" s="23" t="s">
        <v>1367</v>
      </c>
      <c r="D55" s="23" t="s">
        <v>1371</v>
      </c>
      <c r="E55" s="15"/>
      <c r="F55" s="15"/>
      <c r="G55" s="15" t="str">
        <f t="shared" si="0"/>
        <v>Không XL</v>
      </c>
      <c r="H55" s="16">
        <v>1</v>
      </c>
      <c r="I55" s="29"/>
    </row>
    <row r="56" spans="1:9" ht="15.75" customHeight="1" x14ac:dyDescent="0.25">
      <c r="A56" s="14">
        <v>36</v>
      </c>
      <c r="B56" s="2" t="s">
        <v>1368</v>
      </c>
      <c r="C56" s="23" t="s">
        <v>1039</v>
      </c>
      <c r="D56" s="23" t="s">
        <v>235</v>
      </c>
      <c r="E56" s="15"/>
      <c r="F56" s="15"/>
      <c r="G56" s="15" t="str">
        <f t="shared" si="0"/>
        <v>Không XL</v>
      </c>
      <c r="H56" s="16">
        <v>1</v>
      </c>
      <c r="I56" s="31"/>
    </row>
    <row r="57" spans="1:9" ht="10.5" customHeight="1" x14ac:dyDescent="0.25"/>
    <row r="58" spans="1:9" s="5" customFormat="1" ht="26.25" customHeight="1" x14ac:dyDescent="0.25">
      <c r="B58" s="7" t="s">
        <v>20</v>
      </c>
      <c r="D58" s="17"/>
      <c r="E58" s="17"/>
      <c r="F58" s="17"/>
      <c r="G58" s="17"/>
      <c r="H58" s="17"/>
    </row>
    <row r="59" spans="1:9" s="5" customFormat="1" ht="41.25" customHeight="1" x14ac:dyDescent="0.25">
      <c r="C59" s="37" t="s">
        <v>21</v>
      </c>
      <c r="D59" s="38"/>
      <c r="E59" s="13" t="s">
        <v>22</v>
      </c>
      <c r="F59" s="13" t="s">
        <v>23</v>
      </c>
      <c r="G59" s="17"/>
      <c r="H59" s="17"/>
    </row>
    <row r="60" spans="1:9" s="5" customFormat="1" ht="15.75" x14ac:dyDescent="0.25">
      <c r="C60" s="18" t="s">
        <v>24</v>
      </c>
      <c r="D60" s="19"/>
      <c r="E60" s="20">
        <f>COUNTIF($G$21:$G$56,"Xuất sắc")</f>
        <v>0</v>
      </c>
      <c r="F60" s="21">
        <f>E60/$A$56</f>
        <v>0</v>
      </c>
      <c r="G60" s="17"/>
      <c r="H60" s="17"/>
    </row>
    <row r="61" spans="1:9" s="5" customFormat="1" ht="15.75" x14ac:dyDescent="0.25">
      <c r="C61" s="18" t="s">
        <v>25</v>
      </c>
      <c r="D61" s="19"/>
      <c r="E61" s="20">
        <f>COUNTIF($G$21:$G$56,"Tốt")</f>
        <v>0</v>
      </c>
      <c r="F61" s="21">
        <f t="shared" ref="F61:F65" si="1">E61/$A$56</f>
        <v>0</v>
      </c>
      <c r="G61" s="17"/>
      <c r="H61" s="17"/>
    </row>
    <row r="62" spans="1:9" s="5" customFormat="1" ht="15.75" x14ac:dyDescent="0.25">
      <c r="C62" s="18" t="s">
        <v>26</v>
      </c>
      <c r="D62" s="19"/>
      <c r="E62" s="20">
        <f>COUNTIF($G$21:$G$56,"Khá")</f>
        <v>0</v>
      </c>
      <c r="F62" s="21">
        <f t="shared" si="1"/>
        <v>0</v>
      </c>
      <c r="G62" s="17"/>
      <c r="H62" s="17"/>
    </row>
    <row r="63" spans="1:9" s="5" customFormat="1" ht="15.75" x14ac:dyDescent="0.25">
      <c r="C63" s="18" t="s">
        <v>27</v>
      </c>
      <c r="D63" s="19"/>
      <c r="E63" s="20">
        <f>COUNTIF($G$21:$G$56,"Trung bình")</f>
        <v>0</v>
      </c>
      <c r="F63" s="21">
        <f t="shared" si="1"/>
        <v>0</v>
      </c>
      <c r="G63" s="17"/>
      <c r="H63" s="17"/>
    </row>
    <row r="64" spans="1:9" s="5" customFormat="1" ht="15.75" x14ac:dyDescent="0.25">
      <c r="C64" s="18" t="s">
        <v>28</v>
      </c>
      <c r="D64" s="19"/>
      <c r="E64" s="20">
        <f>COUNTIF($G$21:$G$56,"Yếu")</f>
        <v>0</v>
      </c>
      <c r="F64" s="21">
        <f t="shared" si="1"/>
        <v>0</v>
      </c>
      <c r="G64" s="17"/>
      <c r="H64" s="17"/>
    </row>
    <row r="65" spans="1:10" s="5" customFormat="1" ht="15.75" x14ac:dyDescent="0.25">
      <c r="C65" s="18" t="s">
        <v>32</v>
      </c>
      <c r="D65" s="19"/>
      <c r="E65" s="20">
        <f>COUNTIF($G$21:$G$56,"Không XL")</f>
        <v>36</v>
      </c>
      <c r="F65" s="21">
        <f t="shared" si="1"/>
        <v>1</v>
      </c>
      <c r="G65" s="17"/>
      <c r="H65" s="17"/>
    </row>
    <row r="67" spans="1:10" ht="36.75" customHeight="1" x14ac:dyDescent="0.25">
      <c r="A67" s="39" t="s">
        <v>415</v>
      </c>
      <c r="B67" s="39"/>
      <c r="C67" s="39"/>
      <c r="D67" s="39"/>
      <c r="E67" s="39"/>
      <c r="F67" s="39"/>
      <c r="G67" s="39"/>
      <c r="H67" s="39"/>
      <c r="I67" s="39"/>
      <c r="J67" s="11"/>
    </row>
    <row r="69" spans="1:10" s="1" customFormat="1" x14ac:dyDescent="0.25">
      <c r="B69" s="36" t="s">
        <v>29</v>
      </c>
      <c r="C69" s="36"/>
      <c r="D69" s="36"/>
      <c r="E69" s="36"/>
      <c r="F69" s="36" t="s">
        <v>30</v>
      </c>
      <c r="G69" s="36"/>
      <c r="H69" s="36"/>
      <c r="I69" s="36"/>
    </row>
    <row r="74" spans="1:10" x14ac:dyDescent="0.25">
      <c r="B74" s="36" t="s">
        <v>1574</v>
      </c>
      <c r="C74" s="36"/>
      <c r="D74" s="36"/>
      <c r="E74" s="36"/>
      <c r="F74" s="36" t="s">
        <v>1573</v>
      </c>
      <c r="G74" s="36"/>
      <c r="H74" s="36"/>
      <c r="I74" s="36"/>
    </row>
    <row r="75" spans="1:10" x14ac:dyDescent="0.25">
      <c r="B75" s="10"/>
      <c r="C75" s="10"/>
      <c r="I75" s="10"/>
    </row>
    <row r="76" spans="1:10" x14ac:dyDescent="0.25">
      <c r="B76" s="10"/>
      <c r="C76" s="10"/>
      <c r="I76" s="10"/>
    </row>
    <row r="77" spans="1:10" x14ac:dyDescent="0.25">
      <c r="B77" s="10"/>
      <c r="C77" s="10"/>
      <c r="I77" s="10"/>
    </row>
    <row r="78" spans="1:10" x14ac:dyDescent="0.25">
      <c r="A78" s="33" t="s">
        <v>36</v>
      </c>
      <c r="B78" s="33"/>
      <c r="C78" s="33"/>
      <c r="D78" s="33"/>
      <c r="E78" s="33"/>
      <c r="F78" s="33"/>
      <c r="G78" s="33"/>
      <c r="H78" s="33"/>
      <c r="I78" s="33"/>
    </row>
    <row r="79" spans="1:10" ht="42" customHeight="1" x14ac:dyDescent="0.25">
      <c r="A79" s="34" t="s">
        <v>35</v>
      </c>
      <c r="B79" s="35"/>
      <c r="C79" s="35"/>
      <c r="D79" s="35"/>
      <c r="E79" s="35"/>
      <c r="F79" s="35"/>
      <c r="G79" s="35"/>
      <c r="H79" s="35"/>
      <c r="I79" s="35"/>
    </row>
    <row r="81" spans="6:9" x14ac:dyDescent="0.25">
      <c r="I81" s="22" t="s">
        <v>864</v>
      </c>
    </row>
    <row r="82" spans="6:9" x14ac:dyDescent="0.25">
      <c r="F82" s="1" t="s">
        <v>1584</v>
      </c>
      <c r="G82" s="1"/>
      <c r="H82" s="1"/>
    </row>
    <row r="88" spans="6:9" x14ac:dyDescent="0.25">
      <c r="F88" s="36"/>
      <c r="G88" s="36"/>
      <c r="H88" s="36"/>
    </row>
  </sheetData>
  <mergeCells count="24">
    <mergeCell ref="A78:I78"/>
    <mergeCell ref="A79:I79"/>
    <mergeCell ref="F88:H88"/>
    <mergeCell ref="C59:D59"/>
    <mergeCell ref="A67:I67"/>
    <mergeCell ref="B69:E69"/>
    <mergeCell ref="F69:I69"/>
    <mergeCell ref="B74:E74"/>
    <mergeCell ref="F74:I74"/>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83" orientation="portrait" r:id="rId1"/>
  <headerFooter differentFirst="1">
    <oddHeader>&amp;C&amp;"Times New Roman,Regular"&amp;P</oddHeader>
  </headerFooter>
  <rowBreaks count="2" manualBreakCount="2">
    <brk id="50" max="16383" man="1"/>
    <brk id="8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5B7C6-BFB8-4146-8E7E-03E47B00CCAF}">
  <dimension ref="A1:J89"/>
  <sheetViews>
    <sheetView tabSelected="1" view="pageLayout" topLeftCell="A46" zoomScaleNormal="100" workbookViewId="0">
      <selection activeCell="E28" sqref="E28"/>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24.5703125" style="7" customWidth="1"/>
    <col min="10" max="16384" width="9.140625" style="7"/>
  </cols>
  <sheetData>
    <row r="1" spans="1:9" s="5" customFormat="1" ht="15.75" x14ac:dyDescent="0.25">
      <c r="A1" s="50" t="s">
        <v>2</v>
      </c>
      <c r="B1" s="50"/>
      <c r="C1" s="50"/>
      <c r="D1" s="50"/>
      <c r="E1" s="3" t="s">
        <v>1162</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1177</v>
      </c>
      <c r="D6" s="6" t="s">
        <v>381</v>
      </c>
      <c r="F6" s="8" t="s">
        <v>382</v>
      </c>
      <c r="H6" s="6"/>
    </row>
    <row r="7" spans="1:9" s="1" customFormat="1" x14ac:dyDescent="0.25">
      <c r="D7" s="6"/>
      <c r="E7" s="6"/>
      <c r="F7" s="6"/>
      <c r="G7" s="6"/>
      <c r="H7" s="6"/>
    </row>
    <row r="8" spans="1:9" ht="21.75" customHeight="1" x14ac:dyDescent="0.25">
      <c r="A8" s="9" t="s">
        <v>5</v>
      </c>
      <c r="B8" s="7" t="s">
        <v>1597</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1183</v>
      </c>
    </row>
    <row r="12" spans="1:9" ht="22.5" customHeight="1" x14ac:dyDescent="0.25">
      <c r="A12" s="9"/>
      <c r="B12" s="7" t="s">
        <v>1575</v>
      </c>
    </row>
    <row r="13" spans="1:9" ht="22.5" customHeight="1" x14ac:dyDescent="0.25">
      <c r="A13" s="9"/>
      <c r="B13" s="7" t="s">
        <v>1563</v>
      </c>
      <c r="H13" s="10" t="s">
        <v>34</v>
      </c>
    </row>
    <row r="14" spans="1:9" ht="22.5" customHeight="1" x14ac:dyDescent="0.25">
      <c r="A14" s="9"/>
      <c r="B14" s="7" t="s">
        <v>1590</v>
      </c>
    </row>
    <row r="15" spans="1:9" ht="28.5" customHeight="1" x14ac:dyDescent="0.25">
      <c r="A15" s="9"/>
      <c r="B15" s="41" t="s">
        <v>1591</v>
      </c>
      <c r="C15" s="41"/>
      <c r="D15" s="41"/>
      <c r="E15" s="41"/>
      <c r="F15" s="41"/>
      <c r="G15" s="41"/>
      <c r="H15" s="41"/>
      <c r="I15" s="41"/>
    </row>
    <row r="16" spans="1:9" x14ac:dyDescent="0.25">
      <c r="A16" s="9" t="s">
        <v>10</v>
      </c>
      <c r="B16" s="1" t="s">
        <v>9</v>
      </c>
    </row>
    <row r="17" spans="1:10" ht="35.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1372</v>
      </c>
      <c r="C21" s="23" t="s">
        <v>1373</v>
      </c>
      <c r="D21" s="23" t="s">
        <v>39</v>
      </c>
      <c r="E21" s="15">
        <v>63</v>
      </c>
      <c r="F21" s="52">
        <v>55</v>
      </c>
      <c r="G21" s="15" t="str">
        <f>IF(F21=0,"Không XL",IF(F21&lt;50,"Yếu",IF(F21&lt;70,"Trung bình",IF(F21&lt;80,"Khá",IF(F21&lt;90,"Tốt","Xuất sắc")))))</f>
        <v>Trung bình</v>
      </c>
      <c r="H21" s="16">
        <v>1</v>
      </c>
      <c r="I21" s="15"/>
    </row>
    <row r="22" spans="1:10" ht="15.75" customHeight="1" x14ac:dyDescent="0.25">
      <c r="A22" s="14">
        <v>2</v>
      </c>
      <c r="B22" s="2" t="s">
        <v>1374</v>
      </c>
      <c r="C22" s="23" t="s">
        <v>1375</v>
      </c>
      <c r="D22" s="23" t="s">
        <v>289</v>
      </c>
      <c r="E22" s="15">
        <v>69</v>
      </c>
      <c r="F22" s="52">
        <v>55</v>
      </c>
      <c r="G22" s="15" t="str">
        <f>IF(F22=0,"Không XL",IF(F22&lt;50,"Yếu",IF(F22&lt;70,"Trung bình",IF(F22&lt;80,"Khá",IF(F22&lt;90,"Tốt","Xuất sắc")))))</f>
        <v>Trung bình</v>
      </c>
      <c r="H22" s="16">
        <v>1</v>
      </c>
      <c r="I22" s="15"/>
    </row>
    <row r="23" spans="1:10" ht="15.75" customHeight="1" x14ac:dyDescent="0.25">
      <c r="A23" s="14">
        <v>3</v>
      </c>
      <c r="B23" s="2" t="s">
        <v>1376</v>
      </c>
      <c r="C23" s="23" t="s">
        <v>1377</v>
      </c>
      <c r="D23" s="23" t="s">
        <v>40</v>
      </c>
      <c r="E23" s="15">
        <v>63</v>
      </c>
      <c r="F23" s="52">
        <v>50</v>
      </c>
      <c r="G23" s="15" t="str">
        <f t="shared" ref="G23:G57" si="0">IF(F23=0,"Không XL",IF(F23&lt;50,"Yếu",IF(F23&lt;70,"Trung bình",IF(F23&lt;80,"Khá",IF(F23&lt;90,"Tốt","Xuất sắc")))))</f>
        <v>Trung bình</v>
      </c>
      <c r="H23" s="16">
        <v>1</v>
      </c>
      <c r="I23" s="15"/>
    </row>
    <row r="24" spans="1:10" ht="15.75" customHeight="1" x14ac:dyDescent="0.25">
      <c r="A24" s="14">
        <v>4</v>
      </c>
      <c r="B24" s="2" t="s">
        <v>1378</v>
      </c>
      <c r="C24" s="23" t="s">
        <v>1379</v>
      </c>
      <c r="D24" s="23" t="s">
        <v>1432</v>
      </c>
      <c r="E24" s="15">
        <v>70</v>
      </c>
      <c r="F24" s="52">
        <v>52</v>
      </c>
      <c r="G24" s="15" t="str">
        <f t="shared" si="0"/>
        <v>Trung bình</v>
      </c>
      <c r="H24" s="16">
        <v>1</v>
      </c>
      <c r="I24" s="15"/>
    </row>
    <row r="25" spans="1:10" ht="15.75" customHeight="1" x14ac:dyDescent="0.25">
      <c r="A25" s="14">
        <v>5</v>
      </c>
      <c r="B25" s="2" t="s">
        <v>1380</v>
      </c>
      <c r="C25" s="23" t="s">
        <v>1295</v>
      </c>
      <c r="D25" s="23" t="s">
        <v>98</v>
      </c>
      <c r="E25" s="15">
        <v>86</v>
      </c>
      <c r="F25" s="52">
        <v>70</v>
      </c>
      <c r="G25" s="15" t="str">
        <f t="shared" si="0"/>
        <v>Khá</v>
      </c>
      <c r="H25" s="16">
        <v>1</v>
      </c>
      <c r="I25" s="15" t="s">
        <v>571</v>
      </c>
    </row>
    <row r="26" spans="1:10" ht="15.75" customHeight="1" x14ac:dyDescent="0.25">
      <c r="A26" s="14">
        <v>6</v>
      </c>
      <c r="B26" s="2" t="s">
        <v>1381</v>
      </c>
      <c r="C26" s="23" t="s">
        <v>1382</v>
      </c>
      <c r="D26" s="23" t="s">
        <v>1433</v>
      </c>
      <c r="E26" s="15">
        <v>63</v>
      </c>
      <c r="F26" s="52">
        <v>55</v>
      </c>
      <c r="G26" s="15" t="str">
        <f t="shared" si="0"/>
        <v>Trung bình</v>
      </c>
      <c r="H26" s="16">
        <v>1</v>
      </c>
      <c r="I26" s="15"/>
    </row>
    <row r="27" spans="1:10" ht="15.75" customHeight="1" x14ac:dyDescent="0.25">
      <c r="A27" s="14">
        <v>7</v>
      </c>
      <c r="B27" s="2" t="s">
        <v>1383</v>
      </c>
      <c r="C27" s="23" t="s">
        <v>1384</v>
      </c>
      <c r="D27" s="23" t="s">
        <v>46</v>
      </c>
      <c r="E27" s="15">
        <v>69</v>
      </c>
      <c r="F27" s="52">
        <v>50</v>
      </c>
      <c r="G27" s="15" t="str">
        <f t="shared" si="0"/>
        <v>Trung bình</v>
      </c>
      <c r="H27" s="16">
        <v>1</v>
      </c>
      <c r="I27" s="15"/>
    </row>
    <row r="28" spans="1:10" ht="15.75" customHeight="1" x14ac:dyDescent="0.25">
      <c r="A28" s="14">
        <v>8</v>
      </c>
      <c r="B28" s="2" t="s">
        <v>1385</v>
      </c>
      <c r="C28" s="23" t="s">
        <v>1386</v>
      </c>
      <c r="D28" s="23" t="s">
        <v>170</v>
      </c>
      <c r="E28" s="15"/>
      <c r="F28" s="52">
        <v>0</v>
      </c>
      <c r="G28" s="15" t="str">
        <f t="shared" si="0"/>
        <v>Không XL</v>
      </c>
      <c r="H28" s="16">
        <v>1</v>
      </c>
      <c r="I28" s="15" t="s">
        <v>569</v>
      </c>
    </row>
    <row r="29" spans="1:10" ht="15.75" customHeight="1" x14ac:dyDescent="0.25">
      <c r="A29" s="14">
        <v>9</v>
      </c>
      <c r="B29" s="2" t="s">
        <v>1387</v>
      </c>
      <c r="C29" s="23" t="s">
        <v>55</v>
      </c>
      <c r="D29" s="23" t="s">
        <v>104</v>
      </c>
      <c r="E29" s="15">
        <v>67</v>
      </c>
      <c r="F29" s="52">
        <v>55</v>
      </c>
      <c r="G29" s="15" t="str">
        <f t="shared" si="0"/>
        <v>Trung bình</v>
      </c>
      <c r="H29" s="16">
        <v>1</v>
      </c>
      <c r="I29" s="15"/>
    </row>
    <row r="30" spans="1:10" ht="15.75" customHeight="1" x14ac:dyDescent="0.25">
      <c r="A30" s="14">
        <v>10</v>
      </c>
      <c r="B30" s="2" t="s">
        <v>1388</v>
      </c>
      <c r="C30" s="23" t="s">
        <v>1389</v>
      </c>
      <c r="D30" s="23" t="s">
        <v>129</v>
      </c>
      <c r="E30" s="15">
        <v>72</v>
      </c>
      <c r="F30" s="52">
        <v>50</v>
      </c>
      <c r="G30" s="15" t="str">
        <f t="shared" si="0"/>
        <v>Trung bình</v>
      </c>
      <c r="H30" s="16">
        <v>1</v>
      </c>
      <c r="I30" s="15"/>
    </row>
    <row r="31" spans="1:10" ht="15.75" customHeight="1" x14ac:dyDescent="0.25">
      <c r="A31" s="14">
        <v>11</v>
      </c>
      <c r="B31" s="2" t="s">
        <v>1390</v>
      </c>
      <c r="C31" s="23" t="s">
        <v>1391</v>
      </c>
      <c r="D31" s="23" t="s">
        <v>53</v>
      </c>
      <c r="E31" s="15">
        <v>69</v>
      </c>
      <c r="F31" s="52">
        <v>50</v>
      </c>
      <c r="G31" s="15" t="str">
        <f t="shared" si="0"/>
        <v>Trung bình</v>
      </c>
      <c r="H31" s="16">
        <v>1</v>
      </c>
      <c r="I31" s="15"/>
    </row>
    <row r="32" spans="1:10" ht="15.75" customHeight="1" x14ac:dyDescent="0.25">
      <c r="A32" s="14">
        <v>12</v>
      </c>
      <c r="B32" s="2" t="s">
        <v>1392</v>
      </c>
      <c r="C32" s="23" t="s">
        <v>1393</v>
      </c>
      <c r="D32" s="23" t="s">
        <v>53</v>
      </c>
      <c r="E32" s="15">
        <v>78</v>
      </c>
      <c r="F32" s="52">
        <v>50</v>
      </c>
      <c r="G32" s="15" t="str">
        <f t="shared" si="0"/>
        <v>Trung bình</v>
      </c>
      <c r="H32" s="16">
        <v>1</v>
      </c>
      <c r="I32" s="15"/>
    </row>
    <row r="33" spans="1:9" ht="15.75" customHeight="1" x14ac:dyDescent="0.25">
      <c r="A33" s="14">
        <v>13</v>
      </c>
      <c r="B33" s="2" t="s">
        <v>1394</v>
      </c>
      <c r="C33" s="23" t="s">
        <v>1395</v>
      </c>
      <c r="D33" s="23" t="s">
        <v>106</v>
      </c>
      <c r="E33" s="15">
        <v>55</v>
      </c>
      <c r="F33" s="52">
        <v>48</v>
      </c>
      <c r="G33" s="15" t="str">
        <f t="shared" si="0"/>
        <v>Yếu</v>
      </c>
      <c r="H33" s="16">
        <v>1</v>
      </c>
      <c r="I33" s="15"/>
    </row>
    <row r="34" spans="1:9" ht="15.75" customHeight="1" x14ac:dyDescent="0.25">
      <c r="A34" s="14">
        <v>14</v>
      </c>
      <c r="B34" s="2" t="s">
        <v>1396</v>
      </c>
      <c r="C34" s="23" t="s">
        <v>1397</v>
      </c>
      <c r="D34" s="23" t="s">
        <v>1434</v>
      </c>
      <c r="E34" s="15"/>
      <c r="F34" s="52">
        <v>0</v>
      </c>
      <c r="G34" s="15" t="str">
        <f t="shared" si="0"/>
        <v>Không XL</v>
      </c>
      <c r="H34" s="16">
        <v>1</v>
      </c>
      <c r="I34" s="15" t="s">
        <v>569</v>
      </c>
    </row>
    <row r="35" spans="1:9" ht="15.75" customHeight="1" x14ac:dyDescent="0.25">
      <c r="A35" s="14">
        <v>15</v>
      </c>
      <c r="B35" s="2" t="s">
        <v>1398</v>
      </c>
      <c r="C35" s="23" t="s">
        <v>1399</v>
      </c>
      <c r="D35" s="23" t="s">
        <v>1434</v>
      </c>
      <c r="E35" s="15"/>
      <c r="F35" s="52">
        <v>0</v>
      </c>
      <c r="G35" s="15" t="str">
        <f t="shared" si="0"/>
        <v>Không XL</v>
      </c>
      <c r="H35" s="16">
        <v>1</v>
      </c>
      <c r="I35" s="15" t="s">
        <v>569</v>
      </c>
    </row>
    <row r="36" spans="1:9" ht="15.75" customHeight="1" x14ac:dyDescent="0.25">
      <c r="A36" s="14">
        <v>16</v>
      </c>
      <c r="B36" s="2" t="s">
        <v>1400</v>
      </c>
      <c r="C36" s="23" t="s">
        <v>1401</v>
      </c>
      <c r="D36" s="23" t="s">
        <v>54</v>
      </c>
      <c r="E36" s="15">
        <v>63</v>
      </c>
      <c r="F36" s="52">
        <v>50</v>
      </c>
      <c r="G36" s="15" t="str">
        <f t="shared" si="0"/>
        <v>Trung bình</v>
      </c>
      <c r="H36" s="16">
        <v>1</v>
      </c>
      <c r="I36" s="15"/>
    </row>
    <row r="37" spans="1:9" ht="15.75" customHeight="1" x14ac:dyDescent="0.25">
      <c r="A37" s="14">
        <v>17</v>
      </c>
      <c r="B37" s="2" t="s">
        <v>1402</v>
      </c>
      <c r="C37" s="23" t="s">
        <v>1403</v>
      </c>
      <c r="D37" s="23" t="s">
        <v>54</v>
      </c>
      <c r="E37" s="15">
        <v>63</v>
      </c>
      <c r="F37" s="52">
        <v>50</v>
      </c>
      <c r="G37" s="15" t="str">
        <f t="shared" si="0"/>
        <v>Trung bình</v>
      </c>
      <c r="H37" s="16">
        <v>1</v>
      </c>
      <c r="I37" s="15"/>
    </row>
    <row r="38" spans="1:9" ht="15.75" customHeight="1" x14ac:dyDescent="0.25">
      <c r="A38" s="14">
        <v>18</v>
      </c>
      <c r="B38" s="2" t="s">
        <v>1404</v>
      </c>
      <c r="C38" s="23" t="s">
        <v>1405</v>
      </c>
      <c r="D38" s="23" t="s">
        <v>61</v>
      </c>
      <c r="E38" s="15">
        <v>56</v>
      </c>
      <c r="F38" s="52">
        <v>50</v>
      </c>
      <c r="G38" s="15" t="str">
        <f t="shared" si="0"/>
        <v>Trung bình</v>
      </c>
      <c r="H38" s="16">
        <v>1</v>
      </c>
      <c r="I38" s="15"/>
    </row>
    <row r="39" spans="1:9" ht="15.75" customHeight="1" x14ac:dyDescent="0.25">
      <c r="A39" s="14">
        <v>19</v>
      </c>
      <c r="B39" s="2" t="s">
        <v>1406</v>
      </c>
      <c r="C39" s="23" t="s">
        <v>924</v>
      </c>
      <c r="D39" s="23" t="s">
        <v>108</v>
      </c>
      <c r="E39" s="15">
        <v>60</v>
      </c>
      <c r="F39" s="52">
        <v>50</v>
      </c>
      <c r="G39" s="15" t="str">
        <f t="shared" si="0"/>
        <v>Trung bình</v>
      </c>
      <c r="H39" s="16">
        <v>1</v>
      </c>
      <c r="I39" s="15"/>
    </row>
    <row r="40" spans="1:9" ht="15.75" customHeight="1" x14ac:dyDescent="0.25">
      <c r="A40" s="14">
        <v>20</v>
      </c>
      <c r="B40" s="2" t="s">
        <v>1407</v>
      </c>
      <c r="C40" s="23" t="s">
        <v>157</v>
      </c>
      <c r="D40" s="23" t="s">
        <v>64</v>
      </c>
      <c r="E40" s="15">
        <v>55</v>
      </c>
      <c r="F40" s="52">
        <v>48</v>
      </c>
      <c r="G40" s="15" t="str">
        <f t="shared" si="0"/>
        <v>Yếu</v>
      </c>
      <c r="H40" s="16">
        <v>1</v>
      </c>
      <c r="I40" s="15"/>
    </row>
    <row r="41" spans="1:9" ht="15.75" customHeight="1" x14ac:dyDescent="0.25">
      <c r="A41" s="14">
        <v>21</v>
      </c>
      <c r="B41" s="2" t="s">
        <v>1408</v>
      </c>
      <c r="C41" s="23" t="s">
        <v>43</v>
      </c>
      <c r="D41" s="23" t="s">
        <v>68</v>
      </c>
      <c r="E41" s="15">
        <v>60</v>
      </c>
      <c r="F41" s="52">
        <v>50</v>
      </c>
      <c r="G41" s="15" t="str">
        <f t="shared" si="0"/>
        <v>Trung bình</v>
      </c>
      <c r="H41" s="16">
        <v>1</v>
      </c>
      <c r="I41" s="15"/>
    </row>
    <row r="42" spans="1:9" ht="15.75" customHeight="1" x14ac:dyDescent="0.25">
      <c r="A42" s="14">
        <v>22</v>
      </c>
      <c r="B42" s="2" t="s">
        <v>1409</v>
      </c>
      <c r="C42" s="23" t="s">
        <v>1410</v>
      </c>
      <c r="D42" s="23" t="s">
        <v>940</v>
      </c>
      <c r="E42" s="15">
        <v>68</v>
      </c>
      <c r="F42" s="52">
        <v>55</v>
      </c>
      <c r="G42" s="15" t="str">
        <f t="shared" si="0"/>
        <v>Trung bình</v>
      </c>
      <c r="H42" s="16">
        <v>1</v>
      </c>
      <c r="I42" s="15"/>
    </row>
    <row r="43" spans="1:9" ht="15.75" customHeight="1" x14ac:dyDescent="0.25">
      <c r="A43" s="14">
        <v>23</v>
      </c>
      <c r="B43" s="2" t="s">
        <v>1411</v>
      </c>
      <c r="C43" s="23" t="s">
        <v>1412</v>
      </c>
      <c r="D43" s="23" t="s">
        <v>76</v>
      </c>
      <c r="E43" s="15">
        <v>68</v>
      </c>
      <c r="F43" s="52">
        <v>52</v>
      </c>
      <c r="G43" s="15" t="str">
        <f t="shared" si="0"/>
        <v>Trung bình</v>
      </c>
      <c r="H43" s="16">
        <v>1</v>
      </c>
      <c r="I43" s="15"/>
    </row>
    <row r="44" spans="1:9" ht="15.75" customHeight="1" x14ac:dyDescent="0.25">
      <c r="A44" s="14">
        <v>24</v>
      </c>
      <c r="B44" s="2" t="s">
        <v>1413</v>
      </c>
      <c r="C44" s="23" t="s">
        <v>1414</v>
      </c>
      <c r="D44" s="23" t="s">
        <v>112</v>
      </c>
      <c r="E44" s="15">
        <v>68</v>
      </c>
      <c r="F44" s="52">
        <v>52</v>
      </c>
      <c r="G44" s="15" t="str">
        <f t="shared" si="0"/>
        <v>Trung bình</v>
      </c>
      <c r="H44" s="16">
        <v>1</v>
      </c>
      <c r="I44" s="15"/>
    </row>
    <row r="45" spans="1:9" ht="15.75" customHeight="1" x14ac:dyDescent="0.25">
      <c r="A45" s="14">
        <v>25</v>
      </c>
      <c r="B45" s="2" t="s">
        <v>1415</v>
      </c>
      <c r="C45" s="23" t="s">
        <v>886</v>
      </c>
      <c r="D45" s="23" t="s">
        <v>80</v>
      </c>
      <c r="E45" s="15">
        <v>97</v>
      </c>
      <c r="F45" s="52">
        <v>70</v>
      </c>
      <c r="G45" s="15" t="str">
        <f t="shared" si="0"/>
        <v>Khá</v>
      </c>
      <c r="H45" s="16">
        <v>1</v>
      </c>
      <c r="I45" s="15" t="s">
        <v>570</v>
      </c>
    </row>
    <row r="46" spans="1:9" ht="15.75" customHeight="1" x14ac:dyDescent="0.25">
      <c r="A46" s="14">
        <v>26</v>
      </c>
      <c r="B46" s="2" t="s">
        <v>1416</v>
      </c>
      <c r="C46" s="23" t="s">
        <v>1417</v>
      </c>
      <c r="D46" s="23" t="s">
        <v>113</v>
      </c>
      <c r="E46" s="15">
        <v>65</v>
      </c>
      <c r="F46" s="52">
        <v>50</v>
      </c>
      <c r="G46" s="15" t="str">
        <f t="shared" si="0"/>
        <v>Trung bình</v>
      </c>
      <c r="H46" s="16">
        <v>1</v>
      </c>
      <c r="I46" s="15" t="s">
        <v>570</v>
      </c>
    </row>
    <row r="47" spans="1:9" ht="15.75" customHeight="1" x14ac:dyDescent="0.25">
      <c r="A47" s="14">
        <v>27</v>
      </c>
      <c r="B47" s="2" t="s">
        <v>1418</v>
      </c>
      <c r="C47" s="23" t="s">
        <v>72</v>
      </c>
      <c r="D47" s="23" t="s">
        <v>378</v>
      </c>
      <c r="E47" s="15">
        <v>70</v>
      </c>
      <c r="F47" s="52">
        <v>50</v>
      </c>
      <c r="G47" s="15" t="str">
        <f t="shared" si="0"/>
        <v>Trung bình</v>
      </c>
      <c r="H47" s="16">
        <v>1</v>
      </c>
      <c r="I47" s="15"/>
    </row>
    <row r="48" spans="1:9" ht="15.75" customHeight="1" x14ac:dyDescent="0.25">
      <c r="A48" s="14">
        <v>28</v>
      </c>
      <c r="B48" s="2" t="s">
        <v>1419</v>
      </c>
      <c r="C48" s="23" t="s">
        <v>536</v>
      </c>
      <c r="D48" s="23" t="s">
        <v>378</v>
      </c>
      <c r="E48" s="15">
        <v>62</v>
      </c>
      <c r="F48" s="52">
        <v>55</v>
      </c>
      <c r="G48" s="15" t="str">
        <f t="shared" si="0"/>
        <v>Trung bình</v>
      </c>
      <c r="H48" s="16">
        <v>1</v>
      </c>
      <c r="I48" s="15"/>
    </row>
    <row r="49" spans="1:9" ht="15.75" customHeight="1" x14ac:dyDescent="0.25">
      <c r="A49" s="14">
        <v>29</v>
      </c>
      <c r="B49" s="2" t="s">
        <v>1420</v>
      </c>
      <c r="C49" s="23" t="s">
        <v>45</v>
      </c>
      <c r="D49" s="23" t="s">
        <v>154</v>
      </c>
      <c r="E49" s="15">
        <v>75</v>
      </c>
      <c r="F49" s="52">
        <v>52</v>
      </c>
      <c r="G49" s="15" t="str">
        <f t="shared" si="0"/>
        <v>Trung bình</v>
      </c>
      <c r="H49" s="16">
        <v>1</v>
      </c>
      <c r="I49" s="15"/>
    </row>
    <row r="50" spans="1:9" ht="15.75" customHeight="1" x14ac:dyDescent="0.25">
      <c r="A50" s="14">
        <v>30</v>
      </c>
      <c r="B50" s="2" t="s">
        <v>1421</v>
      </c>
      <c r="C50" s="23" t="s">
        <v>1422</v>
      </c>
      <c r="D50" s="23" t="s">
        <v>83</v>
      </c>
      <c r="E50" s="15">
        <v>50</v>
      </c>
      <c r="F50" s="52">
        <v>48</v>
      </c>
      <c r="G50" s="15" t="str">
        <f t="shared" si="0"/>
        <v>Yếu</v>
      </c>
      <c r="H50" s="16">
        <v>1</v>
      </c>
      <c r="I50" s="15"/>
    </row>
    <row r="51" spans="1:9" ht="15.75" customHeight="1" x14ac:dyDescent="0.25">
      <c r="A51" s="14">
        <v>31</v>
      </c>
      <c r="B51" s="2" t="s">
        <v>1423</v>
      </c>
      <c r="C51" s="23" t="s">
        <v>89</v>
      </c>
      <c r="D51" s="23" t="s">
        <v>83</v>
      </c>
      <c r="E51" s="15">
        <v>68</v>
      </c>
      <c r="F51" s="52">
        <v>52</v>
      </c>
      <c r="G51" s="15" t="str">
        <f t="shared" si="0"/>
        <v>Trung bình</v>
      </c>
      <c r="H51" s="16">
        <v>1</v>
      </c>
      <c r="I51" s="15"/>
    </row>
    <row r="52" spans="1:9" ht="15.75" customHeight="1" x14ac:dyDescent="0.25">
      <c r="A52" s="14">
        <v>32</v>
      </c>
      <c r="B52" s="2" t="s">
        <v>1424</v>
      </c>
      <c r="C52" s="23" t="s">
        <v>92</v>
      </c>
      <c r="D52" s="23" t="s">
        <v>83</v>
      </c>
      <c r="E52" s="15">
        <v>64</v>
      </c>
      <c r="F52" s="52">
        <v>52</v>
      </c>
      <c r="G52" s="15" t="str">
        <f t="shared" si="0"/>
        <v>Trung bình</v>
      </c>
      <c r="H52" s="16">
        <v>1</v>
      </c>
      <c r="I52" s="15"/>
    </row>
    <row r="53" spans="1:9" ht="15.75" customHeight="1" x14ac:dyDescent="0.25">
      <c r="A53" s="14">
        <v>33</v>
      </c>
      <c r="B53" s="2" t="s">
        <v>1425</v>
      </c>
      <c r="C53" s="23" t="s">
        <v>1426</v>
      </c>
      <c r="D53" s="23" t="s">
        <v>115</v>
      </c>
      <c r="E53" s="15">
        <v>78</v>
      </c>
      <c r="F53" s="52">
        <v>78</v>
      </c>
      <c r="G53" s="15" t="str">
        <f t="shared" si="0"/>
        <v>Khá</v>
      </c>
      <c r="H53" s="16">
        <v>1</v>
      </c>
      <c r="I53" s="15"/>
    </row>
    <row r="54" spans="1:9" ht="15.75" customHeight="1" x14ac:dyDescent="0.25">
      <c r="A54" s="14">
        <v>34</v>
      </c>
      <c r="B54" s="2" t="s">
        <v>1427</v>
      </c>
      <c r="C54" s="23" t="s">
        <v>89</v>
      </c>
      <c r="D54" s="23" t="s">
        <v>961</v>
      </c>
      <c r="E54" s="15">
        <v>70</v>
      </c>
      <c r="F54" s="52">
        <v>52</v>
      </c>
      <c r="G54" s="15" t="str">
        <f t="shared" si="0"/>
        <v>Trung bình</v>
      </c>
      <c r="H54" s="16">
        <v>1</v>
      </c>
      <c r="I54" s="15"/>
    </row>
    <row r="55" spans="1:9" ht="15.75" customHeight="1" x14ac:dyDescent="0.25">
      <c r="A55" s="14">
        <v>35</v>
      </c>
      <c r="B55" s="2" t="s">
        <v>1428</v>
      </c>
      <c r="C55" s="23" t="s">
        <v>1429</v>
      </c>
      <c r="D55" s="23" t="s">
        <v>84</v>
      </c>
      <c r="E55" s="15">
        <v>73</v>
      </c>
      <c r="F55" s="52">
        <v>55</v>
      </c>
      <c r="G55" s="15" t="str">
        <f t="shared" si="0"/>
        <v>Trung bình</v>
      </c>
      <c r="H55" s="16">
        <v>1</v>
      </c>
      <c r="I55" s="15"/>
    </row>
    <row r="56" spans="1:9" ht="15.75" customHeight="1" x14ac:dyDescent="0.25">
      <c r="A56" s="14">
        <v>36</v>
      </c>
      <c r="B56" s="2" t="s">
        <v>1430</v>
      </c>
      <c r="C56" s="23" t="s">
        <v>159</v>
      </c>
      <c r="D56" s="23" t="s">
        <v>156</v>
      </c>
      <c r="E56" s="15">
        <v>59</v>
      </c>
      <c r="F56" s="52">
        <v>55</v>
      </c>
      <c r="G56" s="15" t="str">
        <f t="shared" si="0"/>
        <v>Trung bình</v>
      </c>
      <c r="H56" s="16">
        <v>1</v>
      </c>
      <c r="I56" s="15"/>
    </row>
    <row r="57" spans="1:9" ht="15.75" customHeight="1" x14ac:dyDescent="0.25">
      <c r="A57" s="14">
        <v>37</v>
      </c>
      <c r="B57" s="2" t="s">
        <v>1431</v>
      </c>
      <c r="C57" s="23" t="s">
        <v>124</v>
      </c>
      <c r="D57" s="23" t="s">
        <v>1435</v>
      </c>
      <c r="E57" s="15">
        <v>66</v>
      </c>
      <c r="F57" s="52">
        <v>55</v>
      </c>
      <c r="G57" s="15" t="str">
        <f t="shared" si="0"/>
        <v>Trung bình</v>
      </c>
      <c r="H57" s="16">
        <v>1</v>
      </c>
      <c r="I57" s="15"/>
    </row>
    <row r="58" spans="1:9" ht="10.5" customHeight="1" x14ac:dyDescent="0.25"/>
    <row r="59" spans="1:9" s="5" customFormat="1" ht="26.25" customHeight="1" x14ac:dyDescent="0.25">
      <c r="B59" s="7" t="s">
        <v>20</v>
      </c>
      <c r="D59" s="17"/>
      <c r="E59" s="17"/>
      <c r="F59" s="17"/>
      <c r="G59" s="17"/>
      <c r="H59" s="17"/>
    </row>
    <row r="60" spans="1:9" s="5" customFormat="1" ht="41.25" customHeight="1" x14ac:dyDescent="0.25">
      <c r="C60" s="37" t="s">
        <v>21</v>
      </c>
      <c r="D60" s="38"/>
      <c r="E60" s="13" t="s">
        <v>22</v>
      </c>
      <c r="F60" s="13" t="s">
        <v>23</v>
      </c>
      <c r="G60" s="17"/>
      <c r="H60" s="17"/>
    </row>
    <row r="61" spans="1:9" s="5" customFormat="1" ht="15.75" x14ac:dyDescent="0.25">
      <c r="C61" s="18" t="s">
        <v>24</v>
      </c>
      <c r="D61" s="19"/>
      <c r="E61" s="20">
        <f>COUNTIF($G$21:$G$57,"Xuất sắc")</f>
        <v>0</v>
      </c>
      <c r="F61" s="21">
        <f>E61/$A$57</f>
        <v>0</v>
      </c>
      <c r="G61" s="17"/>
      <c r="H61" s="17"/>
    </row>
    <row r="62" spans="1:9" s="5" customFormat="1" ht="15.75" x14ac:dyDescent="0.25">
      <c r="C62" s="18" t="s">
        <v>25</v>
      </c>
      <c r="D62" s="19"/>
      <c r="E62" s="20">
        <f>COUNTIF($G$21:$G$57,"Tốt")</f>
        <v>0</v>
      </c>
      <c r="F62" s="21">
        <f t="shared" ref="F62:F66" si="1">E62/$A$57</f>
        <v>0</v>
      </c>
      <c r="G62" s="17"/>
      <c r="H62" s="17"/>
    </row>
    <row r="63" spans="1:9" s="5" customFormat="1" ht="15.75" x14ac:dyDescent="0.25">
      <c r="C63" s="18" t="s">
        <v>26</v>
      </c>
      <c r="D63" s="19"/>
      <c r="E63" s="20">
        <f>COUNTIF($G$21:$G$57,"Khá")</f>
        <v>3</v>
      </c>
      <c r="F63" s="21">
        <f t="shared" si="1"/>
        <v>8.1081081081081086E-2</v>
      </c>
      <c r="G63" s="17"/>
      <c r="H63" s="17"/>
    </row>
    <row r="64" spans="1:9" s="5" customFormat="1" ht="15.75" x14ac:dyDescent="0.25">
      <c r="C64" s="18" t="s">
        <v>27</v>
      </c>
      <c r="D64" s="19"/>
      <c r="E64" s="20">
        <f>COUNTIF($G$21:$G$57,"Trung bình")</f>
        <v>28</v>
      </c>
      <c r="F64" s="21">
        <f t="shared" si="1"/>
        <v>0.7567567567567568</v>
      </c>
      <c r="G64" s="17"/>
      <c r="H64" s="17"/>
    </row>
    <row r="65" spans="1:10" s="5" customFormat="1" ht="15.75" x14ac:dyDescent="0.25">
      <c r="C65" s="18" t="s">
        <v>28</v>
      </c>
      <c r="D65" s="19"/>
      <c r="E65" s="20">
        <f>COUNTIF($G$21:$G$57,"Yếu")</f>
        <v>3</v>
      </c>
      <c r="F65" s="21">
        <f t="shared" si="1"/>
        <v>8.1081081081081086E-2</v>
      </c>
      <c r="G65" s="17"/>
      <c r="H65" s="17"/>
    </row>
    <row r="66" spans="1:10" s="5" customFormat="1" ht="15.75" x14ac:dyDescent="0.25">
      <c r="C66" s="18" t="s">
        <v>32</v>
      </c>
      <c r="D66" s="19"/>
      <c r="E66" s="20">
        <f>COUNTIF($G$21:$G$57,"Không XL")</f>
        <v>3</v>
      </c>
      <c r="F66" s="21">
        <f t="shared" si="1"/>
        <v>8.1081081081081086E-2</v>
      </c>
      <c r="G66" s="17"/>
      <c r="H66" s="17"/>
    </row>
    <row r="68" spans="1:10" ht="40.5" customHeight="1" x14ac:dyDescent="0.25">
      <c r="A68" s="39" t="s">
        <v>385</v>
      </c>
      <c r="B68" s="39"/>
      <c r="C68" s="39"/>
      <c r="D68" s="39"/>
      <c r="E68" s="39"/>
      <c r="F68" s="39"/>
      <c r="G68" s="39"/>
      <c r="H68" s="39"/>
      <c r="I68" s="39"/>
      <c r="J68" s="11"/>
    </row>
    <row r="70" spans="1:10" s="1" customFormat="1" x14ac:dyDescent="0.25">
      <c r="B70" s="36" t="s">
        <v>29</v>
      </c>
      <c r="C70" s="36"/>
      <c r="D70" s="36"/>
      <c r="E70" s="36"/>
      <c r="F70" s="36" t="s">
        <v>30</v>
      </c>
      <c r="G70" s="36"/>
      <c r="H70" s="36"/>
      <c r="I70" s="36"/>
    </row>
    <row r="75" spans="1:10" x14ac:dyDescent="0.25">
      <c r="B75" s="36" t="s">
        <v>1576</v>
      </c>
      <c r="C75" s="36"/>
      <c r="D75" s="36"/>
      <c r="E75" s="36"/>
      <c r="F75" s="36" t="s">
        <v>1583</v>
      </c>
      <c r="G75" s="36"/>
      <c r="H75" s="36"/>
      <c r="I75" s="36"/>
    </row>
    <row r="76" spans="1:10" x14ac:dyDescent="0.25">
      <c r="B76" s="10"/>
      <c r="C76" s="10"/>
      <c r="I76" s="10"/>
    </row>
    <row r="77" spans="1:10" x14ac:dyDescent="0.25">
      <c r="B77" s="10"/>
      <c r="C77" s="10"/>
      <c r="I77" s="10"/>
    </row>
    <row r="78" spans="1:10" x14ac:dyDescent="0.25">
      <c r="B78" s="10"/>
      <c r="C78" s="10"/>
      <c r="I78" s="10"/>
    </row>
    <row r="79" spans="1:10" x14ac:dyDescent="0.25">
      <c r="A79" s="33" t="s">
        <v>36</v>
      </c>
      <c r="B79" s="33"/>
      <c r="C79" s="33"/>
      <c r="D79" s="33"/>
      <c r="E79" s="33"/>
      <c r="F79" s="33"/>
      <c r="G79" s="33"/>
      <c r="H79" s="33"/>
      <c r="I79" s="33"/>
    </row>
    <row r="80" spans="1:10" ht="42" customHeight="1" x14ac:dyDescent="0.25">
      <c r="A80" s="34" t="s">
        <v>35</v>
      </c>
      <c r="B80" s="35"/>
      <c r="C80" s="35"/>
      <c r="D80" s="35"/>
      <c r="E80" s="35"/>
      <c r="F80" s="35"/>
      <c r="G80" s="35"/>
      <c r="H80" s="35"/>
      <c r="I80" s="35"/>
    </row>
    <row r="82" spans="6:9" x14ac:dyDescent="0.25">
      <c r="I82" s="22" t="s">
        <v>864</v>
      </c>
    </row>
    <row r="83" spans="6:9" x14ac:dyDescent="0.25">
      <c r="F83" s="36" t="s">
        <v>31</v>
      </c>
      <c r="G83" s="36"/>
      <c r="H83" s="36"/>
      <c r="I83" s="36"/>
    </row>
    <row r="89" spans="6:9" x14ac:dyDescent="0.25">
      <c r="F89" s="36"/>
      <c r="G89" s="36"/>
      <c r="H89" s="36"/>
    </row>
  </sheetData>
  <mergeCells count="25">
    <mergeCell ref="A79:I79"/>
    <mergeCell ref="A80:I80"/>
    <mergeCell ref="F83:I83"/>
    <mergeCell ref="F89:H89"/>
    <mergeCell ref="C60:D60"/>
    <mergeCell ref="A68:I68"/>
    <mergeCell ref="B70:E70"/>
    <mergeCell ref="F70:I70"/>
    <mergeCell ref="B75:E75"/>
    <mergeCell ref="F75:I75"/>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85" orientation="portrait" r:id="rId1"/>
  <headerFooter differentFirst="1">
    <oddHeader>&amp;C&amp;"Times New Roman,Regular"&amp;P</oddHeader>
  </headerFooter>
  <rowBreaks count="3" manualBreakCount="3">
    <brk id="49" max="8" man="1"/>
    <brk id="83" max="8" man="1"/>
    <brk id="86"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644F2-4E51-41DD-9323-1923D73DF273}">
  <dimension ref="A1:J89"/>
  <sheetViews>
    <sheetView view="pageLayout" topLeftCell="A4" zoomScaleNormal="110" workbookViewId="0">
      <selection activeCell="J11" sqref="J11"/>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22.140625" style="7" customWidth="1"/>
    <col min="10" max="16384" width="9.140625" style="7"/>
  </cols>
  <sheetData>
    <row r="1" spans="1:9" s="5" customFormat="1" ht="15.75" x14ac:dyDescent="0.25">
      <c r="A1" s="50" t="s">
        <v>2</v>
      </c>
      <c r="B1" s="50"/>
      <c r="C1" s="50"/>
      <c r="D1" s="50"/>
      <c r="E1" s="3" t="s">
        <v>1160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1178</v>
      </c>
      <c r="D6" s="6" t="s">
        <v>381</v>
      </c>
      <c r="F6" s="8" t="s">
        <v>382</v>
      </c>
      <c r="H6" s="6"/>
    </row>
    <row r="7" spans="1:9" s="1" customFormat="1" x14ac:dyDescent="0.25">
      <c r="D7" s="6"/>
      <c r="E7" s="6"/>
      <c r="F7" s="6"/>
      <c r="G7" s="6"/>
      <c r="H7" s="6"/>
    </row>
    <row r="8" spans="1:9" ht="21.75" customHeight="1" x14ac:dyDescent="0.25">
      <c r="A8" s="9" t="s">
        <v>5</v>
      </c>
      <c r="B8" s="7" t="s">
        <v>1596</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1184</v>
      </c>
    </row>
    <row r="12" spans="1:9" ht="22.5" customHeight="1" x14ac:dyDescent="0.25">
      <c r="A12" s="9"/>
      <c r="B12" s="7" t="s">
        <v>1577</v>
      </c>
    </row>
    <row r="13" spans="1:9" ht="22.5" customHeight="1" x14ac:dyDescent="0.25">
      <c r="A13" s="9"/>
      <c r="B13" s="7" t="s">
        <v>1564</v>
      </c>
      <c r="H13" s="10" t="s">
        <v>34</v>
      </c>
    </row>
    <row r="14" spans="1:9" ht="22.5" customHeight="1" x14ac:dyDescent="0.25">
      <c r="A14" s="9"/>
      <c r="B14" s="7" t="s">
        <v>1586</v>
      </c>
    </row>
    <row r="15" spans="1:9" ht="28.5" customHeight="1" x14ac:dyDescent="0.25">
      <c r="A15" s="9"/>
      <c r="B15" s="41" t="s">
        <v>1589</v>
      </c>
      <c r="C15" s="41"/>
      <c r="D15" s="41"/>
      <c r="E15" s="41"/>
      <c r="F15" s="41"/>
      <c r="G15" s="41"/>
      <c r="H15" s="41"/>
      <c r="I15" s="41"/>
    </row>
    <row r="16" spans="1:9" x14ac:dyDescent="0.25">
      <c r="A16" s="9" t="s">
        <v>10</v>
      </c>
      <c r="B16" s="1" t="s">
        <v>9</v>
      </c>
    </row>
    <row r="17" spans="1:10" ht="35.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1436</v>
      </c>
      <c r="C21" s="23" t="s">
        <v>1437</v>
      </c>
      <c r="D21" s="23" t="s">
        <v>40</v>
      </c>
      <c r="E21" s="15"/>
      <c r="F21" s="15"/>
      <c r="G21" s="15" t="str">
        <f>IF(F21=0,"Không XL",IF(F21&lt;50,"Yếu",IF(F21&lt;70,"Trung bình",IF(F21&lt;80,"Khá",IF(F21&lt;90,"Tốt","Xuất sắc")))))</f>
        <v>Không XL</v>
      </c>
      <c r="H21" s="16">
        <v>1</v>
      </c>
      <c r="I21" s="15"/>
    </row>
    <row r="22" spans="1:10" ht="15.75" customHeight="1" x14ac:dyDescent="0.25">
      <c r="A22" s="14">
        <v>2</v>
      </c>
      <c r="B22" s="2" t="s">
        <v>1438</v>
      </c>
      <c r="C22" s="23" t="s">
        <v>1439</v>
      </c>
      <c r="D22" s="23" t="s">
        <v>41</v>
      </c>
      <c r="E22" s="15"/>
      <c r="F22" s="15"/>
      <c r="G22" s="15" t="str">
        <f>IF(F22=0,"Không XL",IF(F22&lt;50,"Yếu",IF(F22&lt;70,"Trung bình",IF(F22&lt;80,"Khá",IF(F22&lt;90,"Tốt","Xuất sắc")))))</f>
        <v>Không XL</v>
      </c>
      <c r="H22" s="16">
        <v>1</v>
      </c>
      <c r="I22" s="15" t="s">
        <v>12</v>
      </c>
    </row>
    <row r="23" spans="1:10" ht="15.75" customHeight="1" x14ac:dyDescent="0.25">
      <c r="A23" s="14">
        <v>3</v>
      </c>
      <c r="B23" s="2" t="s">
        <v>1440</v>
      </c>
      <c r="C23" s="23" t="s">
        <v>1441</v>
      </c>
      <c r="D23" s="23" t="s">
        <v>41</v>
      </c>
      <c r="E23" s="15"/>
      <c r="F23" s="15"/>
      <c r="G23" s="15" t="str">
        <f t="shared" ref="G23:G57" si="0">IF(F23=0,"Không XL",IF(F23&lt;50,"Yếu",IF(F23&lt;70,"Trung bình",IF(F23&lt;80,"Khá",IF(F23&lt;90,"Tốt","Xuất sắc")))))</f>
        <v>Không XL</v>
      </c>
      <c r="H23" s="16">
        <v>1</v>
      </c>
      <c r="I23" s="15"/>
    </row>
    <row r="24" spans="1:10" ht="15.75" customHeight="1" x14ac:dyDescent="0.25">
      <c r="A24" s="14">
        <v>4</v>
      </c>
      <c r="B24" s="2" t="s">
        <v>1442</v>
      </c>
      <c r="C24" s="23" t="s">
        <v>1443</v>
      </c>
      <c r="D24" s="23" t="s">
        <v>44</v>
      </c>
      <c r="E24" s="15"/>
      <c r="F24" s="15"/>
      <c r="G24" s="15" t="str">
        <f t="shared" si="0"/>
        <v>Không XL</v>
      </c>
      <c r="H24" s="16">
        <v>1</v>
      </c>
      <c r="I24" s="15"/>
    </row>
    <row r="25" spans="1:10" ht="15.75" customHeight="1" x14ac:dyDescent="0.25">
      <c r="A25" s="14">
        <v>5</v>
      </c>
      <c r="B25" s="2" t="s">
        <v>1444</v>
      </c>
      <c r="C25" s="23" t="s">
        <v>55</v>
      </c>
      <c r="D25" s="23" t="s">
        <v>44</v>
      </c>
      <c r="E25" s="15"/>
      <c r="F25" s="15"/>
      <c r="G25" s="15" t="str">
        <f t="shared" si="0"/>
        <v>Không XL</v>
      </c>
      <c r="H25" s="16">
        <v>1</v>
      </c>
      <c r="I25" s="15"/>
    </row>
    <row r="26" spans="1:10" ht="15.75" customHeight="1" x14ac:dyDescent="0.25">
      <c r="A26" s="14">
        <v>6</v>
      </c>
      <c r="B26" s="2" t="s">
        <v>1445</v>
      </c>
      <c r="C26" s="23" t="s">
        <v>1446</v>
      </c>
      <c r="D26" s="23" t="s">
        <v>52</v>
      </c>
      <c r="E26" s="15"/>
      <c r="F26" s="15"/>
      <c r="G26" s="15" t="str">
        <f t="shared" si="0"/>
        <v>Không XL</v>
      </c>
      <c r="H26" s="16">
        <v>1</v>
      </c>
      <c r="I26" s="15"/>
    </row>
    <row r="27" spans="1:10" ht="15.75" customHeight="1" x14ac:dyDescent="0.25">
      <c r="A27" s="14">
        <v>7</v>
      </c>
      <c r="B27" s="2" t="s">
        <v>1447</v>
      </c>
      <c r="C27" s="23" t="s">
        <v>1448</v>
      </c>
      <c r="D27" s="23" t="s">
        <v>128</v>
      </c>
      <c r="E27" s="15"/>
      <c r="F27" s="15"/>
      <c r="G27" s="15" t="str">
        <f t="shared" si="0"/>
        <v>Không XL</v>
      </c>
      <c r="H27" s="16">
        <v>1</v>
      </c>
      <c r="I27" s="15"/>
    </row>
    <row r="28" spans="1:10" ht="15.75" customHeight="1" x14ac:dyDescent="0.25">
      <c r="A28" s="14">
        <v>8</v>
      </c>
      <c r="B28" s="2" t="s">
        <v>1449</v>
      </c>
      <c r="C28" s="23" t="s">
        <v>1450</v>
      </c>
      <c r="D28" s="23" t="s">
        <v>103</v>
      </c>
      <c r="E28" s="15"/>
      <c r="F28" s="15"/>
      <c r="G28" s="15" t="str">
        <f t="shared" si="0"/>
        <v>Không XL</v>
      </c>
      <c r="H28" s="16">
        <v>1</v>
      </c>
      <c r="I28" s="15"/>
    </row>
    <row r="29" spans="1:10" ht="15.75" customHeight="1" x14ac:dyDescent="0.25">
      <c r="A29" s="14">
        <v>9</v>
      </c>
      <c r="B29" s="2" t="s">
        <v>1451</v>
      </c>
      <c r="C29" s="23" t="s">
        <v>1452</v>
      </c>
      <c r="D29" s="23" t="s">
        <v>103</v>
      </c>
      <c r="E29" s="15"/>
      <c r="F29" s="15"/>
      <c r="G29" s="15" t="str">
        <f t="shared" si="0"/>
        <v>Không XL</v>
      </c>
      <c r="H29" s="16">
        <v>1</v>
      </c>
      <c r="I29" s="15" t="s">
        <v>571</v>
      </c>
    </row>
    <row r="30" spans="1:10" ht="15.75" customHeight="1" x14ac:dyDescent="0.25">
      <c r="A30" s="14">
        <v>10</v>
      </c>
      <c r="B30" s="2" t="s">
        <v>1453</v>
      </c>
      <c r="C30" s="23" t="s">
        <v>1454</v>
      </c>
      <c r="D30" s="23" t="s">
        <v>129</v>
      </c>
      <c r="E30" s="15"/>
      <c r="F30" s="15"/>
      <c r="G30" s="15" t="str">
        <f t="shared" si="0"/>
        <v>Không XL</v>
      </c>
      <c r="H30" s="16">
        <v>1</v>
      </c>
      <c r="I30" s="15"/>
    </row>
    <row r="31" spans="1:10" ht="15.75" customHeight="1" x14ac:dyDescent="0.25">
      <c r="A31" s="14">
        <v>11</v>
      </c>
      <c r="B31" s="2" t="s">
        <v>1455</v>
      </c>
      <c r="C31" s="23" t="s">
        <v>1456</v>
      </c>
      <c r="D31" s="23" t="s">
        <v>1498</v>
      </c>
      <c r="E31" s="15"/>
      <c r="F31" s="15"/>
      <c r="G31" s="15" t="str">
        <f t="shared" si="0"/>
        <v>Không XL</v>
      </c>
      <c r="H31" s="16">
        <v>1</v>
      </c>
      <c r="I31" s="15"/>
    </row>
    <row r="32" spans="1:10" ht="15.75" customHeight="1" x14ac:dyDescent="0.25">
      <c r="A32" s="14">
        <v>12</v>
      </c>
      <c r="B32" s="2" t="s">
        <v>1457</v>
      </c>
      <c r="C32" s="23" t="s">
        <v>1458</v>
      </c>
      <c r="D32" s="23" t="s">
        <v>53</v>
      </c>
      <c r="E32" s="15"/>
      <c r="F32" s="15"/>
      <c r="G32" s="15" t="str">
        <f t="shared" si="0"/>
        <v>Không XL</v>
      </c>
      <c r="H32" s="16">
        <v>1</v>
      </c>
      <c r="I32" s="15"/>
    </row>
    <row r="33" spans="1:9" ht="15.75" customHeight="1" x14ac:dyDescent="0.25">
      <c r="A33" s="14">
        <v>13</v>
      </c>
      <c r="B33" s="2" t="s">
        <v>1459</v>
      </c>
      <c r="C33" s="23" t="s">
        <v>1460</v>
      </c>
      <c r="D33" s="23" t="s">
        <v>54</v>
      </c>
      <c r="E33" s="15"/>
      <c r="F33" s="15"/>
      <c r="G33" s="15" t="str">
        <f t="shared" si="0"/>
        <v>Không XL</v>
      </c>
      <c r="H33" s="16">
        <v>1</v>
      </c>
      <c r="I33" s="15" t="s">
        <v>12</v>
      </c>
    </row>
    <row r="34" spans="1:9" ht="15.75" customHeight="1" x14ac:dyDescent="0.25">
      <c r="A34" s="14">
        <v>14</v>
      </c>
      <c r="B34" s="2" t="s">
        <v>1461</v>
      </c>
      <c r="C34" s="23" t="s">
        <v>1462</v>
      </c>
      <c r="D34" s="23" t="s">
        <v>54</v>
      </c>
      <c r="E34" s="15"/>
      <c r="F34" s="15"/>
      <c r="G34" s="15" t="str">
        <f t="shared" si="0"/>
        <v>Không XL</v>
      </c>
      <c r="H34" s="16">
        <v>1</v>
      </c>
      <c r="I34" s="15"/>
    </row>
    <row r="35" spans="1:9" ht="15.75" customHeight="1" x14ac:dyDescent="0.25">
      <c r="A35" s="14">
        <v>15</v>
      </c>
      <c r="B35" s="2" t="s">
        <v>1463</v>
      </c>
      <c r="C35" s="23" t="s">
        <v>124</v>
      </c>
      <c r="D35" s="23" t="s">
        <v>56</v>
      </c>
      <c r="E35" s="15"/>
      <c r="F35" s="15"/>
      <c r="G35" s="15" t="str">
        <f t="shared" si="0"/>
        <v>Không XL</v>
      </c>
      <c r="H35" s="16">
        <v>1</v>
      </c>
      <c r="I35" s="15"/>
    </row>
    <row r="36" spans="1:9" ht="15.75" customHeight="1" x14ac:dyDescent="0.25">
      <c r="A36" s="14">
        <v>16</v>
      </c>
      <c r="B36" s="2" t="s">
        <v>1464</v>
      </c>
      <c r="C36" s="23" t="s">
        <v>1437</v>
      </c>
      <c r="D36" s="23" t="s">
        <v>56</v>
      </c>
      <c r="E36" s="15"/>
      <c r="F36" s="15"/>
      <c r="G36" s="15" t="str">
        <f t="shared" si="0"/>
        <v>Không XL</v>
      </c>
      <c r="H36" s="16">
        <v>1</v>
      </c>
      <c r="I36" s="15" t="s">
        <v>12</v>
      </c>
    </row>
    <row r="37" spans="1:9" ht="15.75" customHeight="1" x14ac:dyDescent="0.25">
      <c r="A37" s="14">
        <v>17</v>
      </c>
      <c r="B37" s="2" t="s">
        <v>1465</v>
      </c>
      <c r="C37" s="23" t="s">
        <v>1466</v>
      </c>
      <c r="D37" s="23" t="s">
        <v>56</v>
      </c>
      <c r="E37" s="15"/>
      <c r="F37" s="15"/>
      <c r="G37" s="15" t="str">
        <f t="shared" si="0"/>
        <v>Không XL</v>
      </c>
      <c r="H37" s="16">
        <v>1</v>
      </c>
      <c r="I37" s="15"/>
    </row>
    <row r="38" spans="1:9" ht="15.75" customHeight="1" x14ac:dyDescent="0.25">
      <c r="A38" s="14">
        <v>18</v>
      </c>
      <c r="B38" s="2" t="s">
        <v>1467</v>
      </c>
      <c r="C38" s="23" t="s">
        <v>1468</v>
      </c>
      <c r="D38" s="23" t="s">
        <v>56</v>
      </c>
      <c r="E38" s="15"/>
      <c r="F38" s="15"/>
      <c r="G38" s="15" t="str">
        <f t="shared" si="0"/>
        <v>Không XL</v>
      </c>
      <c r="H38" s="16">
        <v>1</v>
      </c>
      <c r="I38" s="15"/>
    </row>
    <row r="39" spans="1:9" ht="15.75" customHeight="1" x14ac:dyDescent="0.25">
      <c r="A39" s="14">
        <v>19</v>
      </c>
      <c r="B39" s="2" t="s">
        <v>1469</v>
      </c>
      <c r="C39" s="23" t="s">
        <v>38</v>
      </c>
      <c r="D39" s="23" t="s">
        <v>171</v>
      </c>
      <c r="E39" s="15"/>
      <c r="F39" s="15"/>
      <c r="G39" s="15" t="str">
        <f t="shared" si="0"/>
        <v>Không XL</v>
      </c>
      <c r="H39" s="16">
        <v>1</v>
      </c>
      <c r="I39" s="15"/>
    </row>
    <row r="40" spans="1:9" ht="15.75" customHeight="1" x14ac:dyDescent="0.25">
      <c r="A40" s="14">
        <v>20</v>
      </c>
      <c r="B40" s="2" t="s">
        <v>1470</v>
      </c>
      <c r="C40" s="23" t="s">
        <v>1471</v>
      </c>
      <c r="D40" s="23" t="s">
        <v>375</v>
      </c>
      <c r="E40" s="15"/>
      <c r="F40" s="15"/>
      <c r="G40" s="15" t="str">
        <f t="shared" si="0"/>
        <v>Không XL</v>
      </c>
      <c r="H40" s="16">
        <v>1</v>
      </c>
      <c r="I40" s="15"/>
    </row>
    <row r="41" spans="1:9" ht="15.75" customHeight="1" x14ac:dyDescent="0.25">
      <c r="A41" s="14">
        <v>21</v>
      </c>
      <c r="B41" s="2" t="s">
        <v>1472</v>
      </c>
      <c r="C41" s="23" t="s">
        <v>1473</v>
      </c>
      <c r="D41" s="23" t="s">
        <v>375</v>
      </c>
      <c r="E41" s="15"/>
      <c r="F41" s="15"/>
      <c r="G41" s="15" t="str">
        <f t="shared" si="0"/>
        <v>Không XL</v>
      </c>
      <c r="H41" s="16">
        <v>1</v>
      </c>
      <c r="I41" s="15"/>
    </row>
    <row r="42" spans="1:9" ht="15.75" customHeight="1" x14ac:dyDescent="0.25">
      <c r="A42" s="14">
        <v>22</v>
      </c>
      <c r="B42" s="2" t="s">
        <v>1474</v>
      </c>
      <c r="C42" s="23" t="s">
        <v>1475</v>
      </c>
      <c r="D42" s="23" t="s">
        <v>65</v>
      </c>
      <c r="E42" s="15"/>
      <c r="F42" s="15"/>
      <c r="G42" s="15" t="str">
        <f t="shared" si="0"/>
        <v>Không XL</v>
      </c>
      <c r="H42" s="16">
        <v>1</v>
      </c>
      <c r="I42" s="15"/>
    </row>
    <row r="43" spans="1:9" ht="15.75" customHeight="1" x14ac:dyDescent="0.25">
      <c r="A43" s="14">
        <v>23</v>
      </c>
      <c r="B43" s="2" t="s">
        <v>1476</v>
      </c>
      <c r="C43" s="23" t="s">
        <v>82</v>
      </c>
      <c r="D43" s="23" t="s">
        <v>1499</v>
      </c>
      <c r="E43" s="15"/>
      <c r="F43" s="15"/>
      <c r="G43" s="15" t="str">
        <f t="shared" si="0"/>
        <v>Không XL</v>
      </c>
      <c r="H43" s="16">
        <v>1</v>
      </c>
      <c r="I43" s="15"/>
    </row>
    <row r="44" spans="1:9" ht="15.75" customHeight="1" x14ac:dyDescent="0.25">
      <c r="A44" s="14">
        <v>24</v>
      </c>
      <c r="B44" s="2" t="s">
        <v>1477</v>
      </c>
      <c r="C44" s="23" t="s">
        <v>1478</v>
      </c>
      <c r="D44" s="23" t="s">
        <v>68</v>
      </c>
      <c r="E44" s="15"/>
      <c r="F44" s="15"/>
      <c r="G44" s="15" t="str">
        <f t="shared" si="0"/>
        <v>Không XL</v>
      </c>
      <c r="H44" s="16">
        <v>1</v>
      </c>
      <c r="I44" s="15"/>
    </row>
    <row r="45" spans="1:9" ht="15.75" customHeight="1" x14ac:dyDescent="0.25">
      <c r="A45" s="14">
        <v>25</v>
      </c>
      <c r="B45" s="2" t="s">
        <v>1479</v>
      </c>
      <c r="C45" s="23" t="s">
        <v>596</v>
      </c>
      <c r="D45" s="23" t="s">
        <v>68</v>
      </c>
      <c r="E45" s="15"/>
      <c r="F45" s="15"/>
      <c r="G45" s="15" t="str">
        <f t="shared" si="0"/>
        <v>Không XL</v>
      </c>
      <c r="H45" s="16">
        <v>1</v>
      </c>
      <c r="I45" s="15"/>
    </row>
    <row r="46" spans="1:9" ht="15.75" customHeight="1" x14ac:dyDescent="0.25">
      <c r="A46" s="14">
        <v>26</v>
      </c>
      <c r="B46" s="2" t="s">
        <v>1480</v>
      </c>
      <c r="C46" s="23" t="s">
        <v>276</v>
      </c>
      <c r="D46" s="23" t="s">
        <v>68</v>
      </c>
      <c r="E46" s="15"/>
      <c r="F46" s="15"/>
      <c r="G46" s="15" t="str">
        <f t="shared" si="0"/>
        <v>Không XL</v>
      </c>
      <c r="H46" s="16">
        <v>1</v>
      </c>
      <c r="I46" s="15"/>
    </row>
    <row r="47" spans="1:9" ht="15.75" customHeight="1" x14ac:dyDescent="0.25">
      <c r="A47" s="14">
        <v>27</v>
      </c>
      <c r="B47" s="2" t="s">
        <v>1481</v>
      </c>
      <c r="C47" s="23" t="s">
        <v>1482</v>
      </c>
      <c r="D47" s="23" t="s">
        <v>1018</v>
      </c>
      <c r="E47" s="15"/>
      <c r="F47" s="15"/>
      <c r="G47" s="15" t="str">
        <f t="shared" si="0"/>
        <v>Không XL</v>
      </c>
      <c r="H47" s="16">
        <v>1</v>
      </c>
      <c r="I47" s="15" t="s">
        <v>570</v>
      </c>
    </row>
    <row r="48" spans="1:9" ht="15.75" customHeight="1" x14ac:dyDescent="0.25">
      <c r="A48" s="14">
        <v>28</v>
      </c>
      <c r="B48" s="2" t="s">
        <v>1483</v>
      </c>
      <c r="C48" s="23" t="s">
        <v>1484</v>
      </c>
      <c r="D48" s="23" t="s">
        <v>1018</v>
      </c>
      <c r="E48" s="15"/>
      <c r="F48" s="15"/>
      <c r="G48" s="15" t="str">
        <f t="shared" si="0"/>
        <v>Không XL</v>
      </c>
      <c r="H48" s="16">
        <v>1</v>
      </c>
      <c r="I48" s="15"/>
    </row>
    <row r="49" spans="1:9" ht="15.75" customHeight="1" x14ac:dyDescent="0.25">
      <c r="A49" s="14">
        <v>29</v>
      </c>
      <c r="B49" s="2" t="s">
        <v>1485</v>
      </c>
      <c r="C49" s="23" t="s">
        <v>1354</v>
      </c>
      <c r="D49" s="23" t="s">
        <v>71</v>
      </c>
      <c r="E49" s="15"/>
      <c r="F49" s="15"/>
      <c r="G49" s="15" t="str">
        <f t="shared" si="0"/>
        <v>Không XL</v>
      </c>
      <c r="H49" s="16">
        <v>1</v>
      </c>
      <c r="I49" s="15"/>
    </row>
    <row r="50" spans="1:9" ht="15.75" customHeight="1" x14ac:dyDescent="0.25">
      <c r="A50" s="14">
        <v>30</v>
      </c>
      <c r="B50" s="2" t="s">
        <v>1486</v>
      </c>
      <c r="C50" s="23" t="s">
        <v>1487</v>
      </c>
      <c r="D50" s="23" t="s">
        <v>512</v>
      </c>
      <c r="E50" s="15"/>
      <c r="F50" s="15"/>
      <c r="G50" s="15" t="str">
        <f t="shared" si="0"/>
        <v>Không XL</v>
      </c>
      <c r="H50" s="16">
        <v>1</v>
      </c>
      <c r="I50" s="15"/>
    </row>
    <row r="51" spans="1:9" ht="15.75" customHeight="1" x14ac:dyDescent="0.25">
      <c r="A51" s="14">
        <v>31</v>
      </c>
      <c r="B51" s="2" t="s">
        <v>1488</v>
      </c>
      <c r="C51" s="23" t="s">
        <v>346</v>
      </c>
      <c r="D51" s="23" t="s">
        <v>1500</v>
      </c>
      <c r="E51" s="15"/>
      <c r="F51" s="15"/>
      <c r="G51" s="15" t="str">
        <f t="shared" si="0"/>
        <v>Không XL</v>
      </c>
      <c r="H51" s="16">
        <v>1</v>
      </c>
      <c r="I51" s="15" t="s">
        <v>570</v>
      </c>
    </row>
    <row r="52" spans="1:9" ht="15.75" customHeight="1" x14ac:dyDescent="0.25">
      <c r="A52" s="14">
        <v>32</v>
      </c>
      <c r="B52" s="2" t="s">
        <v>1489</v>
      </c>
      <c r="C52" s="23" t="s">
        <v>1490</v>
      </c>
      <c r="D52" s="23" t="s">
        <v>115</v>
      </c>
      <c r="E52" s="15"/>
      <c r="F52" s="15"/>
      <c r="G52" s="15" t="str">
        <f t="shared" si="0"/>
        <v>Không XL</v>
      </c>
      <c r="H52" s="16">
        <v>1</v>
      </c>
      <c r="I52" s="15"/>
    </row>
    <row r="53" spans="1:9" ht="15.75" customHeight="1" x14ac:dyDescent="0.25">
      <c r="A53" s="14">
        <v>33</v>
      </c>
      <c r="B53" s="2" t="s">
        <v>1491</v>
      </c>
      <c r="C53" s="23" t="s">
        <v>1492</v>
      </c>
      <c r="D53" s="23" t="s">
        <v>116</v>
      </c>
      <c r="E53" s="15"/>
      <c r="F53" s="15"/>
      <c r="G53" s="15" t="str">
        <f t="shared" si="0"/>
        <v>Không XL</v>
      </c>
      <c r="H53" s="16">
        <v>1</v>
      </c>
      <c r="I53" s="15"/>
    </row>
    <row r="54" spans="1:9" ht="15.75" customHeight="1" x14ac:dyDescent="0.25">
      <c r="A54" s="14">
        <v>34</v>
      </c>
      <c r="B54" s="2" t="s">
        <v>1493</v>
      </c>
      <c r="C54" s="23" t="s">
        <v>1494</v>
      </c>
      <c r="D54" s="23" t="s">
        <v>156</v>
      </c>
      <c r="E54" s="15"/>
      <c r="F54" s="15"/>
      <c r="G54" s="15" t="str">
        <f t="shared" si="0"/>
        <v>Không XL</v>
      </c>
      <c r="H54" s="16">
        <v>1</v>
      </c>
      <c r="I54" s="15"/>
    </row>
    <row r="55" spans="1:9" ht="15.75" customHeight="1" x14ac:dyDescent="0.25">
      <c r="A55" s="14">
        <v>35</v>
      </c>
      <c r="B55" s="2" t="s">
        <v>1495</v>
      </c>
      <c r="C55" s="23" t="s">
        <v>90</v>
      </c>
      <c r="D55" s="23" t="s">
        <v>86</v>
      </c>
      <c r="E55" s="15"/>
      <c r="F55" s="15"/>
      <c r="G55" s="15" t="str">
        <f t="shared" si="0"/>
        <v>Không XL</v>
      </c>
      <c r="H55" s="16">
        <v>1</v>
      </c>
      <c r="I55" s="15"/>
    </row>
    <row r="56" spans="1:9" ht="15.75" customHeight="1" x14ac:dyDescent="0.25">
      <c r="A56" s="14">
        <v>36</v>
      </c>
      <c r="B56" s="2" t="s">
        <v>1496</v>
      </c>
      <c r="C56" s="23" t="s">
        <v>485</v>
      </c>
      <c r="D56" s="23" t="s">
        <v>380</v>
      </c>
      <c r="E56" s="15"/>
      <c r="F56" s="15"/>
      <c r="G56" s="15" t="str">
        <f t="shared" si="0"/>
        <v>Không XL</v>
      </c>
      <c r="H56" s="16">
        <v>1</v>
      </c>
      <c r="I56" s="15"/>
    </row>
    <row r="57" spans="1:9" ht="15.75" customHeight="1" x14ac:dyDescent="0.25">
      <c r="A57" s="14">
        <v>37</v>
      </c>
      <c r="B57" s="2" t="s">
        <v>1497</v>
      </c>
      <c r="C57" s="23" t="s">
        <v>160</v>
      </c>
      <c r="D57" s="23" t="s">
        <v>235</v>
      </c>
      <c r="E57" s="15"/>
      <c r="F57" s="15"/>
      <c r="G57" s="15" t="str">
        <f t="shared" si="0"/>
        <v>Không XL</v>
      </c>
      <c r="H57" s="16">
        <v>1</v>
      </c>
      <c r="I57" s="15" t="s">
        <v>12</v>
      </c>
    </row>
    <row r="58" spans="1:9" ht="10.5" customHeight="1" x14ac:dyDescent="0.25"/>
    <row r="59" spans="1:9" s="5" customFormat="1" ht="26.25" customHeight="1" x14ac:dyDescent="0.25">
      <c r="B59" s="7" t="s">
        <v>20</v>
      </c>
      <c r="D59" s="17"/>
      <c r="E59" s="17"/>
      <c r="F59" s="17"/>
      <c r="G59" s="17"/>
      <c r="H59" s="17"/>
    </row>
    <row r="60" spans="1:9" s="5" customFormat="1" ht="41.25" customHeight="1" x14ac:dyDescent="0.25">
      <c r="C60" s="37" t="s">
        <v>21</v>
      </c>
      <c r="D60" s="38"/>
      <c r="E60" s="13" t="s">
        <v>22</v>
      </c>
      <c r="F60" s="13" t="s">
        <v>23</v>
      </c>
      <c r="G60" s="17"/>
      <c r="H60" s="17"/>
    </row>
    <row r="61" spans="1:9" s="5" customFormat="1" ht="15.75" x14ac:dyDescent="0.25">
      <c r="C61" s="18" t="s">
        <v>24</v>
      </c>
      <c r="D61" s="19"/>
      <c r="E61" s="20">
        <f>COUNTIF($G$21:$G$57,"Xuất sắc")</f>
        <v>0</v>
      </c>
      <c r="F61" s="21">
        <f>E61/$A$57</f>
        <v>0</v>
      </c>
      <c r="G61" s="17"/>
      <c r="H61" s="17"/>
    </row>
    <row r="62" spans="1:9" s="5" customFormat="1" ht="15.75" x14ac:dyDescent="0.25">
      <c r="C62" s="18" t="s">
        <v>25</v>
      </c>
      <c r="D62" s="19"/>
      <c r="E62" s="20">
        <f>COUNTIF($G$21:$G$57,"Tốt")</f>
        <v>0</v>
      </c>
      <c r="F62" s="21">
        <f t="shared" ref="F62:F66" si="1">E62/$A$57</f>
        <v>0</v>
      </c>
      <c r="G62" s="17"/>
      <c r="H62" s="17"/>
    </row>
    <row r="63" spans="1:9" s="5" customFormat="1" ht="15.75" x14ac:dyDescent="0.25">
      <c r="C63" s="18" t="s">
        <v>26</v>
      </c>
      <c r="D63" s="19"/>
      <c r="E63" s="20">
        <f>COUNTIF($G$21:$G$57,"Khá")</f>
        <v>0</v>
      </c>
      <c r="F63" s="21">
        <f t="shared" si="1"/>
        <v>0</v>
      </c>
      <c r="G63" s="17"/>
      <c r="H63" s="17"/>
    </row>
    <row r="64" spans="1:9" s="5" customFormat="1" ht="15.75" x14ac:dyDescent="0.25">
      <c r="C64" s="18" t="s">
        <v>27</v>
      </c>
      <c r="D64" s="19"/>
      <c r="E64" s="20">
        <f>COUNTIF($G$21:$G$57,"Trung bình")</f>
        <v>0</v>
      </c>
      <c r="F64" s="21">
        <f t="shared" si="1"/>
        <v>0</v>
      </c>
      <c r="G64" s="17"/>
      <c r="H64" s="17"/>
    </row>
    <row r="65" spans="1:10" s="5" customFormat="1" ht="15.75" x14ac:dyDescent="0.25">
      <c r="C65" s="18" t="s">
        <v>28</v>
      </c>
      <c r="D65" s="19"/>
      <c r="E65" s="20">
        <f>COUNTIF($G$21:$G$57,"Yếu")</f>
        <v>0</v>
      </c>
      <c r="F65" s="21">
        <f t="shared" si="1"/>
        <v>0</v>
      </c>
      <c r="G65" s="17"/>
      <c r="H65" s="17"/>
    </row>
    <row r="66" spans="1:10" s="5" customFormat="1" ht="15.75" x14ac:dyDescent="0.25">
      <c r="C66" s="18" t="s">
        <v>32</v>
      </c>
      <c r="D66" s="19"/>
      <c r="E66" s="20">
        <f>COUNTIF($G$21:$G$57,"Không XL")</f>
        <v>37</v>
      </c>
      <c r="F66" s="21">
        <f t="shared" si="1"/>
        <v>1</v>
      </c>
      <c r="G66" s="17"/>
      <c r="H66" s="17"/>
    </row>
    <row r="68" spans="1:10" ht="33" customHeight="1" x14ac:dyDescent="0.25">
      <c r="A68" s="39" t="s">
        <v>385</v>
      </c>
      <c r="B68" s="39"/>
      <c r="C68" s="39"/>
      <c r="D68" s="39"/>
      <c r="E68" s="39"/>
      <c r="F68" s="39"/>
      <c r="G68" s="39"/>
      <c r="H68" s="39"/>
      <c r="I68" s="39"/>
      <c r="J68" s="11"/>
    </row>
    <row r="70" spans="1:10" s="1" customFormat="1" x14ac:dyDescent="0.25">
      <c r="B70" s="36" t="s">
        <v>29</v>
      </c>
      <c r="C70" s="36"/>
      <c r="D70" s="36"/>
      <c r="E70" s="36"/>
      <c r="F70" s="36" t="s">
        <v>30</v>
      </c>
      <c r="G70" s="36"/>
      <c r="H70" s="36"/>
      <c r="I70" s="36"/>
    </row>
    <row r="75" spans="1:10" x14ac:dyDescent="0.25">
      <c r="B75" s="36" t="s">
        <v>1578</v>
      </c>
      <c r="C75" s="36"/>
      <c r="D75" s="36"/>
      <c r="E75" s="36"/>
      <c r="F75" s="36" t="s">
        <v>1579</v>
      </c>
      <c r="G75" s="36"/>
      <c r="H75" s="36"/>
      <c r="I75" s="36"/>
    </row>
    <row r="76" spans="1:10" x14ac:dyDescent="0.25">
      <c r="B76" s="10"/>
      <c r="C76" s="10"/>
      <c r="I76" s="10"/>
    </row>
    <row r="77" spans="1:10" x14ac:dyDescent="0.25">
      <c r="B77" s="10"/>
      <c r="C77" s="10"/>
      <c r="I77" s="10"/>
    </row>
    <row r="78" spans="1:10" x14ac:dyDescent="0.25">
      <c r="B78" s="10"/>
      <c r="C78" s="10"/>
      <c r="I78" s="10"/>
    </row>
    <row r="79" spans="1:10" x14ac:dyDescent="0.25">
      <c r="A79" s="33" t="s">
        <v>36</v>
      </c>
      <c r="B79" s="33"/>
      <c r="C79" s="33"/>
      <c r="D79" s="33"/>
      <c r="E79" s="33"/>
      <c r="F79" s="33"/>
      <c r="G79" s="33"/>
      <c r="H79" s="33"/>
      <c r="I79" s="33"/>
    </row>
    <row r="80" spans="1:10" ht="42" customHeight="1" x14ac:dyDescent="0.25">
      <c r="A80" s="34" t="s">
        <v>35</v>
      </c>
      <c r="B80" s="35"/>
      <c r="C80" s="35"/>
      <c r="D80" s="35"/>
      <c r="E80" s="35"/>
      <c r="F80" s="35"/>
      <c r="G80" s="35"/>
      <c r="H80" s="35"/>
      <c r="I80" s="35"/>
    </row>
    <row r="82" spans="6:9" x14ac:dyDescent="0.25">
      <c r="I82" s="22" t="s">
        <v>864</v>
      </c>
    </row>
    <row r="83" spans="6:9" x14ac:dyDescent="0.25">
      <c r="F83" s="36" t="s">
        <v>31</v>
      </c>
      <c r="G83" s="36"/>
      <c r="H83" s="36"/>
      <c r="I83" s="36"/>
    </row>
    <row r="89" spans="6:9" x14ac:dyDescent="0.25">
      <c r="F89" s="36"/>
      <c r="G89" s="36"/>
      <c r="H89" s="36"/>
    </row>
  </sheetData>
  <mergeCells count="25">
    <mergeCell ref="A79:I79"/>
    <mergeCell ref="A80:I80"/>
    <mergeCell ref="F83:I83"/>
    <mergeCell ref="F89:H89"/>
    <mergeCell ref="C60:D60"/>
    <mergeCell ref="A68:I68"/>
    <mergeCell ref="B70:E70"/>
    <mergeCell ref="F70:I70"/>
    <mergeCell ref="B75:E75"/>
    <mergeCell ref="F75:I75"/>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89" orientation="portrait" r:id="rId1"/>
  <headerFooter differentFirst="1">
    <oddHeader>&amp;C&amp;"Times New Roman,Regular"&amp;P</oddHeader>
  </headerFooter>
  <rowBreaks count="3" manualBreakCount="3">
    <brk id="47" max="8" man="1"/>
    <brk id="83" max="8" man="1"/>
    <brk id="8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4699-3FA3-47B7-84B2-F7EE4BCE38A9}">
  <dimension ref="A1:J87"/>
  <sheetViews>
    <sheetView view="pageLayout" topLeftCell="A28" zoomScaleNormal="130" workbookViewId="0">
      <selection activeCell="E21" sqref="E21"/>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20.5703125" style="7" customWidth="1"/>
    <col min="10" max="16384" width="9.140625" style="7"/>
  </cols>
  <sheetData>
    <row r="1" spans="1:9" s="5" customFormat="1" ht="15.75" x14ac:dyDescent="0.25">
      <c r="A1" s="50" t="s">
        <v>2</v>
      </c>
      <c r="B1" s="50"/>
      <c r="C1" s="50"/>
      <c r="D1" s="50"/>
      <c r="E1" s="3" t="s">
        <v>1163</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1179</v>
      </c>
      <c r="D6" s="6" t="s">
        <v>381</v>
      </c>
      <c r="F6" s="8" t="s">
        <v>382</v>
      </c>
      <c r="H6" s="6"/>
    </row>
    <row r="7" spans="1:9" s="1" customFormat="1" x14ac:dyDescent="0.25">
      <c r="D7" s="6"/>
      <c r="E7" s="6"/>
      <c r="F7" s="6"/>
      <c r="G7" s="6"/>
      <c r="H7" s="6"/>
    </row>
    <row r="8" spans="1:9" ht="21.75" customHeight="1" x14ac:dyDescent="0.25">
      <c r="A8" s="9" t="s">
        <v>5</v>
      </c>
      <c r="B8" s="7" t="s">
        <v>1597</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1185</v>
      </c>
    </row>
    <row r="12" spans="1:9" ht="22.5" customHeight="1" x14ac:dyDescent="0.25">
      <c r="A12" s="9"/>
      <c r="B12" s="7" t="s">
        <v>1580</v>
      </c>
    </row>
    <row r="13" spans="1:9" ht="22.5" customHeight="1" x14ac:dyDescent="0.25">
      <c r="A13" s="9"/>
      <c r="B13" s="7" t="s">
        <v>1565</v>
      </c>
      <c r="H13" s="10" t="s">
        <v>34</v>
      </c>
    </row>
    <row r="14" spans="1:9" ht="22.5" customHeight="1" x14ac:dyDescent="0.25">
      <c r="A14" s="9"/>
      <c r="B14" s="7" t="s">
        <v>1587</v>
      </c>
    </row>
    <row r="15" spans="1:9" ht="28.5" customHeight="1" x14ac:dyDescent="0.25">
      <c r="A15" s="9"/>
      <c r="B15" s="41" t="s">
        <v>1588</v>
      </c>
      <c r="C15" s="41"/>
      <c r="D15" s="41"/>
      <c r="E15" s="41"/>
      <c r="F15" s="41"/>
      <c r="G15" s="41"/>
      <c r="H15" s="41"/>
      <c r="I15" s="41"/>
    </row>
    <row r="16" spans="1:9" x14ac:dyDescent="0.25">
      <c r="A16" s="9" t="s">
        <v>10</v>
      </c>
      <c r="B16" s="1" t="s">
        <v>9</v>
      </c>
    </row>
    <row r="17" spans="1:10" ht="33.7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1501</v>
      </c>
      <c r="C21" s="23" t="s">
        <v>1502</v>
      </c>
      <c r="D21" s="23" t="s">
        <v>40</v>
      </c>
      <c r="E21" s="15"/>
      <c r="F21" s="28">
        <v>50</v>
      </c>
      <c r="G21" s="15" t="str">
        <f>IF(F21=0,"Không XL",IF(F21&lt;50,"Yếu",IF(F21&lt;70,"Trung bình",IF(F21&lt;80,"Khá",IF(F21&lt;90,"Tốt","Xuất sắc")))))</f>
        <v>Trung bình</v>
      </c>
      <c r="H21" s="16">
        <v>1</v>
      </c>
      <c r="I21" s="15"/>
    </row>
    <row r="22" spans="1:10" ht="15.75" customHeight="1" x14ac:dyDescent="0.25">
      <c r="A22" s="14">
        <v>2</v>
      </c>
      <c r="B22" s="2" t="s">
        <v>1503</v>
      </c>
      <c r="C22" s="23" t="s">
        <v>1504</v>
      </c>
      <c r="D22" s="23" t="s">
        <v>41</v>
      </c>
      <c r="E22" s="15"/>
      <c r="F22" s="28">
        <v>50</v>
      </c>
      <c r="G22" s="15" t="str">
        <f>IF(F22=0,"Không XL",IF(F22&lt;50,"Yếu",IF(F22&lt;70,"Trung bình",IF(F22&lt;80,"Khá",IF(F22&lt;90,"Tốt","Xuất sắc")))))</f>
        <v>Trung bình</v>
      </c>
      <c r="H22" s="16">
        <v>1</v>
      </c>
      <c r="I22" s="15"/>
    </row>
    <row r="23" spans="1:10" ht="15.75" customHeight="1" x14ac:dyDescent="0.25">
      <c r="A23" s="14">
        <v>3</v>
      </c>
      <c r="B23" s="2" t="s">
        <v>1505</v>
      </c>
      <c r="C23" s="23" t="s">
        <v>43</v>
      </c>
      <c r="D23" s="23" t="s">
        <v>44</v>
      </c>
      <c r="E23" s="15"/>
      <c r="F23" s="28">
        <v>54</v>
      </c>
      <c r="G23" s="15" t="str">
        <f t="shared" ref="G23:G55" si="0">IF(F23=0,"Không XL",IF(F23&lt;50,"Yếu",IF(F23&lt;70,"Trung bình",IF(F23&lt;80,"Khá",IF(F23&lt;90,"Tốt","Xuất sắc")))))</f>
        <v>Trung bình</v>
      </c>
      <c r="H23" s="16">
        <v>1</v>
      </c>
      <c r="I23" s="15"/>
    </row>
    <row r="24" spans="1:10" ht="15.75" customHeight="1" x14ac:dyDescent="0.25">
      <c r="A24" s="14">
        <v>4</v>
      </c>
      <c r="B24" s="2" t="s">
        <v>1506</v>
      </c>
      <c r="C24" s="23" t="s">
        <v>906</v>
      </c>
      <c r="D24" s="23" t="s">
        <v>105</v>
      </c>
      <c r="E24" s="15"/>
      <c r="F24" s="28">
        <v>51</v>
      </c>
      <c r="G24" s="15" t="str">
        <f t="shared" si="0"/>
        <v>Trung bình</v>
      </c>
      <c r="H24" s="16">
        <v>1</v>
      </c>
      <c r="I24" s="15"/>
    </row>
    <row r="25" spans="1:10" ht="15.75" customHeight="1" x14ac:dyDescent="0.25">
      <c r="A25" s="14">
        <v>5</v>
      </c>
      <c r="B25" s="2" t="s">
        <v>1507</v>
      </c>
      <c r="C25" s="23" t="s">
        <v>62</v>
      </c>
      <c r="D25" s="23" t="s">
        <v>54</v>
      </c>
      <c r="E25" s="15"/>
      <c r="F25" s="28">
        <v>50</v>
      </c>
      <c r="G25" s="15" t="str">
        <f t="shared" si="0"/>
        <v>Trung bình</v>
      </c>
      <c r="H25" s="16">
        <v>1</v>
      </c>
      <c r="I25" s="15"/>
    </row>
    <row r="26" spans="1:10" ht="15.75" customHeight="1" x14ac:dyDescent="0.25">
      <c r="A26" s="14">
        <v>6</v>
      </c>
      <c r="B26" s="2" t="s">
        <v>1508</v>
      </c>
      <c r="C26" s="23" t="s">
        <v>55</v>
      </c>
      <c r="D26" s="23" t="s">
        <v>56</v>
      </c>
      <c r="E26" s="15"/>
      <c r="F26" s="28">
        <v>52</v>
      </c>
      <c r="G26" s="15" t="str">
        <f t="shared" si="0"/>
        <v>Trung bình</v>
      </c>
      <c r="H26" s="16">
        <v>1</v>
      </c>
      <c r="I26" s="15"/>
    </row>
    <row r="27" spans="1:10" ht="15.75" customHeight="1" x14ac:dyDescent="0.25">
      <c r="A27" s="14">
        <v>7</v>
      </c>
      <c r="B27" s="2" t="s">
        <v>1509</v>
      </c>
      <c r="C27" s="23" t="s">
        <v>165</v>
      </c>
      <c r="D27" s="23" t="s">
        <v>149</v>
      </c>
      <c r="E27" s="15"/>
      <c r="F27" s="28">
        <v>53</v>
      </c>
      <c r="G27" s="15" t="str">
        <f t="shared" si="0"/>
        <v>Trung bình</v>
      </c>
      <c r="H27" s="16">
        <v>1</v>
      </c>
      <c r="I27" s="15"/>
    </row>
    <row r="28" spans="1:10" ht="15.75" customHeight="1" x14ac:dyDescent="0.25">
      <c r="A28" s="14">
        <v>8</v>
      </c>
      <c r="B28" s="2" t="s">
        <v>1510</v>
      </c>
      <c r="C28" s="23" t="s">
        <v>96</v>
      </c>
      <c r="D28" s="23" t="s">
        <v>108</v>
      </c>
      <c r="E28" s="15"/>
      <c r="F28" s="28">
        <v>50</v>
      </c>
      <c r="G28" s="15" t="str">
        <f t="shared" si="0"/>
        <v>Trung bình</v>
      </c>
      <c r="H28" s="16">
        <v>1</v>
      </c>
      <c r="I28" s="15"/>
    </row>
    <row r="29" spans="1:10" ht="15.75" customHeight="1" x14ac:dyDescent="0.25">
      <c r="A29" s="14">
        <v>9</v>
      </c>
      <c r="B29" s="2" t="s">
        <v>1511</v>
      </c>
      <c r="C29" s="23" t="s">
        <v>1512</v>
      </c>
      <c r="D29" s="23" t="s">
        <v>375</v>
      </c>
      <c r="E29" s="15"/>
      <c r="F29" s="28">
        <v>53</v>
      </c>
      <c r="G29" s="15" t="str">
        <f t="shared" si="0"/>
        <v>Trung bình</v>
      </c>
      <c r="H29" s="16">
        <v>1</v>
      </c>
      <c r="I29" s="15"/>
    </row>
    <row r="30" spans="1:10" ht="15.75" customHeight="1" x14ac:dyDescent="0.25">
      <c r="A30" s="14">
        <v>10</v>
      </c>
      <c r="B30" s="2" t="s">
        <v>1513</v>
      </c>
      <c r="C30" s="23" t="s">
        <v>838</v>
      </c>
      <c r="D30" s="23" t="s">
        <v>63</v>
      </c>
      <c r="E30" s="15"/>
      <c r="F30" s="28">
        <v>0</v>
      </c>
      <c r="G30" s="15" t="str">
        <f t="shared" si="0"/>
        <v>Không XL</v>
      </c>
      <c r="H30" s="16">
        <v>1</v>
      </c>
      <c r="I30" s="15" t="s">
        <v>1167</v>
      </c>
    </row>
    <row r="31" spans="1:10" ht="15.75" customHeight="1" x14ac:dyDescent="0.25">
      <c r="A31" s="14">
        <v>11</v>
      </c>
      <c r="B31" s="2" t="s">
        <v>1514</v>
      </c>
      <c r="C31" s="23" t="s">
        <v>1515</v>
      </c>
      <c r="D31" s="23" t="s">
        <v>65</v>
      </c>
      <c r="E31" s="15"/>
      <c r="F31" s="28">
        <v>50</v>
      </c>
      <c r="G31" s="15" t="str">
        <f t="shared" si="0"/>
        <v>Trung bình</v>
      </c>
      <c r="H31" s="16">
        <v>1</v>
      </c>
      <c r="I31" s="15"/>
    </row>
    <row r="32" spans="1:10" ht="15.75" customHeight="1" x14ac:dyDescent="0.25">
      <c r="A32" s="14">
        <v>12</v>
      </c>
      <c r="B32" s="2" t="s">
        <v>1516</v>
      </c>
      <c r="C32" s="23" t="s">
        <v>1517</v>
      </c>
      <c r="D32" s="23" t="s">
        <v>68</v>
      </c>
      <c r="E32" s="15"/>
      <c r="F32" s="28">
        <v>50</v>
      </c>
      <c r="G32" s="15" t="str">
        <f t="shared" si="0"/>
        <v>Trung bình</v>
      </c>
      <c r="H32" s="16">
        <v>1</v>
      </c>
      <c r="I32" s="15"/>
    </row>
    <row r="33" spans="1:9" ht="15.75" customHeight="1" x14ac:dyDescent="0.25">
      <c r="A33" s="14">
        <v>13</v>
      </c>
      <c r="B33" s="2" t="s">
        <v>1518</v>
      </c>
      <c r="C33" s="23" t="s">
        <v>1519</v>
      </c>
      <c r="D33" s="23" t="s">
        <v>1558</v>
      </c>
      <c r="E33" s="15"/>
      <c r="F33" s="28">
        <v>50</v>
      </c>
      <c r="G33" s="15" t="str">
        <f t="shared" si="0"/>
        <v>Trung bình</v>
      </c>
      <c r="H33" s="16">
        <v>1</v>
      </c>
      <c r="I33" s="15"/>
    </row>
    <row r="34" spans="1:9" ht="15.75" customHeight="1" x14ac:dyDescent="0.25">
      <c r="A34" s="14">
        <v>14</v>
      </c>
      <c r="B34" s="2" t="s">
        <v>1520</v>
      </c>
      <c r="C34" s="23" t="s">
        <v>69</v>
      </c>
      <c r="D34" s="23" t="s">
        <v>76</v>
      </c>
      <c r="E34" s="15"/>
      <c r="F34" s="28">
        <v>55</v>
      </c>
      <c r="G34" s="15" t="str">
        <f t="shared" si="0"/>
        <v>Trung bình</v>
      </c>
      <c r="H34" s="16">
        <v>1</v>
      </c>
      <c r="I34" s="15"/>
    </row>
    <row r="35" spans="1:9" ht="15.75" customHeight="1" x14ac:dyDescent="0.25">
      <c r="A35" s="14">
        <v>15</v>
      </c>
      <c r="B35" s="2" t="s">
        <v>1521</v>
      </c>
      <c r="C35" s="23" t="s">
        <v>1522</v>
      </c>
      <c r="D35" s="23" t="s">
        <v>78</v>
      </c>
      <c r="E35" s="15"/>
      <c r="F35" s="28">
        <v>56</v>
      </c>
      <c r="G35" s="15" t="str">
        <f t="shared" si="0"/>
        <v>Trung bình</v>
      </c>
      <c r="H35" s="16">
        <v>1</v>
      </c>
      <c r="I35" s="15"/>
    </row>
    <row r="36" spans="1:9" ht="15.75" customHeight="1" x14ac:dyDescent="0.25">
      <c r="A36" s="14">
        <v>16</v>
      </c>
      <c r="B36" s="2" t="s">
        <v>1523</v>
      </c>
      <c r="C36" s="23" t="s">
        <v>118</v>
      </c>
      <c r="D36" s="23" t="s">
        <v>111</v>
      </c>
      <c r="E36" s="15"/>
      <c r="F36" s="28">
        <v>0</v>
      </c>
      <c r="G36" s="15" t="str">
        <f t="shared" si="0"/>
        <v>Không XL</v>
      </c>
      <c r="H36" s="16">
        <v>1</v>
      </c>
      <c r="I36" s="15" t="s">
        <v>569</v>
      </c>
    </row>
    <row r="37" spans="1:9" ht="15.75" customHeight="1" x14ac:dyDescent="0.25">
      <c r="A37" s="14">
        <v>17</v>
      </c>
      <c r="B37" s="2" t="s">
        <v>1524</v>
      </c>
      <c r="C37" s="23" t="s">
        <v>1525</v>
      </c>
      <c r="D37" s="23" t="s">
        <v>80</v>
      </c>
      <c r="E37" s="15"/>
      <c r="F37" s="28">
        <v>50</v>
      </c>
      <c r="G37" s="15" t="str">
        <f t="shared" si="0"/>
        <v>Trung bình</v>
      </c>
      <c r="H37" s="16">
        <v>1</v>
      </c>
      <c r="I37" s="15"/>
    </row>
    <row r="38" spans="1:9" ht="15.75" customHeight="1" x14ac:dyDescent="0.25">
      <c r="A38" s="14">
        <v>18</v>
      </c>
      <c r="B38" s="2" t="s">
        <v>1526</v>
      </c>
      <c r="C38" s="23" t="s">
        <v>1527</v>
      </c>
      <c r="D38" s="23" t="s">
        <v>1139</v>
      </c>
      <c r="E38" s="15"/>
      <c r="F38" s="28">
        <v>0</v>
      </c>
      <c r="G38" s="15" t="str">
        <f t="shared" si="0"/>
        <v>Không XL</v>
      </c>
      <c r="H38" s="16">
        <v>1</v>
      </c>
      <c r="I38" s="15" t="s">
        <v>1167</v>
      </c>
    </row>
    <row r="39" spans="1:9" ht="15.75" customHeight="1" x14ac:dyDescent="0.25">
      <c r="A39" s="14">
        <v>19</v>
      </c>
      <c r="B39" s="2" t="s">
        <v>1528</v>
      </c>
      <c r="C39" s="23" t="s">
        <v>1529</v>
      </c>
      <c r="D39" s="23" t="s">
        <v>1139</v>
      </c>
      <c r="E39" s="15"/>
      <c r="F39" s="28">
        <v>53</v>
      </c>
      <c r="G39" s="15" t="str">
        <f t="shared" si="0"/>
        <v>Trung bình</v>
      </c>
      <c r="H39" s="16">
        <v>1</v>
      </c>
      <c r="I39" s="15"/>
    </row>
    <row r="40" spans="1:9" ht="15.75" customHeight="1" x14ac:dyDescent="0.25">
      <c r="A40" s="14">
        <v>20</v>
      </c>
      <c r="B40" s="2" t="s">
        <v>1530</v>
      </c>
      <c r="C40" s="23" t="s">
        <v>1531</v>
      </c>
      <c r="D40" s="23" t="s">
        <v>461</v>
      </c>
      <c r="E40" s="15"/>
      <c r="F40" s="28">
        <v>50</v>
      </c>
      <c r="G40" s="15" t="str">
        <f t="shared" si="0"/>
        <v>Trung bình</v>
      </c>
      <c r="H40" s="16">
        <v>1</v>
      </c>
      <c r="I40" s="15"/>
    </row>
    <row r="41" spans="1:9" ht="15.75" customHeight="1" x14ac:dyDescent="0.25">
      <c r="A41" s="14">
        <v>21</v>
      </c>
      <c r="B41" s="2" t="s">
        <v>1532</v>
      </c>
      <c r="C41" s="23" t="s">
        <v>622</v>
      </c>
      <c r="D41" s="23" t="s">
        <v>461</v>
      </c>
      <c r="E41" s="15"/>
      <c r="F41" s="28">
        <v>51</v>
      </c>
      <c r="G41" s="15" t="str">
        <f t="shared" si="0"/>
        <v>Trung bình</v>
      </c>
      <c r="H41" s="16">
        <v>1</v>
      </c>
      <c r="I41" s="15"/>
    </row>
    <row r="42" spans="1:9" ht="15.75" customHeight="1" x14ac:dyDescent="0.25">
      <c r="A42" s="14">
        <v>22</v>
      </c>
      <c r="B42" s="2" t="s">
        <v>1533</v>
      </c>
      <c r="C42" s="23" t="s">
        <v>1534</v>
      </c>
      <c r="D42" s="23" t="s">
        <v>1559</v>
      </c>
      <c r="E42" s="15"/>
      <c r="F42" s="28">
        <v>50</v>
      </c>
      <c r="G42" s="15" t="str">
        <f t="shared" si="0"/>
        <v>Trung bình</v>
      </c>
      <c r="H42" s="16">
        <v>1</v>
      </c>
      <c r="I42" s="15"/>
    </row>
    <row r="43" spans="1:9" ht="15.75" customHeight="1" x14ac:dyDescent="0.25">
      <c r="A43" s="14">
        <v>23</v>
      </c>
      <c r="B43" s="2" t="s">
        <v>1535</v>
      </c>
      <c r="C43" s="23" t="s">
        <v>125</v>
      </c>
      <c r="D43" s="23" t="s">
        <v>378</v>
      </c>
      <c r="E43" s="15"/>
      <c r="F43" s="28">
        <v>52</v>
      </c>
      <c r="G43" s="15" t="str">
        <f t="shared" si="0"/>
        <v>Trung bình</v>
      </c>
      <c r="H43" s="16">
        <v>1</v>
      </c>
      <c r="I43" s="15"/>
    </row>
    <row r="44" spans="1:9" ht="15.75" customHeight="1" x14ac:dyDescent="0.25">
      <c r="A44" s="14">
        <v>24</v>
      </c>
      <c r="B44" s="2" t="s">
        <v>1536</v>
      </c>
      <c r="C44" s="23" t="s">
        <v>1537</v>
      </c>
      <c r="D44" s="23" t="s">
        <v>154</v>
      </c>
      <c r="E44" s="15"/>
      <c r="F44" s="28">
        <v>56</v>
      </c>
      <c r="G44" s="15" t="str">
        <f t="shared" si="0"/>
        <v>Trung bình</v>
      </c>
      <c r="H44" s="16">
        <v>1</v>
      </c>
      <c r="I44" s="15"/>
    </row>
    <row r="45" spans="1:9" ht="15.75" customHeight="1" x14ac:dyDescent="0.25">
      <c r="A45" s="14">
        <v>25</v>
      </c>
      <c r="B45" s="2" t="s">
        <v>1538</v>
      </c>
      <c r="C45" s="23" t="s">
        <v>1539</v>
      </c>
      <c r="D45" s="23" t="s">
        <v>114</v>
      </c>
      <c r="E45" s="15"/>
      <c r="F45" s="28">
        <v>56</v>
      </c>
      <c r="G45" s="15" t="str">
        <f t="shared" si="0"/>
        <v>Trung bình</v>
      </c>
      <c r="H45" s="16">
        <v>1</v>
      </c>
      <c r="I45" s="15" t="s">
        <v>570</v>
      </c>
    </row>
    <row r="46" spans="1:9" ht="15.75" customHeight="1" x14ac:dyDescent="0.25">
      <c r="A46" s="14">
        <v>26</v>
      </c>
      <c r="B46" s="2" t="s">
        <v>1540</v>
      </c>
      <c r="C46" s="23" t="s">
        <v>1541</v>
      </c>
      <c r="D46" s="23" t="s">
        <v>116</v>
      </c>
      <c r="E46" s="15"/>
      <c r="F46" s="28">
        <v>60</v>
      </c>
      <c r="G46" s="15" t="str">
        <f t="shared" si="0"/>
        <v>Trung bình</v>
      </c>
      <c r="H46" s="16">
        <v>1</v>
      </c>
      <c r="I46" s="15" t="s">
        <v>570</v>
      </c>
    </row>
    <row r="47" spans="1:9" ht="15.75" customHeight="1" x14ac:dyDescent="0.25">
      <c r="A47" s="14">
        <v>27</v>
      </c>
      <c r="B47" s="2" t="s">
        <v>1542</v>
      </c>
      <c r="C47" s="23" t="s">
        <v>1543</v>
      </c>
      <c r="D47" s="23" t="s">
        <v>135</v>
      </c>
      <c r="E47" s="15"/>
      <c r="F47" s="28">
        <v>50</v>
      </c>
      <c r="G47" s="15" t="str">
        <f t="shared" si="0"/>
        <v>Trung bình</v>
      </c>
      <c r="H47" s="16">
        <v>1</v>
      </c>
      <c r="I47" s="15"/>
    </row>
    <row r="48" spans="1:9" ht="15.75" customHeight="1" x14ac:dyDescent="0.25">
      <c r="A48" s="14">
        <v>28</v>
      </c>
      <c r="B48" s="2" t="s">
        <v>1544</v>
      </c>
      <c r="C48" s="23" t="s">
        <v>1545</v>
      </c>
      <c r="D48" s="23" t="s">
        <v>84</v>
      </c>
      <c r="E48" s="15"/>
      <c r="F48" s="28">
        <v>53</v>
      </c>
      <c r="G48" s="15" t="str">
        <f t="shared" si="0"/>
        <v>Trung bình</v>
      </c>
      <c r="H48" s="16">
        <v>1</v>
      </c>
      <c r="I48" s="15"/>
    </row>
    <row r="49" spans="1:9" ht="15.75" customHeight="1" x14ac:dyDescent="0.25">
      <c r="A49" s="14">
        <v>29</v>
      </c>
      <c r="B49" s="2" t="s">
        <v>1546</v>
      </c>
      <c r="C49" s="23" t="s">
        <v>1547</v>
      </c>
      <c r="D49" s="23" t="s">
        <v>156</v>
      </c>
      <c r="E49" s="15"/>
      <c r="F49" s="28">
        <v>54</v>
      </c>
      <c r="G49" s="15" t="str">
        <f t="shared" si="0"/>
        <v>Trung bình</v>
      </c>
      <c r="H49" s="16">
        <v>1</v>
      </c>
      <c r="I49" s="15"/>
    </row>
    <row r="50" spans="1:9" ht="15.75" customHeight="1" x14ac:dyDescent="0.25">
      <c r="A50" s="14">
        <v>30</v>
      </c>
      <c r="B50" s="2" t="s">
        <v>1548</v>
      </c>
      <c r="C50" s="23" t="s">
        <v>1549</v>
      </c>
      <c r="D50" s="23" t="s">
        <v>156</v>
      </c>
      <c r="E50" s="15"/>
      <c r="F50" s="28">
        <v>52</v>
      </c>
      <c r="G50" s="15" t="str">
        <f t="shared" si="0"/>
        <v>Trung bình</v>
      </c>
      <c r="H50" s="16">
        <v>1</v>
      </c>
      <c r="I50" s="15"/>
    </row>
    <row r="51" spans="1:9" ht="15.75" customHeight="1" x14ac:dyDescent="0.25">
      <c r="A51" s="14">
        <v>31</v>
      </c>
      <c r="B51" s="2" t="s">
        <v>1550</v>
      </c>
      <c r="C51" s="23" t="s">
        <v>1551</v>
      </c>
      <c r="D51" s="23" t="s">
        <v>294</v>
      </c>
      <c r="E51" s="15"/>
      <c r="F51" s="28">
        <v>50</v>
      </c>
      <c r="G51" s="15" t="str">
        <f t="shared" si="0"/>
        <v>Trung bình</v>
      </c>
      <c r="H51" s="16">
        <v>1</v>
      </c>
      <c r="I51" s="15"/>
    </row>
    <row r="52" spans="1:9" ht="15.75" customHeight="1" x14ac:dyDescent="0.25">
      <c r="A52" s="14">
        <v>32</v>
      </c>
      <c r="B52" s="2" t="s">
        <v>1552</v>
      </c>
      <c r="C52" s="23" t="s">
        <v>1553</v>
      </c>
      <c r="D52" s="23" t="s">
        <v>174</v>
      </c>
      <c r="E52" s="15"/>
      <c r="F52" s="28">
        <v>51</v>
      </c>
      <c r="G52" s="15" t="str">
        <f t="shared" si="0"/>
        <v>Trung bình</v>
      </c>
      <c r="H52" s="16">
        <v>1</v>
      </c>
      <c r="I52" s="15"/>
    </row>
    <row r="53" spans="1:9" ht="15.75" customHeight="1" x14ac:dyDescent="0.25">
      <c r="A53" s="14">
        <v>33</v>
      </c>
      <c r="B53" s="2" t="s">
        <v>1554</v>
      </c>
      <c r="C53" s="23" t="s">
        <v>38</v>
      </c>
      <c r="D53" s="23" t="s">
        <v>174</v>
      </c>
      <c r="E53" s="15"/>
      <c r="F53" s="28">
        <v>60</v>
      </c>
      <c r="G53" s="15" t="str">
        <f t="shared" si="0"/>
        <v>Trung bình</v>
      </c>
      <c r="H53" s="16">
        <v>1</v>
      </c>
      <c r="I53" s="15" t="s">
        <v>571</v>
      </c>
    </row>
    <row r="54" spans="1:9" ht="15.75" customHeight="1" x14ac:dyDescent="0.25">
      <c r="A54" s="14">
        <v>34</v>
      </c>
      <c r="B54" s="2" t="s">
        <v>1555</v>
      </c>
      <c r="C54" s="23" t="s">
        <v>544</v>
      </c>
      <c r="D54" s="23" t="s">
        <v>87</v>
      </c>
      <c r="E54" s="15"/>
      <c r="F54" s="28">
        <v>50</v>
      </c>
      <c r="G54" s="15" t="str">
        <f t="shared" si="0"/>
        <v>Trung bình</v>
      </c>
      <c r="H54" s="16">
        <v>1</v>
      </c>
      <c r="I54" s="15"/>
    </row>
    <row r="55" spans="1:9" ht="15.75" customHeight="1" x14ac:dyDescent="0.25">
      <c r="A55" s="14">
        <v>35</v>
      </c>
      <c r="B55" s="2" t="s">
        <v>1556</v>
      </c>
      <c r="C55" s="23" t="s">
        <v>1557</v>
      </c>
      <c r="D55" s="23" t="s">
        <v>87</v>
      </c>
      <c r="E55" s="15"/>
      <c r="F55" s="28">
        <v>0</v>
      </c>
      <c r="G55" s="15" t="str">
        <f t="shared" si="0"/>
        <v>Không XL</v>
      </c>
      <c r="H55" s="16">
        <v>1</v>
      </c>
      <c r="I55" s="15" t="s">
        <v>569</v>
      </c>
    </row>
    <row r="56" spans="1:9" ht="10.5" customHeight="1" x14ac:dyDescent="0.25"/>
    <row r="57" spans="1:9" s="5" customFormat="1" ht="26.25" customHeight="1" x14ac:dyDescent="0.25">
      <c r="B57" s="7" t="s">
        <v>20</v>
      </c>
      <c r="D57" s="17"/>
      <c r="E57" s="17"/>
      <c r="F57" s="17"/>
      <c r="G57" s="17"/>
      <c r="H57" s="17"/>
    </row>
    <row r="58" spans="1:9" s="5" customFormat="1" ht="41.25" customHeight="1" x14ac:dyDescent="0.25">
      <c r="C58" s="37" t="s">
        <v>21</v>
      </c>
      <c r="D58" s="38"/>
      <c r="E58" s="13" t="s">
        <v>22</v>
      </c>
      <c r="F58" s="13" t="s">
        <v>23</v>
      </c>
      <c r="G58" s="17"/>
      <c r="H58" s="17"/>
    </row>
    <row r="59" spans="1:9" s="5" customFormat="1" ht="15.75" x14ac:dyDescent="0.25">
      <c r="C59" s="18" t="s">
        <v>24</v>
      </c>
      <c r="D59" s="19"/>
      <c r="E59" s="20">
        <f>COUNTIF($G$21:$G$55,"Xuất sắc")</f>
        <v>0</v>
      </c>
      <c r="F59" s="21">
        <f>E59/$A$55</f>
        <v>0</v>
      </c>
      <c r="G59" s="17"/>
      <c r="H59" s="17"/>
    </row>
    <row r="60" spans="1:9" s="5" customFormat="1" ht="15.75" x14ac:dyDescent="0.25">
      <c r="C60" s="18" t="s">
        <v>25</v>
      </c>
      <c r="D60" s="19"/>
      <c r="E60" s="20">
        <f>COUNTIF($G$21:$G$55,"Tốt")</f>
        <v>0</v>
      </c>
      <c r="F60" s="21">
        <f t="shared" ref="F60:F64" si="1">E60/$A$55</f>
        <v>0</v>
      </c>
      <c r="G60" s="17"/>
      <c r="H60" s="17"/>
    </row>
    <row r="61" spans="1:9" s="5" customFormat="1" ht="15.75" x14ac:dyDescent="0.25">
      <c r="C61" s="18" t="s">
        <v>26</v>
      </c>
      <c r="D61" s="19"/>
      <c r="E61" s="20">
        <f>COUNTIF($G$21:$G$55,"Khá")</f>
        <v>0</v>
      </c>
      <c r="F61" s="21">
        <f t="shared" si="1"/>
        <v>0</v>
      </c>
      <c r="G61" s="17"/>
      <c r="H61" s="17"/>
    </row>
    <row r="62" spans="1:9" s="5" customFormat="1" ht="15.75" x14ac:dyDescent="0.25">
      <c r="C62" s="18" t="s">
        <v>27</v>
      </c>
      <c r="D62" s="19"/>
      <c r="E62" s="20">
        <f>COUNTIF($G$21:$G$55,"Trung bình")</f>
        <v>31</v>
      </c>
      <c r="F62" s="21">
        <f t="shared" si="1"/>
        <v>0.88571428571428568</v>
      </c>
      <c r="G62" s="17"/>
      <c r="H62" s="17"/>
    </row>
    <row r="63" spans="1:9" s="5" customFormat="1" ht="15.75" x14ac:dyDescent="0.25">
      <c r="C63" s="18" t="s">
        <v>28</v>
      </c>
      <c r="D63" s="19"/>
      <c r="E63" s="20">
        <f>COUNTIF($G$21:$G$55,"Yếu")</f>
        <v>0</v>
      </c>
      <c r="F63" s="21">
        <f t="shared" si="1"/>
        <v>0</v>
      </c>
      <c r="G63" s="17"/>
      <c r="H63" s="17"/>
    </row>
    <row r="64" spans="1:9" s="5" customFormat="1" ht="15.75" x14ac:dyDescent="0.25">
      <c r="C64" s="18" t="s">
        <v>32</v>
      </c>
      <c r="D64" s="19"/>
      <c r="E64" s="20">
        <f>COUNTIF($G$21:$G$55,"Không XL")</f>
        <v>4</v>
      </c>
      <c r="F64" s="21">
        <f t="shared" si="1"/>
        <v>0.11428571428571428</v>
      </c>
      <c r="G64" s="17"/>
      <c r="H64" s="17"/>
    </row>
    <row r="66" spans="1:10" ht="57" customHeight="1" x14ac:dyDescent="0.25">
      <c r="A66" s="39" t="s">
        <v>395</v>
      </c>
      <c r="B66" s="39"/>
      <c r="C66" s="39"/>
      <c r="D66" s="39"/>
      <c r="E66" s="39"/>
      <c r="F66" s="39"/>
      <c r="G66" s="39"/>
      <c r="H66" s="39"/>
      <c r="I66" s="39"/>
      <c r="J66" s="11"/>
    </row>
    <row r="68" spans="1:10" s="1" customFormat="1" x14ac:dyDescent="0.25">
      <c r="B68" s="36" t="s">
        <v>29</v>
      </c>
      <c r="C68" s="36"/>
      <c r="D68" s="36"/>
      <c r="E68" s="36"/>
      <c r="F68" s="36" t="s">
        <v>30</v>
      </c>
      <c r="G68" s="36"/>
      <c r="H68" s="36"/>
      <c r="I68" s="36"/>
    </row>
    <row r="73" spans="1:10" x14ac:dyDescent="0.25">
      <c r="B73" s="36" t="s">
        <v>1581</v>
      </c>
      <c r="C73" s="36"/>
      <c r="D73" s="36"/>
      <c r="E73" s="36"/>
      <c r="F73" s="36" t="s">
        <v>1582</v>
      </c>
      <c r="G73" s="36"/>
      <c r="H73" s="36"/>
      <c r="I73" s="36"/>
    </row>
    <row r="74" spans="1:10" x14ac:dyDescent="0.25">
      <c r="B74" s="10"/>
      <c r="C74" s="10"/>
      <c r="I74" s="10"/>
    </row>
    <row r="75" spans="1:10" x14ac:dyDescent="0.25">
      <c r="B75" s="10"/>
      <c r="C75" s="10"/>
      <c r="I75" s="10"/>
    </row>
    <row r="76" spans="1:10" x14ac:dyDescent="0.25">
      <c r="B76" s="10"/>
      <c r="C76" s="10"/>
      <c r="I76" s="10"/>
    </row>
    <row r="77" spans="1:10" x14ac:dyDescent="0.25">
      <c r="A77" s="33" t="s">
        <v>36</v>
      </c>
      <c r="B77" s="33"/>
      <c r="C77" s="33"/>
      <c r="D77" s="33"/>
      <c r="E77" s="33"/>
      <c r="F77" s="33"/>
      <c r="G77" s="33"/>
      <c r="H77" s="33"/>
      <c r="I77" s="33"/>
    </row>
    <row r="78" spans="1:10" ht="42" customHeight="1" x14ac:dyDescent="0.25">
      <c r="A78" s="34" t="s">
        <v>35</v>
      </c>
      <c r="B78" s="35"/>
      <c r="C78" s="35"/>
      <c r="D78" s="35"/>
      <c r="E78" s="35"/>
      <c r="F78" s="35"/>
      <c r="G78" s="35"/>
      <c r="H78" s="35"/>
      <c r="I78" s="35"/>
    </row>
    <row r="80" spans="1:10" x14ac:dyDescent="0.25">
      <c r="I80" s="22" t="s">
        <v>864</v>
      </c>
    </row>
    <row r="81" spans="6:9" x14ac:dyDescent="0.25">
      <c r="F81" s="36" t="s">
        <v>31</v>
      </c>
      <c r="G81" s="36"/>
      <c r="H81" s="36"/>
      <c r="I81" s="36"/>
    </row>
    <row r="87" spans="6:9" x14ac:dyDescent="0.25">
      <c r="F87" s="36"/>
      <c r="G87" s="36"/>
      <c r="H87" s="36"/>
    </row>
  </sheetData>
  <mergeCells count="25">
    <mergeCell ref="A77:I77"/>
    <mergeCell ref="A78:I78"/>
    <mergeCell ref="F81:I81"/>
    <mergeCell ref="F87:H87"/>
    <mergeCell ref="C58:D58"/>
    <mergeCell ref="A66:I66"/>
    <mergeCell ref="B68:E68"/>
    <mergeCell ref="F68:I68"/>
    <mergeCell ref="B73:E73"/>
    <mergeCell ref="F73:I73"/>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8406250000000004" right="0.3" top="0.55687500000000001" bottom="0.39370078740157499" header="0.31496062992126" footer="0.15748031496063"/>
  <pageSetup paperSize="9" scale="89" orientation="portrait" r:id="rId1"/>
  <headerFooter differentFirst="1">
    <oddHeader>&amp;C&amp;"Times New Roman,Regular"&amp;P</oddHeader>
  </headerFooter>
  <rowBreaks count="2" manualBreakCount="2">
    <brk id="47" max="16383" man="1"/>
    <brk id="81"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389C8-6BA9-4768-AEF8-9BE0F2032888}">
  <dimension ref="A1:J86"/>
  <sheetViews>
    <sheetView view="pageLayout" zoomScaleNormal="90" workbookViewId="0">
      <selection activeCell="B6" sqref="B6"/>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50" t="s">
        <v>2</v>
      </c>
      <c r="B1" s="50"/>
      <c r="C1" s="50"/>
      <c r="D1" s="50"/>
      <c r="E1" s="3" t="s">
        <v>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388</v>
      </c>
      <c r="D6" s="6" t="s">
        <v>381</v>
      </c>
      <c r="F6" s="8" t="s">
        <v>382</v>
      </c>
      <c r="H6" s="6"/>
    </row>
    <row r="7" spans="1:9" s="1" customFormat="1" x14ac:dyDescent="0.25">
      <c r="D7" s="6"/>
      <c r="E7" s="6"/>
      <c r="F7" s="6"/>
      <c r="G7" s="6"/>
      <c r="H7" s="6"/>
    </row>
    <row r="8" spans="1:9" ht="21.75" customHeight="1" x14ac:dyDescent="0.25">
      <c r="A8" s="9" t="s">
        <v>5</v>
      </c>
      <c r="B8" s="7" t="s">
        <v>392</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397</v>
      </c>
    </row>
    <row r="12" spans="1:9" ht="22.5" customHeight="1" x14ac:dyDescent="0.25">
      <c r="A12" s="9"/>
      <c r="B12" s="7" t="s">
        <v>398</v>
      </c>
    </row>
    <row r="13" spans="1:9" ht="22.5" customHeight="1" x14ac:dyDescent="0.25">
      <c r="A13" s="9"/>
      <c r="B13" s="7" t="s">
        <v>399</v>
      </c>
      <c r="H13" s="10" t="s">
        <v>34</v>
      </c>
    </row>
    <row r="14" spans="1:9" ht="22.5" customHeight="1" x14ac:dyDescent="0.25">
      <c r="A14" s="9"/>
      <c r="B14" s="7" t="s">
        <v>400</v>
      </c>
    </row>
    <row r="15" spans="1:9" ht="28.5" customHeight="1" x14ac:dyDescent="0.25">
      <c r="A15" s="9"/>
      <c r="B15" s="41" t="s">
        <v>394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175</v>
      </c>
      <c r="C21" s="23" t="s">
        <v>161</v>
      </c>
      <c r="D21" s="23" t="s">
        <v>40</v>
      </c>
      <c r="E21" s="15"/>
      <c r="F21" s="15"/>
      <c r="G21" s="15" t="str">
        <f>IF(F21=0,"Không XL",IF(F21&lt;50,"Yếu",IF(F21&lt;70,"Trung bình",IF(F21&lt;80,"Khá",IF(F21&lt;90,"Tốt","Xuất sắc")))))</f>
        <v>Không XL</v>
      </c>
      <c r="H21" s="16">
        <v>1</v>
      </c>
      <c r="I21" s="15"/>
    </row>
    <row r="22" spans="1:10" ht="15.75" customHeight="1" x14ac:dyDescent="0.25">
      <c r="A22" s="14">
        <v>2</v>
      </c>
      <c r="B22" s="2" t="s">
        <v>176</v>
      </c>
      <c r="C22" s="23" t="s">
        <v>96</v>
      </c>
      <c r="D22" s="23" t="s">
        <v>230</v>
      </c>
      <c r="E22" s="15"/>
      <c r="F22" s="15"/>
      <c r="G22" s="15" t="str">
        <f>IF(F22=0,"Không XL",IF(F22&lt;50,"Yếu",IF(F22&lt;70,"Trung bình",IF(F22&lt;80,"Khá",IF(F22&lt;90,"Tốt","Xuất sắc")))))</f>
        <v>Không XL</v>
      </c>
      <c r="H22" s="16">
        <v>1</v>
      </c>
      <c r="I22" s="15"/>
    </row>
    <row r="23" spans="1:10" ht="15.75" customHeight="1" x14ac:dyDescent="0.25">
      <c r="A23" s="14">
        <v>3</v>
      </c>
      <c r="B23" s="2" t="s">
        <v>177</v>
      </c>
      <c r="C23" s="23" t="s">
        <v>178</v>
      </c>
      <c r="D23" s="23" t="s">
        <v>44</v>
      </c>
      <c r="E23" s="15"/>
      <c r="F23" s="15"/>
      <c r="G23" s="15" t="str">
        <f t="shared" ref="G23:G54" si="0">IF(F23=0,"Không XL",IF(F23&lt;50,"Yếu",IF(F23&lt;70,"Trung bình",IF(F23&lt;80,"Khá",IF(F23&lt;90,"Tốt","Xuất sắc")))))</f>
        <v>Không XL</v>
      </c>
      <c r="H23" s="16">
        <v>1</v>
      </c>
      <c r="I23" s="15"/>
    </row>
    <row r="24" spans="1:10" ht="15.75" customHeight="1" x14ac:dyDescent="0.25">
      <c r="A24" s="14">
        <v>4</v>
      </c>
      <c r="B24" s="2" t="s">
        <v>179</v>
      </c>
      <c r="C24" s="23" t="s">
        <v>66</v>
      </c>
      <c r="D24" s="23" t="s">
        <v>44</v>
      </c>
      <c r="E24" s="15"/>
      <c r="F24" s="15"/>
      <c r="G24" s="15" t="str">
        <f t="shared" si="0"/>
        <v>Không XL</v>
      </c>
      <c r="H24" s="16">
        <v>1</v>
      </c>
      <c r="I24" s="15"/>
    </row>
    <row r="25" spans="1:10" ht="15.75" customHeight="1" x14ac:dyDescent="0.25">
      <c r="A25" s="14">
        <v>5</v>
      </c>
      <c r="B25" s="2" t="s">
        <v>180</v>
      </c>
      <c r="C25" s="23" t="s">
        <v>181</v>
      </c>
      <c r="D25" s="23" t="s">
        <v>100</v>
      </c>
      <c r="E25" s="15"/>
      <c r="F25" s="15"/>
      <c r="G25" s="15" t="str">
        <f t="shared" si="0"/>
        <v>Không XL</v>
      </c>
      <c r="H25" s="16">
        <v>1</v>
      </c>
      <c r="I25" s="15"/>
    </row>
    <row r="26" spans="1:10" ht="15.75" customHeight="1" x14ac:dyDescent="0.25">
      <c r="A26" s="14">
        <v>6</v>
      </c>
      <c r="B26" s="2" t="s">
        <v>182</v>
      </c>
      <c r="C26" s="23" t="s">
        <v>183</v>
      </c>
      <c r="D26" s="23" t="s">
        <v>100</v>
      </c>
      <c r="E26" s="15"/>
      <c r="F26" s="15"/>
      <c r="G26" s="15" t="str">
        <f t="shared" si="0"/>
        <v>Không XL</v>
      </c>
      <c r="H26" s="16">
        <v>1</v>
      </c>
      <c r="I26" s="15"/>
    </row>
    <row r="27" spans="1:10" ht="15.75" customHeight="1" x14ac:dyDescent="0.25">
      <c r="A27" s="14">
        <v>7</v>
      </c>
      <c r="B27" s="2" t="s">
        <v>184</v>
      </c>
      <c r="C27" s="23" t="s">
        <v>185</v>
      </c>
      <c r="D27" s="23" t="s">
        <v>46</v>
      </c>
      <c r="E27" s="15"/>
      <c r="F27" s="15"/>
      <c r="G27" s="15" t="str">
        <f t="shared" si="0"/>
        <v>Không XL</v>
      </c>
      <c r="H27" s="16">
        <v>1</v>
      </c>
      <c r="I27" s="15"/>
    </row>
    <row r="28" spans="1:10" ht="15.75" customHeight="1" x14ac:dyDescent="0.25">
      <c r="A28" s="14">
        <v>8</v>
      </c>
      <c r="B28" s="2" t="s">
        <v>186</v>
      </c>
      <c r="C28" s="23" t="s">
        <v>157</v>
      </c>
      <c r="D28" s="23" t="s">
        <v>47</v>
      </c>
      <c r="E28" s="15"/>
      <c r="F28" s="15"/>
      <c r="G28" s="15" t="str">
        <f t="shared" si="0"/>
        <v>Không XL</v>
      </c>
      <c r="H28" s="16">
        <v>1</v>
      </c>
      <c r="I28" s="15"/>
    </row>
    <row r="29" spans="1:10" ht="15.75" customHeight="1" x14ac:dyDescent="0.25">
      <c r="A29" s="14">
        <v>9</v>
      </c>
      <c r="B29" s="2" t="s">
        <v>187</v>
      </c>
      <c r="C29" s="23" t="s">
        <v>188</v>
      </c>
      <c r="D29" s="23" t="s">
        <v>170</v>
      </c>
      <c r="E29" s="15"/>
      <c r="F29" s="15"/>
      <c r="G29" s="15" t="str">
        <f t="shared" si="0"/>
        <v>Không XL</v>
      </c>
      <c r="H29" s="16">
        <v>1</v>
      </c>
      <c r="I29" s="15"/>
    </row>
    <row r="30" spans="1:10" ht="15.75" customHeight="1" x14ac:dyDescent="0.25">
      <c r="A30" s="14">
        <v>10</v>
      </c>
      <c r="B30" s="2" t="s">
        <v>189</v>
      </c>
      <c r="C30" s="23" t="s">
        <v>190</v>
      </c>
      <c r="D30" s="23" t="s">
        <v>231</v>
      </c>
      <c r="E30" s="15"/>
      <c r="F30" s="15"/>
      <c r="G30" s="15" t="str">
        <f t="shared" si="0"/>
        <v>Không XL</v>
      </c>
      <c r="H30" s="16">
        <v>1</v>
      </c>
      <c r="I30" s="15"/>
    </row>
    <row r="31" spans="1:10" ht="15.75" customHeight="1" x14ac:dyDescent="0.25">
      <c r="A31" s="14">
        <v>11</v>
      </c>
      <c r="B31" s="2" t="s">
        <v>191</v>
      </c>
      <c r="C31" s="23" t="s">
        <v>51</v>
      </c>
      <c r="D31" s="23" t="s">
        <v>129</v>
      </c>
      <c r="E31" s="15"/>
      <c r="F31" s="15"/>
      <c r="G31" s="15" t="str">
        <f t="shared" si="0"/>
        <v>Không XL</v>
      </c>
      <c r="H31" s="16">
        <v>1</v>
      </c>
      <c r="I31" s="15"/>
    </row>
    <row r="32" spans="1:10" ht="15.75" customHeight="1" x14ac:dyDescent="0.25">
      <c r="A32" s="14">
        <v>12</v>
      </c>
      <c r="B32" s="2" t="s">
        <v>192</v>
      </c>
      <c r="C32" s="23" t="s">
        <v>88</v>
      </c>
      <c r="D32" s="23" t="s">
        <v>129</v>
      </c>
      <c r="E32" s="15"/>
      <c r="F32" s="15"/>
      <c r="G32" s="15" t="str">
        <f t="shared" si="0"/>
        <v>Không XL</v>
      </c>
      <c r="H32" s="16">
        <v>1</v>
      </c>
      <c r="I32" s="15"/>
    </row>
    <row r="33" spans="1:9" ht="15.75" customHeight="1" x14ac:dyDescent="0.25">
      <c r="A33" s="14">
        <v>13</v>
      </c>
      <c r="B33" s="2" t="s">
        <v>193</v>
      </c>
      <c r="C33" s="23" t="s">
        <v>142</v>
      </c>
      <c r="D33" s="23" t="s">
        <v>129</v>
      </c>
      <c r="E33" s="15"/>
      <c r="F33" s="15"/>
      <c r="G33" s="15" t="str">
        <f t="shared" si="0"/>
        <v>Không XL</v>
      </c>
      <c r="H33" s="16">
        <v>1</v>
      </c>
      <c r="I33" s="15"/>
    </row>
    <row r="34" spans="1:9" ht="15.75" customHeight="1" x14ac:dyDescent="0.25">
      <c r="A34" s="14">
        <v>14</v>
      </c>
      <c r="B34" s="2" t="s">
        <v>194</v>
      </c>
      <c r="C34" s="23" t="s">
        <v>94</v>
      </c>
      <c r="D34" s="23" t="s">
        <v>129</v>
      </c>
      <c r="E34" s="15"/>
      <c r="F34" s="15"/>
      <c r="G34" s="15" t="str">
        <f t="shared" si="0"/>
        <v>Không XL</v>
      </c>
      <c r="H34" s="16">
        <v>1</v>
      </c>
      <c r="I34" s="15"/>
    </row>
    <row r="35" spans="1:9" ht="15.75" customHeight="1" x14ac:dyDescent="0.25">
      <c r="A35" s="14">
        <v>15</v>
      </c>
      <c r="B35" s="2" t="s">
        <v>195</v>
      </c>
      <c r="C35" s="23" t="s">
        <v>196</v>
      </c>
      <c r="D35" s="23" t="s">
        <v>54</v>
      </c>
      <c r="E35" s="15"/>
      <c r="F35" s="15"/>
      <c r="G35" s="15" t="str">
        <f t="shared" si="0"/>
        <v>Không XL</v>
      </c>
      <c r="H35" s="16">
        <v>1</v>
      </c>
      <c r="I35" s="15"/>
    </row>
    <row r="36" spans="1:9" ht="15.75" customHeight="1" x14ac:dyDescent="0.25">
      <c r="A36" s="14">
        <v>16</v>
      </c>
      <c r="B36" s="2" t="s">
        <v>197</v>
      </c>
      <c r="C36" s="23" t="s">
        <v>55</v>
      </c>
      <c r="D36" s="23" t="s">
        <v>54</v>
      </c>
      <c r="E36" s="15"/>
      <c r="F36" s="15"/>
      <c r="G36" s="15" t="str">
        <f t="shared" si="0"/>
        <v>Không XL</v>
      </c>
      <c r="H36" s="16">
        <v>1</v>
      </c>
      <c r="I36" s="15"/>
    </row>
    <row r="37" spans="1:9" ht="15.75" customHeight="1" x14ac:dyDescent="0.25">
      <c r="A37" s="14">
        <v>17</v>
      </c>
      <c r="B37" s="2" t="s">
        <v>198</v>
      </c>
      <c r="C37" s="23" t="s">
        <v>199</v>
      </c>
      <c r="D37" s="23" t="s">
        <v>58</v>
      </c>
      <c r="E37" s="15"/>
      <c r="F37" s="15"/>
      <c r="G37" s="15" t="str">
        <f t="shared" si="0"/>
        <v>Không XL</v>
      </c>
      <c r="H37" s="16">
        <v>1</v>
      </c>
      <c r="I37" s="15"/>
    </row>
    <row r="38" spans="1:9" ht="15.75" customHeight="1" x14ac:dyDescent="0.25">
      <c r="A38" s="14">
        <v>18</v>
      </c>
      <c r="B38" s="2" t="s">
        <v>200</v>
      </c>
      <c r="C38" s="23" t="s">
        <v>62</v>
      </c>
      <c r="D38" s="23" t="s">
        <v>149</v>
      </c>
      <c r="E38" s="15"/>
      <c r="F38" s="15"/>
      <c r="G38" s="15" t="str">
        <f t="shared" si="0"/>
        <v>Không XL</v>
      </c>
      <c r="H38" s="16">
        <v>1</v>
      </c>
      <c r="I38" s="15"/>
    </row>
    <row r="39" spans="1:9" ht="15.75" customHeight="1" x14ac:dyDescent="0.25">
      <c r="A39" s="14">
        <v>19</v>
      </c>
      <c r="B39" s="2" t="s">
        <v>201</v>
      </c>
      <c r="C39" s="23" t="s">
        <v>168</v>
      </c>
      <c r="D39" s="23" t="s">
        <v>110</v>
      </c>
      <c r="E39" s="15"/>
      <c r="F39" s="15"/>
      <c r="G39" s="15" t="str">
        <f t="shared" si="0"/>
        <v>Không XL</v>
      </c>
      <c r="H39" s="16">
        <v>1</v>
      </c>
      <c r="I39" s="15"/>
    </row>
    <row r="40" spans="1:9" ht="15.75" customHeight="1" x14ac:dyDescent="0.25">
      <c r="A40" s="14">
        <v>20</v>
      </c>
      <c r="B40" s="2" t="s">
        <v>202</v>
      </c>
      <c r="C40" s="23" t="s">
        <v>118</v>
      </c>
      <c r="D40" s="23" t="s">
        <v>64</v>
      </c>
      <c r="E40" s="15"/>
      <c r="F40" s="15"/>
      <c r="G40" s="15" t="str">
        <f t="shared" si="0"/>
        <v>Không XL</v>
      </c>
      <c r="H40" s="16">
        <v>1</v>
      </c>
      <c r="I40" s="15"/>
    </row>
    <row r="41" spans="1:9" ht="15.75" customHeight="1" x14ac:dyDescent="0.25">
      <c r="A41" s="14">
        <v>21</v>
      </c>
      <c r="B41" s="2" t="s">
        <v>203</v>
      </c>
      <c r="C41" s="23" t="s">
        <v>45</v>
      </c>
      <c r="D41" s="23" t="s">
        <v>64</v>
      </c>
      <c r="E41" s="15"/>
      <c r="F41" s="15"/>
      <c r="G41" s="15" t="str">
        <f t="shared" si="0"/>
        <v>Không XL</v>
      </c>
      <c r="H41" s="16">
        <v>1</v>
      </c>
      <c r="I41" s="15"/>
    </row>
    <row r="42" spans="1:9" ht="15.75" customHeight="1" x14ac:dyDescent="0.25">
      <c r="A42" s="14">
        <v>22</v>
      </c>
      <c r="B42" s="2" t="s">
        <v>204</v>
      </c>
      <c r="C42" s="23" t="s">
        <v>205</v>
      </c>
      <c r="D42" s="23" t="s">
        <v>232</v>
      </c>
      <c r="E42" s="15"/>
      <c r="F42" s="15"/>
      <c r="G42" s="15" t="str">
        <f t="shared" si="0"/>
        <v>Không XL</v>
      </c>
      <c r="H42" s="16">
        <v>1</v>
      </c>
      <c r="I42" s="15"/>
    </row>
    <row r="43" spans="1:9" ht="15.75" customHeight="1" x14ac:dyDescent="0.25">
      <c r="A43" s="14">
        <v>23</v>
      </c>
      <c r="B43" s="2" t="s">
        <v>206</v>
      </c>
      <c r="C43" s="23" t="s">
        <v>207</v>
      </c>
      <c r="D43" s="23" t="s">
        <v>68</v>
      </c>
      <c r="E43" s="15"/>
      <c r="F43" s="15"/>
      <c r="G43" s="15" t="str">
        <f t="shared" si="0"/>
        <v>Không XL</v>
      </c>
      <c r="H43" s="16">
        <v>1</v>
      </c>
      <c r="I43" s="15"/>
    </row>
    <row r="44" spans="1:9" ht="15.75" customHeight="1" x14ac:dyDescent="0.25">
      <c r="A44" s="14">
        <v>24</v>
      </c>
      <c r="B44" s="2" t="s">
        <v>208</v>
      </c>
      <c r="C44" s="23" t="s">
        <v>209</v>
      </c>
      <c r="D44" s="23" t="s">
        <v>68</v>
      </c>
      <c r="E44" s="15"/>
      <c r="F44" s="15"/>
      <c r="G44" s="15" t="str">
        <f t="shared" si="0"/>
        <v>Không XL</v>
      </c>
      <c r="H44" s="16">
        <v>1</v>
      </c>
      <c r="I44" s="15"/>
    </row>
    <row r="45" spans="1:9" ht="15.75" customHeight="1" x14ac:dyDescent="0.25">
      <c r="A45" s="14">
        <v>25</v>
      </c>
      <c r="B45" s="2" t="s">
        <v>210</v>
      </c>
      <c r="C45" s="23" t="s">
        <v>211</v>
      </c>
      <c r="D45" s="23" t="s">
        <v>71</v>
      </c>
      <c r="E45" s="15"/>
      <c r="F45" s="15"/>
      <c r="G45" s="15" t="str">
        <f t="shared" si="0"/>
        <v>Không XL</v>
      </c>
      <c r="H45" s="16">
        <v>1</v>
      </c>
      <c r="I45" s="15"/>
    </row>
    <row r="46" spans="1:9" ht="15.75" customHeight="1" x14ac:dyDescent="0.25">
      <c r="A46" s="14">
        <v>26</v>
      </c>
      <c r="B46" s="2" t="s">
        <v>212</v>
      </c>
      <c r="C46" s="23" t="s">
        <v>213</v>
      </c>
      <c r="D46" s="23" t="s">
        <v>74</v>
      </c>
      <c r="E46" s="15"/>
      <c r="F46" s="15"/>
      <c r="G46" s="15" t="str">
        <f t="shared" si="0"/>
        <v>Không XL</v>
      </c>
      <c r="H46" s="16">
        <v>1</v>
      </c>
      <c r="I46" s="15"/>
    </row>
    <row r="47" spans="1:9" ht="15.75" customHeight="1" x14ac:dyDescent="0.25">
      <c r="A47" s="14">
        <v>27</v>
      </c>
      <c r="B47" s="2" t="s">
        <v>214</v>
      </c>
      <c r="C47" s="23" t="s">
        <v>215</v>
      </c>
      <c r="D47" s="23" t="s">
        <v>75</v>
      </c>
      <c r="E47" s="15"/>
      <c r="F47" s="15"/>
      <c r="G47" s="15" t="str">
        <f t="shared" si="0"/>
        <v>Không XL</v>
      </c>
      <c r="H47" s="16">
        <v>1</v>
      </c>
      <c r="I47" s="15"/>
    </row>
    <row r="48" spans="1:9" ht="15.75" customHeight="1" x14ac:dyDescent="0.25">
      <c r="A48" s="14">
        <v>28</v>
      </c>
      <c r="B48" s="2" t="s">
        <v>216</v>
      </c>
      <c r="C48" s="23" t="s">
        <v>217</v>
      </c>
      <c r="D48" s="23" t="s">
        <v>233</v>
      </c>
      <c r="E48" s="15"/>
      <c r="F48" s="15"/>
      <c r="G48" s="15" t="str">
        <f t="shared" si="0"/>
        <v>Không XL</v>
      </c>
      <c r="H48" s="16">
        <v>1</v>
      </c>
      <c r="I48" s="15"/>
    </row>
    <row r="49" spans="1:9" ht="15.75" customHeight="1" x14ac:dyDescent="0.25">
      <c r="A49" s="14">
        <v>29</v>
      </c>
      <c r="B49" s="2" t="s">
        <v>218</v>
      </c>
      <c r="C49" s="23" t="s">
        <v>219</v>
      </c>
      <c r="D49" s="23" t="s">
        <v>80</v>
      </c>
      <c r="E49" s="15"/>
      <c r="F49" s="15"/>
      <c r="G49" s="15" t="str">
        <f t="shared" si="0"/>
        <v>Không XL</v>
      </c>
      <c r="H49" s="16">
        <v>1</v>
      </c>
      <c r="I49" s="15"/>
    </row>
    <row r="50" spans="1:9" ht="15.75" customHeight="1" x14ac:dyDescent="0.25">
      <c r="A50" s="14">
        <v>30</v>
      </c>
      <c r="B50" s="2" t="s">
        <v>220</v>
      </c>
      <c r="C50" s="23" t="s">
        <v>221</v>
      </c>
      <c r="D50" s="23" t="s">
        <v>234</v>
      </c>
      <c r="E50" s="15"/>
      <c r="F50" s="15"/>
      <c r="G50" s="15" t="str">
        <f t="shared" si="0"/>
        <v>Không XL</v>
      </c>
      <c r="H50" s="16">
        <v>1</v>
      </c>
      <c r="I50" s="15"/>
    </row>
    <row r="51" spans="1:9" ht="15.75" customHeight="1" x14ac:dyDescent="0.25">
      <c r="A51" s="14">
        <v>31</v>
      </c>
      <c r="B51" s="2" t="s">
        <v>222</v>
      </c>
      <c r="C51" s="23" t="s">
        <v>223</v>
      </c>
      <c r="D51" s="23" t="s">
        <v>84</v>
      </c>
      <c r="E51" s="15"/>
      <c r="F51" s="15"/>
      <c r="G51" s="15" t="str">
        <f t="shared" si="0"/>
        <v>Không XL</v>
      </c>
      <c r="H51" s="16">
        <v>1</v>
      </c>
      <c r="I51" s="15"/>
    </row>
    <row r="52" spans="1:9" ht="15.75" customHeight="1" x14ac:dyDescent="0.25">
      <c r="A52" s="14">
        <v>32</v>
      </c>
      <c r="B52" s="2" t="s">
        <v>224</v>
      </c>
      <c r="C52" s="23" t="s">
        <v>225</v>
      </c>
      <c r="D52" s="23" t="s">
        <v>84</v>
      </c>
      <c r="E52" s="15"/>
      <c r="F52" s="15"/>
      <c r="G52" s="15" t="str">
        <f t="shared" si="0"/>
        <v>Không XL</v>
      </c>
      <c r="H52" s="16">
        <v>1</v>
      </c>
      <c r="I52" s="15"/>
    </row>
    <row r="53" spans="1:9" ht="15.75" customHeight="1" x14ac:dyDescent="0.25">
      <c r="A53" s="14">
        <v>33</v>
      </c>
      <c r="B53" s="2" t="s">
        <v>226</v>
      </c>
      <c r="C53" s="23" t="s">
        <v>227</v>
      </c>
      <c r="D53" s="23" t="s">
        <v>156</v>
      </c>
      <c r="E53" s="15"/>
      <c r="F53" s="15"/>
      <c r="G53" s="15" t="str">
        <f t="shared" si="0"/>
        <v>Không XL</v>
      </c>
      <c r="H53" s="16">
        <v>1</v>
      </c>
      <c r="I53" s="15"/>
    </row>
    <row r="54" spans="1:9" ht="15.75" customHeight="1" x14ac:dyDescent="0.25">
      <c r="A54" s="14">
        <v>34</v>
      </c>
      <c r="B54" s="2" t="s">
        <v>228</v>
      </c>
      <c r="C54" s="23" t="s">
        <v>229</v>
      </c>
      <c r="D54" s="23" t="s">
        <v>235</v>
      </c>
      <c r="E54" s="15"/>
      <c r="F54" s="15"/>
      <c r="G54" s="15" t="str">
        <f t="shared" si="0"/>
        <v>Không XL</v>
      </c>
      <c r="H54" s="16">
        <v>1</v>
      </c>
      <c r="I54" s="15"/>
    </row>
    <row r="55" spans="1:9" ht="10.5" customHeight="1" x14ac:dyDescent="0.25"/>
    <row r="56" spans="1:9" s="5" customFormat="1" ht="26.25" customHeight="1" x14ac:dyDescent="0.25">
      <c r="B56" s="7" t="s">
        <v>20</v>
      </c>
      <c r="D56" s="17"/>
      <c r="E56" s="17"/>
      <c r="F56" s="17"/>
      <c r="G56" s="17"/>
      <c r="H56" s="17"/>
    </row>
    <row r="57" spans="1:9" s="5" customFormat="1" ht="41.25" customHeight="1" x14ac:dyDescent="0.25">
      <c r="C57" s="37" t="s">
        <v>21</v>
      </c>
      <c r="D57" s="38"/>
      <c r="E57" s="13" t="s">
        <v>22</v>
      </c>
      <c r="F57" s="13" t="s">
        <v>23</v>
      </c>
      <c r="G57" s="17"/>
      <c r="H57" s="17"/>
    </row>
    <row r="58" spans="1:9" s="5" customFormat="1" ht="15.75" x14ac:dyDescent="0.25">
      <c r="C58" s="18" t="s">
        <v>24</v>
      </c>
      <c r="D58" s="19"/>
      <c r="E58" s="20">
        <f>COUNTIF($G$21:$G$54,"Xuất sắc")</f>
        <v>0</v>
      </c>
      <c r="F58" s="21">
        <f>E58/$A$54</f>
        <v>0</v>
      </c>
      <c r="G58" s="17"/>
      <c r="H58" s="17"/>
    </row>
    <row r="59" spans="1:9" s="5" customFormat="1" ht="15.75" x14ac:dyDescent="0.25">
      <c r="C59" s="18" t="s">
        <v>25</v>
      </c>
      <c r="D59" s="19"/>
      <c r="E59" s="20">
        <f>COUNTIF($G$21:$G$54,"Tốt")</f>
        <v>0</v>
      </c>
      <c r="F59" s="21">
        <f t="shared" ref="F59:F63" si="1">E59/$A$54</f>
        <v>0</v>
      </c>
      <c r="G59" s="17"/>
      <c r="H59" s="17"/>
    </row>
    <row r="60" spans="1:9" s="5" customFormat="1" ht="15.75" x14ac:dyDescent="0.25">
      <c r="C60" s="18" t="s">
        <v>26</v>
      </c>
      <c r="D60" s="19"/>
      <c r="E60" s="20">
        <f>COUNTIF($G$21:$G$54,"Khá")</f>
        <v>0</v>
      </c>
      <c r="F60" s="21">
        <f t="shared" si="1"/>
        <v>0</v>
      </c>
      <c r="G60" s="17"/>
      <c r="H60" s="17"/>
    </row>
    <row r="61" spans="1:9" s="5" customFormat="1" ht="15.75" x14ac:dyDescent="0.25">
      <c r="C61" s="18" t="s">
        <v>27</v>
      </c>
      <c r="D61" s="19"/>
      <c r="E61" s="20">
        <f>COUNTIF($G$21:$G$54,"Trung bình")</f>
        <v>0</v>
      </c>
      <c r="F61" s="21">
        <f t="shared" si="1"/>
        <v>0</v>
      </c>
      <c r="G61" s="17"/>
      <c r="H61" s="17"/>
    </row>
    <row r="62" spans="1:9" s="5" customFormat="1" ht="15.75" x14ac:dyDescent="0.25">
      <c r="C62" s="18" t="s">
        <v>28</v>
      </c>
      <c r="D62" s="19"/>
      <c r="E62" s="20">
        <f>COUNTIF($G$21:$G$54,"Yếu")</f>
        <v>0</v>
      </c>
      <c r="F62" s="21">
        <f t="shared" si="1"/>
        <v>0</v>
      </c>
      <c r="G62" s="17"/>
      <c r="H62" s="17"/>
    </row>
    <row r="63" spans="1:9" s="5" customFormat="1" ht="15.75" x14ac:dyDescent="0.25">
      <c r="C63" s="18" t="s">
        <v>32</v>
      </c>
      <c r="D63" s="19"/>
      <c r="E63" s="20">
        <f>COUNTIF($G$21:$G$54,"Không XL")</f>
        <v>34</v>
      </c>
      <c r="F63" s="21">
        <f t="shared" si="1"/>
        <v>1</v>
      </c>
      <c r="G63" s="17"/>
      <c r="H63" s="17"/>
    </row>
    <row r="65" spans="1:10" ht="57" customHeight="1" x14ac:dyDescent="0.25">
      <c r="A65" s="39" t="s">
        <v>385</v>
      </c>
      <c r="B65" s="39"/>
      <c r="C65" s="39"/>
      <c r="D65" s="39"/>
      <c r="E65" s="39"/>
      <c r="F65" s="39"/>
      <c r="G65" s="39"/>
      <c r="H65" s="39"/>
      <c r="I65" s="39"/>
      <c r="J65" s="11"/>
    </row>
    <row r="67" spans="1:10" s="1" customFormat="1" x14ac:dyDescent="0.25">
      <c r="B67" s="36" t="s">
        <v>29</v>
      </c>
      <c r="C67" s="36"/>
      <c r="D67" s="36"/>
      <c r="E67" s="36"/>
      <c r="F67" s="36" t="s">
        <v>30</v>
      </c>
      <c r="G67" s="36"/>
      <c r="H67" s="36"/>
      <c r="I67" s="36"/>
    </row>
    <row r="72" spans="1:10" x14ac:dyDescent="0.25">
      <c r="B72" s="36" t="s">
        <v>401</v>
      </c>
      <c r="C72" s="36"/>
      <c r="D72" s="36"/>
      <c r="E72" s="36"/>
      <c r="F72" s="36" t="s">
        <v>402</v>
      </c>
      <c r="G72" s="36"/>
      <c r="H72" s="36"/>
      <c r="I72" s="36"/>
    </row>
    <row r="73" spans="1:10" x14ac:dyDescent="0.25">
      <c r="B73" s="10"/>
      <c r="C73" s="10"/>
      <c r="I73" s="10"/>
    </row>
    <row r="74" spans="1:10" x14ac:dyDescent="0.25">
      <c r="B74" s="10"/>
      <c r="C74" s="10"/>
      <c r="I74" s="10"/>
    </row>
    <row r="75" spans="1:10" x14ac:dyDescent="0.25">
      <c r="B75" s="10"/>
      <c r="C75" s="10"/>
      <c r="I75" s="10"/>
    </row>
    <row r="76" spans="1:10" x14ac:dyDescent="0.25">
      <c r="A76" s="33" t="s">
        <v>36</v>
      </c>
      <c r="B76" s="33"/>
      <c r="C76" s="33"/>
      <c r="D76" s="33"/>
      <c r="E76" s="33"/>
      <c r="F76" s="33"/>
      <c r="G76" s="33"/>
      <c r="H76" s="33"/>
      <c r="I76" s="33"/>
    </row>
    <row r="77" spans="1:10" ht="42" customHeight="1" x14ac:dyDescent="0.25">
      <c r="A77" s="34" t="s">
        <v>35</v>
      </c>
      <c r="B77" s="35"/>
      <c r="C77" s="35"/>
      <c r="D77" s="35"/>
      <c r="E77" s="35"/>
      <c r="F77" s="35"/>
      <c r="G77" s="35"/>
      <c r="H77" s="35"/>
      <c r="I77" s="35"/>
    </row>
    <row r="79" spans="1:10" x14ac:dyDescent="0.25">
      <c r="I79" s="22" t="s">
        <v>386</v>
      </c>
    </row>
    <row r="80" spans="1:10" x14ac:dyDescent="0.25">
      <c r="F80" s="36" t="s">
        <v>31</v>
      </c>
      <c r="G80" s="36"/>
      <c r="H80" s="36"/>
    </row>
    <row r="86" spans="6:8" x14ac:dyDescent="0.25">
      <c r="F86" s="36"/>
      <c r="G86" s="36"/>
      <c r="H86" s="36"/>
    </row>
  </sheetData>
  <mergeCells count="25">
    <mergeCell ref="A76:I76"/>
    <mergeCell ref="A77:I77"/>
    <mergeCell ref="F80:H80"/>
    <mergeCell ref="F86:H86"/>
    <mergeCell ref="C57:D57"/>
    <mergeCell ref="A65:I65"/>
    <mergeCell ref="B67:E67"/>
    <mergeCell ref="F67:I67"/>
    <mergeCell ref="B72:E72"/>
    <mergeCell ref="F72:I72"/>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99" orientation="portrait" r:id="rId1"/>
  <headerFooter differentFirst="1">
    <oddHeader>&amp;C&amp;"Times New Roman,Regular"&amp;P</oddHeader>
  </headerFooter>
  <rowBreaks count="2" manualBreakCount="2">
    <brk id="40" max="8" man="1"/>
    <brk id="81"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C2903-C416-4ACC-8FD9-10967151F4A5}">
  <dimension ref="A1:J86"/>
  <sheetViews>
    <sheetView view="pageLayout" topLeftCell="A70" zoomScaleNormal="100" workbookViewId="0">
      <selection activeCell="B6" sqref="B6"/>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50" t="s">
        <v>2</v>
      </c>
      <c r="B1" s="50"/>
      <c r="C1" s="50"/>
      <c r="D1" s="50"/>
      <c r="E1" s="3" t="s">
        <v>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389</v>
      </c>
      <c r="D6" s="6" t="s">
        <v>381</v>
      </c>
      <c r="F6" s="8" t="s">
        <v>382</v>
      </c>
      <c r="H6" s="6"/>
    </row>
    <row r="7" spans="1:9" s="1" customFormat="1" x14ac:dyDescent="0.25">
      <c r="D7" s="6"/>
      <c r="E7" s="6"/>
      <c r="F7" s="6"/>
      <c r="G7" s="6"/>
      <c r="H7" s="6"/>
    </row>
    <row r="8" spans="1:9" ht="21.75" customHeight="1" x14ac:dyDescent="0.25">
      <c r="A8" s="9" t="s">
        <v>5</v>
      </c>
      <c r="B8" s="7" t="s">
        <v>387</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403</v>
      </c>
    </row>
    <row r="12" spans="1:9" ht="22.5" customHeight="1" x14ac:dyDescent="0.25">
      <c r="A12" s="9"/>
      <c r="B12" s="7" t="s">
        <v>404</v>
      </c>
    </row>
    <row r="13" spans="1:9" ht="22.5" customHeight="1" x14ac:dyDescent="0.25">
      <c r="A13" s="9"/>
      <c r="B13" s="7" t="s">
        <v>405</v>
      </c>
      <c r="H13" s="10" t="s">
        <v>34</v>
      </c>
    </row>
    <row r="14" spans="1:9" ht="22.5" customHeight="1" x14ac:dyDescent="0.25">
      <c r="A14" s="9"/>
      <c r="B14" s="7" t="s">
        <v>400</v>
      </c>
    </row>
    <row r="15" spans="1:9" ht="28.5" customHeight="1" x14ac:dyDescent="0.25">
      <c r="A15" s="9"/>
      <c r="B15" s="41" t="s">
        <v>394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236</v>
      </c>
      <c r="C21" s="23" t="s">
        <v>237</v>
      </c>
      <c r="D21" s="23" t="s">
        <v>289</v>
      </c>
      <c r="E21" s="15"/>
      <c r="F21" s="15"/>
      <c r="G21" s="15" t="str">
        <f>IF(F21=0,"Không XL",IF(F21&lt;50,"Yếu",IF(F21&lt;70,"Trung bình",IF(F21&lt;80,"Khá",IF(F21&lt;90,"Tốt","Xuất sắc")))))</f>
        <v>Không XL</v>
      </c>
      <c r="H21" s="16">
        <v>1</v>
      </c>
      <c r="I21" s="15"/>
    </row>
    <row r="22" spans="1:10" ht="15.75" customHeight="1" x14ac:dyDescent="0.25">
      <c r="A22" s="14">
        <v>2</v>
      </c>
      <c r="B22" s="2" t="s">
        <v>238</v>
      </c>
      <c r="C22" s="23" t="s">
        <v>239</v>
      </c>
      <c r="D22" s="23" t="s">
        <v>40</v>
      </c>
      <c r="E22" s="15"/>
      <c r="F22" s="15"/>
      <c r="G22" s="15" t="str">
        <f>IF(F22=0,"Không XL",IF(F22&lt;50,"Yếu",IF(F22&lt;70,"Trung bình",IF(F22&lt;80,"Khá",IF(F22&lt;90,"Tốt","Xuất sắc")))))</f>
        <v>Không XL</v>
      </c>
      <c r="H22" s="16">
        <v>1</v>
      </c>
      <c r="I22" s="15"/>
    </row>
    <row r="23" spans="1:10" ht="15.75" customHeight="1" x14ac:dyDescent="0.25">
      <c r="A23" s="14">
        <v>3</v>
      </c>
      <c r="B23" s="2" t="s">
        <v>240</v>
      </c>
      <c r="C23" s="23" t="s">
        <v>241</v>
      </c>
      <c r="D23" s="23" t="s">
        <v>97</v>
      </c>
      <c r="E23" s="15"/>
      <c r="F23" s="15"/>
      <c r="G23" s="15" t="str">
        <f t="shared" ref="G23:G54" si="0">IF(F23=0,"Không XL",IF(F23&lt;50,"Yếu",IF(F23&lt;70,"Trung bình",IF(F23&lt;80,"Khá",IF(F23&lt;90,"Tốt","Xuất sắc")))))</f>
        <v>Không XL</v>
      </c>
      <c r="H23" s="16">
        <v>1</v>
      </c>
      <c r="I23" s="15"/>
    </row>
    <row r="24" spans="1:10" ht="15.75" customHeight="1" x14ac:dyDescent="0.25">
      <c r="A24" s="14">
        <v>4</v>
      </c>
      <c r="B24" s="2" t="s">
        <v>242</v>
      </c>
      <c r="C24" s="23" t="s">
        <v>55</v>
      </c>
      <c r="D24" s="23" t="s">
        <v>42</v>
      </c>
      <c r="E24" s="15"/>
      <c r="F24" s="15"/>
      <c r="G24" s="15" t="str">
        <f t="shared" si="0"/>
        <v>Không XL</v>
      </c>
      <c r="H24" s="16">
        <v>1</v>
      </c>
      <c r="I24" s="15"/>
    </row>
    <row r="25" spans="1:10" ht="15.75" customHeight="1" x14ac:dyDescent="0.25">
      <c r="A25" s="14">
        <v>5</v>
      </c>
      <c r="B25" s="2" t="s">
        <v>243</v>
      </c>
      <c r="C25" s="23" t="s">
        <v>55</v>
      </c>
      <c r="D25" s="23" t="s">
        <v>44</v>
      </c>
      <c r="E25" s="15"/>
      <c r="F25" s="15"/>
      <c r="G25" s="15" t="str">
        <f t="shared" si="0"/>
        <v>Không XL</v>
      </c>
      <c r="H25" s="16">
        <v>1</v>
      </c>
      <c r="I25" s="15"/>
    </row>
    <row r="26" spans="1:10" ht="15.75" customHeight="1" x14ac:dyDescent="0.25">
      <c r="A26" s="14">
        <v>6</v>
      </c>
      <c r="B26" s="2" t="s">
        <v>244</v>
      </c>
      <c r="C26" s="23" t="s">
        <v>55</v>
      </c>
      <c r="D26" s="23" t="s">
        <v>100</v>
      </c>
      <c r="E26" s="15"/>
      <c r="F26" s="15"/>
      <c r="G26" s="15" t="str">
        <f t="shared" si="0"/>
        <v>Không XL</v>
      </c>
      <c r="H26" s="16">
        <v>1</v>
      </c>
      <c r="I26" s="15"/>
    </row>
    <row r="27" spans="1:10" ht="15.75" customHeight="1" x14ac:dyDescent="0.25">
      <c r="A27" s="14">
        <v>7</v>
      </c>
      <c r="B27" s="2" t="s">
        <v>245</v>
      </c>
      <c r="C27" s="23" t="s">
        <v>72</v>
      </c>
      <c r="D27" s="23" t="s">
        <v>100</v>
      </c>
      <c r="E27" s="15"/>
      <c r="F27" s="15"/>
      <c r="G27" s="15" t="str">
        <f t="shared" si="0"/>
        <v>Không XL</v>
      </c>
      <c r="H27" s="16">
        <v>1</v>
      </c>
      <c r="I27" s="15"/>
    </row>
    <row r="28" spans="1:10" ht="15.75" customHeight="1" x14ac:dyDescent="0.25">
      <c r="A28" s="14">
        <v>8</v>
      </c>
      <c r="B28" s="2" t="s">
        <v>246</v>
      </c>
      <c r="C28" s="23" t="s">
        <v>173</v>
      </c>
      <c r="D28" s="23" t="s">
        <v>52</v>
      </c>
      <c r="E28" s="15"/>
      <c r="F28" s="15"/>
      <c r="G28" s="15" t="str">
        <f t="shared" si="0"/>
        <v>Không XL</v>
      </c>
      <c r="H28" s="16">
        <v>1</v>
      </c>
      <c r="I28" s="15"/>
    </row>
    <row r="29" spans="1:10" ht="15.75" customHeight="1" x14ac:dyDescent="0.25">
      <c r="A29" s="14">
        <v>9</v>
      </c>
      <c r="B29" s="2" t="s">
        <v>247</v>
      </c>
      <c r="C29" s="23" t="s">
        <v>248</v>
      </c>
      <c r="D29" s="23" t="s">
        <v>170</v>
      </c>
      <c r="E29" s="15"/>
      <c r="F29" s="15"/>
      <c r="G29" s="15" t="str">
        <f t="shared" si="0"/>
        <v>Không XL</v>
      </c>
      <c r="H29" s="16">
        <v>1</v>
      </c>
      <c r="I29" s="15"/>
    </row>
    <row r="30" spans="1:10" ht="15.75" customHeight="1" x14ac:dyDescent="0.25">
      <c r="A30" s="14">
        <v>10</v>
      </c>
      <c r="B30" s="2" t="s">
        <v>249</v>
      </c>
      <c r="C30" s="23" t="s">
        <v>248</v>
      </c>
      <c r="D30" s="23" t="s">
        <v>290</v>
      </c>
      <c r="E30" s="15"/>
      <c r="F30" s="15"/>
      <c r="G30" s="15" t="str">
        <f t="shared" si="0"/>
        <v>Không XL</v>
      </c>
      <c r="H30" s="16">
        <v>1</v>
      </c>
      <c r="I30" s="15"/>
    </row>
    <row r="31" spans="1:10" ht="15.75" customHeight="1" x14ac:dyDescent="0.25">
      <c r="A31" s="14">
        <v>11</v>
      </c>
      <c r="B31" s="2" t="s">
        <v>250</v>
      </c>
      <c r="C31" s="23" t="s">
        <v>248</v>
      </c>
      <c r="D31" s="23" t="s">
        <v>104</v>
      </c>
      <c r="E31" s="15"/>
      <c r="F31" s="15"/>
      <c r="G31" s="15" t="str">
        <f t="shared" si="0"/>
        <v>Không XL</v>
      </c>
      <c r="H31" s="16">
        <v>1</v>
      </c>
      <c r="I31" s="15"/>
    </row>
    <row r="32" spans="1:10" ht="15.75" customHeight="1" x14ac:dyDescent="0.25">
      <c r="A32" s="14">
        <v>12</v>
      </c>
      <c r="B32" s="2" t="s">
        <v>251</v>
      </c>
      <c r="C32" s="23" t="s">
        <v>91</v>
      </c>
      <c r="D32" s="23" t="s">
        <v>104</v>
      </c>
      <c r="E32" s="15"/>
      <c r="F32" s="15"/>
      <c r="G32" s="15" t="str">
        <f t="shared" si="0"/>
        <v>Không XL</v>
      </c>
      <c r="H32" s="16">
        <v>1</v>
      </c>
      <c r="I32" s="15"/>
    </row>
    <row r="33" spans="1:9" ht="15.75" customHeight="1" x14ac:dyDescent="0.25">
      <c r="A33" s="14">
        <v>13</v>
      </c>
      <c r="B33" s="2" t="s">
        <v>252</v>
      </c>
      <c r="C33" s="23" t="s">
        <v>253</v>
      </c>
      <c r="D33" s="23" t="s">
        <v>105</v>
      </c>
      <c r="E33" s="15"/>
      <c r="F33" s="15"/>
      <c r="G33" s="15" t="str">
        <f t="shared" si="0"/>
        <v>Không XL</v>
      </c>
      <c r="H33" s="16">
        <v>1</v>
      </c>
      <c r="I33" s="15"/>
    </row>
    <row r="34" spans="1:9" ht="15.75" customHeight="1" x14ac:dyDescent="0.25">
      <c r="A34" s="14">
        <v>14</v>
      </c>
      <c r="B34" s="2" t="s">
        <v>254</v>
      </c>
      <c r="C34" s="23" t="s">
        <v>255</v>
      </c>
      <c r="D34" s="23" t="s">
        <v>129</v>
      </c>
      <c r="E34" s="15"/>
      <c r="F34" s="15"/>
      <c r="G34" s="15" t="str">
        <f t="shared" si="0"/>
        <v>Không XL</v>
      </c>
      <c r="H34" s="16">
        <v>1</v>
      </c>
      <c r="I34" s="15"/>
    </row>
    <row r="35" spans="1:9" ht="15.75" customHeight="1" x14ac:dyDescent="0.25">
      <c r="A35" s="14">
        <v>15</v>
      </c>
      <c r="B35" s="2" t="s">
        <v>256</v>
      </c>
      <c r="C35" s="23" t="s">
        <v>257</v>
      </c>
      <c r="D35" s="23" t="s">
        <v>54</v>
      </c>
      <c r="E35" s="15"/>
      <c r="F35" s="15"/>
      <c r="G35" s="15" t="str">
        <f t="shared" si="0"/>
        <v>Không XL</v>
      </c>
      <c r="H35" s="16">
        <v>1</v>
      </c>
      <c r="I35" s="15"/>
    </row>
    <row r="36" spans="1:9" ht="15.75" customHeight="1" x14ac:dyDescent="0.25">
      <c r="A36" s="14">
        <v>16</v>
      </c>
      <c r="B36" s="2" t="s">
        <v>258</v>
      </c>
      <c r="C36" s="23" t="s">
        <v>119</v>
      </c>
      <c r="D36" s="23" t="s">
        <v>149</v>
      </c>
      <c r="E36" s="15"/>
      <c r="F36" s="15"/>
      <c r="G36" s="15" t="str">
        <f t="shared" si="0"/>
        <v>Không XL</v>
      </c>
      <c r="H36" s="16">
        <v>1</v>
      </c>
      <c r="I36" s="15"/>
    </row>
    <row r="37" spans="1:9" ht="15.75" customHeight="1" x14ac:dyDescent="0.25">
      <c r="A37" s="14">
        <v>17</v>
      </c>
      <c r="B37" s="2" t="s">
        <v>259</v>
      </c>
      <c r="C37" s="23" t="s">
        <v>161</v>
      </c>
      <c r="D37" s="23" t="s">
        <v>149</v>
      </c>
      <c r="E37" s="15"/>
      <c r="F37" s="15"/>
      <c r="G37" s="15" t="str">
        <f t="shared" si="0"/>
        <v>Không XL</v>
      </c>
      <c r="H37" s="16">
        <v>1</v>
      </c>
      <c r="I37" s="15"/>
    </row>
    <row r="38" spans="1:9" ht="15.75" customHeight="1" x14ac:dyDescent="0.25">
      <c r="A38" s="14">
        <v>18</v>
      </c>
      <c r="B38" s="2" t="s">
        <v>260</v>
      </c>
      <c r="C38" s="23" t="s">
        <v>261</v>
      </c>
      <c r="D38" s="23" t="s">
        <v>149</v>
      </c>
      <c r="E38" s="15"/>
      <c r="F38" s="15"/>
      <c r="G38" s="15" t="str">
        <f t="shared" si="0"/>
        <v>Không XL</v>
      </c>
      <c r="H38" s="16">
        <v>1</v>
      </c>
      <c r="I38" s="15"/>
    </row>
    <row r="39" spans="1:9" ht="15.75" customHeight="1" x14ac:dyDescent="0.25">
      <c r="A39" s="14">
        <v>19</v>
      </c>
      <c r="B39" s="2" t="s">
        <v>262</v>
      </c>
      <c r="C39" s="23" t="s">
        <v>263</v>
      </c>
      <c r="D39" s="23" t="s">
        <v>171</v>
      </c>
      <c r="E39" s="15"/>
      <c r="F39" s="15"/>
      <c r="G39" s="15" t="str">
        <f t="shared" si="0"/>
        <v>Không XL</v>
      </c>
      <c r="H39" s="16">
        <v>1</v>
      </c>
      <c r="I39" s="15"/>
    </row>
    <row r="40" spans="1:9" ht="15.75" customHeight="1" x14ac:dyDescent="0.25">
      <c r="A40" s="14">
        <v>20</v>
      </c>
      <c r="B40" s="2" t="s">
        <v>264</v>
      </c>
      <c r="C40" s="23" t="s">
        <v>265</v>
      </c>
      <c r="D40" s="23" t="s">
        <v>107</v>
      </c>
      <c r="E40" s="15"/>
      <c r="F40" s="15"/>
      <c r="G40" s="15" t="str">
        <f t="shared" si="0"/>
        <v>Không XL</v>
      </c>
      <c r="H40" s="16">
        <v>1</v>
      </c>
      <c r="I40" s="15"/>
    </row>
    <row r="41" spans="1:9" ht="15.75" customHeight="1" x14ac:dyDescent="0.25">
      <c r="A41" s="14">
        <v>21</v>
      </c>
      <c r="B41" s="2" t="s">
        <v>266</v>
      </c>
      <c r="C41" s="23" t="s">
        <v>267</v>
      </c>
      <c r="D41" s="23" t="s">
        <v>61</v>
      </c>
      <c r="E41" s="15"/>
      <c r="F41" s="15"/>
      <c r="G41" s="15" t="str">
        <f t="shared" si="0"/>
        <v>Không XL</v>
      </c>
      <c r="H41" s="16">
        <v>1</v>
      </c>
      <c r="I41" s="15"/>
    </row>
    <row r="42" spans="1:9" ht="15.75" customHeight="1" x14ac:dyDescent="0.25">
      <c r="A42" s="14">
        <v>22</v>
      </c>
      <c r="B42" s="2" t="s">
        <v>268</v>
      </c>
      <c r="C42" s="23" t="s">
        <v>72</v>
      </c>
      <c r="D42" s="23" t="s">
        <v>291</v>
      </c>
      <c r="E42" s="15"/>
      <c r="F42" s="15"/>
      <c r="G42" s="15" t="str">
        <f t="shared" si="0"/>
        <v>Không XL</v>
      </c>
      <c r="H42" s="16">
        <v>1</v>
      </c>
      <c r="I42" s="15"/>
    </row>
    <row r="43" spans="1:9" ht="15.75" customHeight="1" x14ac:dyDescent="0.25">
      <c r="A43" s="14">
        <v>23</v>
      </c>
      <c r="B43" s="2" t="s">
        <v>269</v>
      </c>
      <c r="C43" s="23" t="s">
        <v>43</v>
      </c>
      <c r="D43" s="23" t="s">
        <v>131</v>
      </c>
      <c r="E43" s="15"/>
      <c r="F43" s="15"/>
      <c r="G43" s="15" t="str">
        <f t="shared" si="0"/>
        <v>Không XL</v>
      </c>
      <c r="H43" s="16">
        <v>1</v>
      </c>
      <c r="I43" s="15"/>
    </row>
    <row r="44" spans="1:9" ht="15.75" customHeight="1" x14ac:dyDescent="0.25">
      <c r="A44" s="14">
        <v>24</v>
      </c>
      <c r="B44" s="2" t="s">
        <v>270</v>
      </c>
      <c r="C44" s="23" t="s">
        <v>271</v>
      </c>
      <c r="D44" s="23" t="s">
        <v>73</v>
      </c>
      <c r="E44" s="15"/>
      <c r="F44" s="15"/>
      <c r="G44" s="15" t="str">
        <f t="shared" si="0"/>
        <v>Không XL</v>
      </c>
      <c r="H44" s="16">
        <v>1</v>
      </c>
      <c r="I44" s="15"/>
    </row>
    <row r="45" spans="1:9" ht="15.75" customHeight="1" x14ac:dyDescent="0.25">
      <c r="A45" s="14">
        <v>25</v>
      </c>
      <c r="B45" s="2" t="s">
        <v>272</v>
      </c>
      <c r="C45" s="23" t="s">
        <v>55</v>
      </c>
      <c r="D45" s="23" t="s">
        <v>132</v>
      </c>
      <c r="E45" s="15"/>
      <c r="F45" s="15"/>
      <c r="G45" s="15" t="str">
        <f t="shared" si="0"/>
        <v>Không XL</v>
      </c>
      <c r="H45" s="16">
        <v>1</v>
      </c>
      <c r="I45" s="15"/>
    </row>
    <row r="46" spans="1:9" ht="15.75" customHeight="1" x14ac:dyDescent="0.25">
      <c r="A46" s="14">
        <v>26</v>
      </c>
      <c r="B46" s="2" t="s">
        <v>273</v>
      </c>
      <c r="C46" s="23" t="s">
        <v>274</v>
      </c>
      <c r="D46" s="23" t="s">
        <v>151</v>
      </c>
      <c r="E46" s="15"/>
      <c r="F46" s="15"/>
      <c r="G46" s="15" t="str">
        <f t="shared" si="0"/>
        <v>Không XL</v>
      </c>
      <c r="H46" s="16">
        <v>1</v>
      </c>
      <c r="I46" s="15"/>
    </row>
    <row r="47" spans="1:9" ht="15.75" customHeight="1" x14ac:dyDescent="0.25">
      <c r="A47" s="14">
        <v>27</v>
      </c>
      <c r="B47" s="2" t="s">
        <v>275</v>
      </c>
      <c r="C47" s="23" t="s">
        <v>276</v>
      </c>
      <c r="D47" s="23" t="s">
        <v>292</v>
      </c>
      <c r="E47" s="15"/>
      <c r="F47" s="15"/>
      <c r="G47" s="15" t="str">
        <f t="shared" si="0"/>
        <v>Không XL</v>
      </c>
      <c r="H47" s="16">
        <v>1</v>
      </c>
      <c r="I47" s="15"/>
    </row>
    <row r="48" spans="1:9" ht="15.75" customHeight="1" x14ac:dyDescent="0.25">
      <c r="A48" s="14">
        <v>28</v>
      </c>
      <c r="B48" s="2" t="s">
        <v>277</v>
      </c>
      <c r="C48" s="23" t="s">
        <v>278</v>
      </c>
      <c r="D48" s="23" t="s">
        <v>78</v>
      </c>
      <c r="E48" s="15"/>
      <c r="F48" s="15"/>
      <c r="G48" s="15" t="str">
        <f t="shared" si="0"/>
        <v>Không XL</v>
      </c>
      <c r="H48" s="16">
        <v>1</v>
      </c>
      <c r="I48" s="15"/>
    </row>
    <row r="49" spans="1:9" ht="15.75" customHeight="1" x14ac:dyDescent="0.25">
      <c r="A49" s="14">
        <v>29</v>
      </c>
      <c r="B49" s="2" t="s">
        <v>279</v>
      </c>
      <c r="C49" s="23" t="s">
        <v>280</v>
      </c>
      <c r="D49" s="23" t="s">
        <v>111</v>
      </c>
      <c r="E49" s="15"/>
      <c r="F49" s="15"/>
      <c r="G49" s="15" t="str">
        <f t="shared" si="0"/>
        <v>Không XL</v>
      </c>
      <c r="H49" s="16">
        <v>1</v>
      </c>
      <c r="I49" s="15"/>
    </row>
    <row r="50" spans="1:9" ht="15.75" customHeight="1" x14ac:dyDescent="0.25">
      <c r="A50" s="14">
        <v>30</v>
      </c>
      <c r="B50" s="2" t="s">
        <v>281</v>
      </c>
      <c r="C50" s="23" t="s">
        <v>282</v>
      </c>
      <c r="D50" s="23" t="s">
        <v>293</v>
      </c>
      <c r="E50" s="15"/>
      <c r="F50" s="15"/>
      <c r="G50" s="15" t="str">
        <f t="shared" si="0"/>
        <v>Không XL</v>
      </c>
      <c r="H50" s="16">
        <v>1</v>
      </c>
      <c r="I50" s="15"/>
    </row>
    <row r="51" spans="1:9" ht="15.75" customHeight="1" x14ac:dyDescent="0.25">
      <c r="A51" s="14">
        <v>31</v>
      </c>
      <c r="B51" s="2" t="s">
        <v>283</v>
      </c>
      <c r="C51" s="23" t="s">
        <v>284</v>
      </c>
      <c r="D51" s="23" t="s">
        <v>83</v>
      </c>
      <c r="E51" s="15"/>
      <c r="F51" s="15"/>
      <c r="G51" s="15" t="str">
        <f t="shared" si="0"/>
        <v>Không XL</v>
      </c>
      <c r="H51" s="16">
        <v>1</v>
      </c>
      <c r="I51" s="15"/>
    </row>
    <row r="52" spans="1:9" ht="15.75" customHeight="1" x14ac:dyDescent="0.25">
      <c r="A52" s="14">
        <v>32</v>
      </c>
      <c r="B52" s="2" t="s">
        <v>285</v>
      </c>
      <c r="C52" s="23" t="s">
        <v>43</v>
      </c>
      <c r="D52" s="23" t="s">
        <v>135</v>
      </c>
      <c r="E52" s="15"/>
      <c r="F52" s="15"/>
      <c r="G52" s="15" t="str">
        <f t="shared" si="0"/>
        <v>Không XL</v>
      </c>
      <c r="H52" s="16">
        <v>1</v>
      </c>
      <c r="I52" s="15"/>
    </row>
    <row r="53" spans="1:9" ht="15.75" customHeight="1" x14ac:dyDescent="0.25">
      <c r="A53" s="14">
        <v>33</v>
      </c>
      <c r="B53" s="2" t="s">
        <v>286</v>
      </c>
      <c r="C53" s="23" t="s">
        <v>287</v>
      </c>
      <c r="D53" s="23" t="s">
        <v>294</v>
      </c>
      <c r="E53" s="15"/>
      <c r="F53" s="15"/>
      <c r="G53" s="15" t="str">
        <f t="shared" si="0"/>
        <v>Không XL</v>
      </c>
      <c r="H53" s="16">
        <v>1</v>
      </c>
      <c r="I53" s="15"/>
    </row>
    <row r="54" spans="1:9" ht="15.75" customHeight="1" x14ac:dyDescent="0.25">
      <c r="A54" s="14">
        <v>34</v>
      </c>
      <c r="B54" s="2" t="s">
        <v>288</v>
      </c>
      <c r="C54" s="23" t="s">
        <v>96</v>
      </c>
      <c r="D54" s="23" t="s">
        <v>174</v>
      </c>
      <c r="E54" s="15"/>
      <c r="F54" s="15"/>
      <c r="G54" s="15" t="str">
        <f t="shared" si="0"/>
        <v>Không XL</v>
      </c>
      <c r="H54" s="16">
        <v>1</v>
      </c>
      <c r="I54" s="15"/>
    </row>
    <row r="55" spans="1:9" ht="10.5" customHeight="1" x14ac:dyDescent="0.25"/>
    <row r="56" spans="1:9" s="5" customFormat="1" ht="26.25" customHeight="1" x14ac:dyDescent="0.25">
      <c r="B56" s="7" t="s">
        <v>20</v>
      </c>
      <c r="D56" s="17"/>
      <c r="E56" s="17"/>
      <c r="F56" s="17"/>
      <c r="G56" s="17"/>
      <c r="H56" s="17"/>
    </row>
    <row r="57" spans="1:9" s="5" customFormat="1" ht="41.25" customHeight="1" x14ac:dyDescent="0.25">
      <c r="C57" s="37" t="s">
        <v>21</v>
      </c>
      <c r="D57" s="38"/>
      <c r="E57" s="13" t="s">
        <v>22</v>
      </c>
      <c r="F57" s="13" t="s">
        <v>23</v>
      </c>
      <c r="G57" s="17"/>
      <c r="H57" s="17"/>
    </row>
    <row r="58" spans="1:9" s="5" customFormat="1" ht="15.75" x14ac:dyDescent="0.25">
      <c r="C58" s="18" t="s">
        <v>24</v>
      </c>
      <c r="D58" s="19"/>
      <c r="E58" s="20">
        <f>COUNTIF($G$21:$G$54,"Xuất sắc")</f>
        <v>0</v>
      </c>
      <c r="F58" s="21">
        <f>E58/$A$54</f>
        <v>0</v>
      </c>
      <c r="G58" s="17"/>
      <c r="H58" s="17"/>
    </row>
    <row r="59" spans="1:9" s="5" customFormat="1" ht="15.75" x14ac:dyDescent="0.25">
      <c r="C59" s="18" t="s">
        <v>25</v>
      </c>
      <c r="D59" s="19"/>
      <c r="E59" s="20">
        <f>COUNTIF($G$21:$G$54,"Tốt")</f>
        <v>0</v>
      </c>
      <c r="F59" s="21">
        <f t="shared" ref="F59:F63" si="1">E59/$A$54</f>
        <v>0</v>
      </c>
      <c r="G59" s="17"/>
      <c r="H59" s="17"/>
    </row>
    <row r="60" spans="1:9" s="5" customFormat="1" ht="15.75" x14ac:dyDescent="0.25">
      <c r="C60" s="18" t="s">
        <v>26</v>
      </c>
      <c r="D60" s="19"/>
      <c r="E60" s="20">
        <f>COUNTIF($G$21:$G$54,"Khá")</f>
        <v>0</v>
      </c>
      <c r="F60" s="21">
        <f t="shared" si="1"/>
        <v>0</v>
      </c>
      <c r="G60" s="17"/>
      <c r="H60" s="17"/>
    </row>
    <row r="61" spans="1:9" s="5" customFormat="1" ht="15.75" x14ac:dyDescent="0.25">
      <c r="C61" s="18" t="s">
        <v>27</v>
      </c>
      <c r="D61" s="19"/>
      <c r="E61" s="20">
        <f>COUNTIF($G$21:$G$54,"Trung bình")</f>
        <v>0</v>
      </c>
      <c r="F61" s="21">
        <f t="shared" si="1"/>
        <v>0</v>
      </c>
      <c r="G61" s="17"/>
      <c r="H61" s="17"/>
    </row>
    <row r="62" spans="1:9" s="5" customFormat="1" ht="15.75" x14ac:dyDescent="0.25">
      <c r="C62" s="18" t="s">
        <v>28</v>
      </c>
      <c r="D62" s="19"/>
      <c r="E62" s="20">
        <f>COUNTIF($G$21:$G$54,"Yếu")</f>
        <v>0</v>
      </c>
      <c r="F62" s="21">
        <f t="shared" si="1"/>
        <v>0</v>
      </c>
      <c r="G62" s="17"/>
      <c r="H62" s="17"/>
    </row>
    <row r="63" spans="1:9" s="5" customFormat="1" ht="15.75" x14ac:dyDescent="0.25">
      <c r="C63" s="18" t="s">
        <v>32</v>
      </c>
      <c r="D63" s="19"/>
      <c r="E63" s="20">
        <f>COUNTIF($G$21:$G$54,"Không XL")</f>
        <v>34</v>
      </c>
      <c r="F63" s="21">
        <f t="shared" si="1"/>
        <v>1</v>
      </c>
      <c r="G63" s="17"/>
      <c r="H63" s="17"/>
    </row>
    <row r="65" spans="1:10" ht="57" customHeight="1" x14ac:dyDescent="0.25">
      <c r="A65" s="39" t="s">
        <v>385</v>
      </c>
      <c r="B65" s="39"/>
      <c r="C65" s="39"/>
      <c r="D65" s="39"/>
      <c r="E65" s="39"/>
      <c r="F65" s="39"/>
      <c r="G65" s="39"/>
      <c r="H65" s="39"/>
      <c r="I65" s="39"/>
      <c r="J65" s="11"/>
    </row>
    <row r="67" spans="1:10" s="1" customFormat="1" x14ac:dyDescent="0.25">
      <c r="B67" s="36" t="s">
        <v>29</v>
      </c>
      <c r="C67" s="36"/>
      <c r="D67" s="36"/>
      <c r="E67" s="36"/>
      <c r="F67" s="36" t="s">
        <v>30</v>
      </c>
      <c r="G67" s="36"/>
      <c r="H67" s="36"/>
      <c r="I67" s="36"/>
    </row>
    <row r="72" spans="1:10" x14ac:dyDescent="0.25">
      <c r="B72" s="36" t="s">
        <v>406</v>
      </c>
      <c r="C72" s="36"/>
      <c r="D72" s="36"/>
      <c r="E72" s="36"/>
      <c r="F72" s="36" t="s">
        <v>407</v>
      </c>
      <c r="G72" s="36"/>
      <c r="H72" s="36"/>
      <c r="I72" s="36"/>
    </row>
    <row r="73" spans="1:10" x14ac:dyDescent="0.25">
      <c r="B73" s="10"/>
      <c r="C73" s="10"/>
      <c r="I73" s="10"/>
    </row>
    <row r="74" spans="1:10" x14ac:dyDescent="0.25">
      <c r="B74" s="10"/>
      <c r="C74" s="10"/>
      <c r="I74" s="10"/>
    </row>
    <row r="75" spans="1:10" x14ac:dyDescent="0.25">
      <c r="B75" s="10"/>
      <c r="C75" s="10"/>
      <c r="I75" s="10"/>
    </row>
    <row r="76" spans="1:10" x14ac:dyDescent="0.25">
      <c r="A76" s="33" t="s">
        <v>36</v>
      </c>
      <c r="B76" s="33"/>
      <c r="C76" s="33"/>
      <c r="D76" s="33"/>
      <c r="E76" s="33"/>
      <c r="F76" s="33"/>
      <c r="G76" s="33"/>
      <c r="H76" s="33"/>
      <c r="I76" s="33"/>
    </row>
    <row r="77" spans="1:10" ht="42" customHeight="1" x14ac:dyDescent="0.25">
      <c r="A77" s="34" t="s">
        <v>35</v>
      </c>
      <c r="B77" s="35"/>
      <c r="C77" s="35"/>
      <c r="D77" s="35"/>
      <c r="E77" s="35"/>
      <c r="F77" s="35"/>
      <c r="G77" s="35"/>
      <c r="H77" s="35"/>
      <c r="I77" s="35"/>
    </row>
    <row r="79" spans="1:10" x14ac:dyDescent="0.25">
      <c r="I79" s="22" t="s">
        <v>386</v>
      </c>
    </row>
    <row r="80" spans="1:10" x14ac:dyDescent="0.25">
      <c r="F80" s="36" t="s">
        <v>31</v>
      </c>
      <c r="G80" s="36"/>
      <c r="H80" s="36"/>
    </row>
    <row r="86" spans="6:8" x14ac:dyDescent="0.25">
      <c r="F86" s="36"/>
      <c r="G86" s="36"/>
      <c r="H86" s="36"/>
    </row>
  </sheetData>
  <mergeCells count="25">
    <mergeCell ref="A76:I76"/>
    <mergeCell ref="A77:I77"/>
    <mergeCell ref="F80:H80"/>
    <mergeCell ref="F86:H86"/>
    <mergeCell ref="C57:D57"/>
    <mergeCell ref="A65:I65"/>
    <mergeCell ref="B67:E67"/>
    <mergeCell ref="F67:I67"/>
    <mergeCell ref="B72:E72"/>
    <mergeCell ref="F72:I72"/>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99" orientation="portrait" r:id="rId1"/>
  <headerFooter differentFirst="1">
    <oddHeader>&amp;C&amp;"Times New Roman,Regular"&amp;P</oddHeader>
  </headerFooter>
  <rowBreaks count="2" manualBreakCount="2">
    <brk id="40" max="8" man="1"/>
    <brk id="82"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234B4-4C4D-42F8-9818-AC66E5FDF2E9}">
  <dimension ref="A1:J97"/>
  <sheetViews>
    <sheetView view="pageLayout" topLeftCell="A79" zoomScaleNormal="130" workbookViewId="0">
      <selection activeCell="B6" sqref="B6"/>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50" t="s">
        <v>2</v>
      </c>
      <c r="B1" s="50"/>
      <c r="C1" s="50"/>
      <c r="D1" s="50"/>
      <c r="E1" s="3" t="s">
        <v>0</v>
      </c>
      <c r="F1" s="3"/>
      <c r="G1" s="3"/>
      <c r="H1" s="4"/>
      <c r="I1" s="3"/>
    </row>
    <row r="2" spans="1:9" s="5" customFormat="1" x14ac:dyDescent="0.25">
      <c r="A2" s="50" t="s">
        <v>3</v>
      </c>
      <c r="B2" s="50"/>
      <c r="C2" s="50"/>
      <c r="D2" s="50"/>
      <c r="E2" s="36" t="s">
        <v>1</v>
      </c>
      <c r="F2" s="36"/>
      <c r="G2" s="36"/>
      <c r="H2" s="36"/>
      <c r="I2" s="36"/>
    </row>
    <row r="3" spans="1:9" s="5" customFormat="1" x14ac:dyDescent="0.25">
      <c r="A3" s="51" t="s">
        <v>37</v>
      </c>
      <c r="B3" s="51"/>
      <c r="C3" s="51"/>
      <c r="D3" s="51"/>
      <c r="E3" s="3"/>
      <c r="F3" s="36"/>
      <c r="G3" s="36"/>
      <c r="H3" s="36"/>
      <c r="I3" s="36"/>
    </row>
    <row r="4" spans="1:9" s="5" customFormat="1" x14ac:dyDescent="0.25">
      <c r="A4" s="4"/>
      <c r="B4" s="4"/>
      <c r="C4" s="4"/>
      <c r="D4" s="4"/>
      <c r="E4" s="4"/>
      <c r="F4" s="6"/>
      <c r="G4" s="6"/>
      <c r="H4" s="6"/>
      <c r="I4" s="6"/>
    </row>
    <row r="5" spans="1:9" ht="23.25" customHeight="1" x14ac:dyDescent="0.25">
      <c r="A5" s="36" t="s">
        <v>4</v>
      </c>
      <c r="B5" s="36"/>
      <c r="C5" s="36"/>
      <c r="D5" s="36"/>
      <c r="E5" s="36"/>
      <c r="F5" s="36"/>
      <c r="G5" s="36"/>
      <c r="H5" s="36"/>
      <c r="I5" s="36"/>
    </row>
    <row r="6" spans="1:9" s="1" customFormat="1" x14ac:dyDescent="0.25">
      <c r="B6" s="1" t="s">
        <v>390</v>
      </c>
      <c r="D6" s="6" t="s">
        <v>381</v>
      </c>
      <c r="F6" s="8" t="s">
        <v>382</v>
      </c>
      <c r="H6" s="6"/>
    </row>
    <row r="7" spans="1:9" s="1" customFormat="1" x14ac:dyDescent="0.25">
      <c r="D7" s="6"/>
      <c r="E7" s="6"/>
      <c r="F7" s="6"/>
      <c r="G7" s="6"/>
      <c r="H7" s="6"/>
    </row>
    <row r="8" spans="1:9" ht="21.75" customHeight="1" x14ac:dyDescent="0.25">
      <c r="A8" s="9" t="s">
        <v>5</v>
      </c>
      <c r="B8" s="7" t="s">
        <v>408</v>
      </c>
    </row>
    <row r="9" spans="1:9" ht="21.75" customHeight="1" x14ac:dyDescent="0.25">
      <c r="A9" s="9" t="s">
        <v>6</v>
      </c>
      <c r="B9" s="40" t="s">
        <v>383</v>
      </c>
      <c r="C9" s="40"/>
      <c r="D9" s="40"/>
      <c r="E9" s="40"/>
      <c r="F9" s="40"/>
    </row>
    <row r="10" spans="1:9" ht="21.75" customHeight="1" x14ac:dyDescent="0.25">
      <c r="A10" s="9" t="s">
        <v>7</v>
      </c>
      <c r="B10" s="1" t="s">
        <v>8</v>
      </c>
    </row>
    <row r="11" spans="1:9" ht="22.5" customHeight="1" x14ac:dyDescent="0.25">
      <c r="A11" s="9"/>
      <c r="B11" s="7" t="s">
        <v>409</v>
      </c>
    </row>
    <row r="12" spans="1:9" ht="22.5" customHeight="1" x14ac:dyDescent="0.25">
      <c r="A12" s="9"/>
      <c r="B12" s="7" t="s">
        <v>410</v>
      </c>
    </row>
    <row r="13" spans="1:9" ht="22.5" customHeight="1" x14ac:dyDescent="0.25">
      <c r="A13" s="9"/>
      <c r="B13" s="7" t="s">
        <v>411</v>
      </c>
      <c r="H13" s="10" t="s">
        <v>34</v>
      </c>
    </row>
    <row r="14" spans="1:9" ht="22.5" customHeight="1" x14ac:dyDescent="0.25">
      <c r="A14" s="9"/>
      <c r="B14" s="7" t="s">
        <v>412</v>
      </c>
    </row>
    <row r="15" spans="1:9" ht="28.5" customHeight="1" x14ac:dyDescent="0.25">
      <c r="A15" s="9"/>
      <c r="B15" s="41" t="s">
        <v>394</v>
      </c>
      <c r="C15" s="41"/>
      <c r="D15" s="41"/>
      <c r="E15" s="41"/>
      <c r="F15" s="41"/>
      <c r="G15" s="41"/>
      <c r="H15" s="41"/>
      <c r="I15" s="41"/>
    </row>
    <row r="16" spans="1:9" x14ac:dyDescent="0.25">
      <c r="A16" s="9" t="s">
        <v>10</v>
      </c>
      <c r="B16" s="1" t="s">
        <v>9</v>
      </c>
    </row>
    <row r="17" spans="1:10" ht="56.25" customHeight="1" x14ac:dyDescent="0.25">
      <c r="A17" s="39" t="s">
        <v>11</v>
      </c>
      <c r="B17" s="39"/>
      <c r="C17" s="39"/>
      <c r="D17" s="39"/>
      <c r="E17" s="39"/>
      <c r="F17" s="39"/>
      <c r="G17" s="39"/>
      <c r="H17" s="39"/>
      <c r="I17" s="39"/>
      <c r="J17" s="11"/>
    </row>
    <row r="18" spans="1:10" x14ac:dyDescent="0.25">
      <c r="A18" s="12"/>
    </row>
    <row r="19" spans="1:10" ht="33" customHeight="1" x14ac:dyDescent="0.25">
      <c r="A19" s="42" t="s">
        <v>12</v>
      </c>
      <c r="B19" s="42" t="s">
        <v>13</v>
      </c>
      <c r="C19" s="43" t="s">
        <v>14</v>
      </c>
      <c r="D19" s="44"/>
      <c r="E19" s="47" t="s">
        <v>15</v>
      </c>
      <c r="F19" s="42" t="s">
        <v>16</v>
      </c>
      <c r="G19" s="42"/>
      <c r="H19" s="42"/>
      <c r="I19" s="49" t="s">
        <v>19</v>
      </c>
    </row>
    <row r="20" spans="1:10" ht="36" customHeight="1" x14ac:dyDescent="0.25">
      <c r="A20" s="42"/>
      <c r="B20" s="42"/>
      <c r="C20" s="45"/>
      <c r="D20" s="46"/>
      <c r="E20" s="48"/>
      <c r="F20" s="13" t="s">
        <v>17</v>
      </c>
      <c r="G20" s="13" t="s">
        <v>18</v>
      </c>
      <c r="H20" s="13" t="s">
        <v>33</v>
      </c>
      <c r="I20" s="49"/>
    </row>
    <row r="21" spans="1:10" ht="15.75" customHeight="1" x14ac:dyDescent="0.25">
      <c r="A21" s="14">
        <v>1</v>
      </c>
      <c r="B21" s="2" t="s">
        <v>295</v>
      </c>
      <c r="C21" s="23" t="s">
        <v>296</v>
      </c>
      <c r="D21" s="23" t="s">
        <v>40</v>
      </c>
      <c r="E21" s="15"/>
      <c r="F21" s="15"/>
      <c r="G21" s="15" t="str">
        <f>IF(F21=0,"Không XL",IF(F21&lt;50,"Yếu",IF(F21&lt;70,"Trung bình",IF(F21&lt;80,"Khá",IF(F21&lt;90,"Tốt","Xuất sắc")))))</f>
        <v>Không XL</v>
      </c>
      <c r="H21" s="16">
        <v>1</v>
      </c>
      <c r="I21" s="15"/>
    </row>
    <row r="22" spans="1:10" ht="15.75" customHeight="1" x14ac:dyDescent="0.25">
      <c r="A22" s="14">
        <v>2</v>
      </c>
      <c r="B22" s="2" t="s">
        <v>297</v>
      </c>
      <c r="C22" s="23" t="s">
        <v>298</v>
      </c>
      <c r="D22" s="23" t="s">
        <v>41</v>
      </c>
      <c r="E22" s="15"/>
      <c r="F22" s="15"/>
      <c r="G22" s="15" t="str">
        <f>IF(F22=0,"Không XL",IF(F22&lt;50,"Yếu",IF(F22&lt;70,"Trung bình",IF(F22&lt;80,"Khá",IF(F22&lt;90,"Tốt","Xuất sắc")))))</f>
        <v>Không XL</v>
      </c>
      <c r="H22" s="16">
        <v>1</v>
      </c>
      <c r="I22" s="15"/>
    </row>
    <row r="23" spans="1:10" ht="15.75" customHeight="1" x14ac:dyDescent="0.25">
      <c r="A23" s="14">
        <v>3</v>
      </c>
      <c r="B23" s="2" t="s">
        <v>299</v>
      </c>
      <c r="C23" s="23" t="s">
        <v>300</v>
      </c>
      <c r="D23" s="23" t="s">
        <v>41</v>
      </c>
      <c r="E23" s="15"/>
      <c r="F23" s="15"/>
      <c r="G23" s="15" t="str">
        <f t="shared" ref="G23:G65" si="0">IF(F23=0,"Không XL",IF(F23&lt;50,"Yếu",IF(F23&lt;70,"Trung bình",IF(F23&lt;80,"Khá",IF(F23&lt;90,"Tốt","Xuất sắc")))))</f>
        <v>Không XL</v>
      </c>
      <c r="H23" s="16">
        <v>1</v>
      </c>
      <c r="I23" s="15"/>
    </row>
    <row r="24" spans="1:10" ht="15.75" customHeight="1" x14ac:dyDescent="0.25">
      <c r="A24" s="14">
        <v>4</v>
      </c>
      <c r="B24" s="2" t="s">
        <v>301</v>
      </c>
      <c r="C24" s="23" t="s">
        <v>248</v>
      </c>
      <c r="D24" s="23" t="s">
        <v>230</v>
      </c>
      <c r="E24" s="15"/>
      <c r="F24" s="15"/>
      <c r="G24" s="15" t="str">
        <f t="shared" si="0"/>
        <v>Không XL</v>
      </c>
      <c r="H24" s="16">
        <v>1</v>
      </c>
      <c r="I24" s="15"/>
    </row>
    <row r="25" spans="1:10" ht="15.75" customHeight="1" x14ac:dyDescent="0.25">
      <c r="A25" s="14">
        <v>5</v>
      </c>
      <c r="B25" s="2" t="s">
        <v>302</v>
      </c>
      <c r="C25" s="23" t="s">
        <v>303</v>
      </c>
      <c r="D25" s="23" t="s">
        <v>44</v>
      </c>
      <c r="E25" s="15"/>
      <c r="F25" s="15"/>
      <c r="G25" s="15" t="str">
        <f t="shared" si="0"/>
        <v>Không XL</v>
      </c>
      <c r="H25" s="16">
        <v>1</v>
      </c>
      <c r="I25" s="15"/>
    </row>
    <row r="26" spans="1:10" ht="15.75" customHeight="1" x14ac:dyDescent="0.25">
      <c r="A26" s="14">
        <v>6</v>
      </c>
      <c r="B26" s="2" t="s">
        <v>304</v>
      </c>
      <c r="C26" s="23" t="s">
        <v>117</v>
      </c>
      <c r="D26" s="23" t="s">
        <v>126</v>
      </c>
      <c r="E26" s="15"/>
      <c r="F26" s="15"/>
      <c r="G26" s="15" t="str">
        <f t="shared" si="0"/>
        <v>Không XL</v>
      </c>
      <c r="H26" s="16">
        <v>1</v>
      </c>
      <c r="I26" s="15"/>
    </row>
    <row r="27" spans="1:10" ht="15.75" customHeight="1" x14ac:dyDescent="0.25">
      <c r="A27" s="14">
        <v>7</v>
      </c>
      <c r="B27" s="2" t="s">
        <v>305</v>
      </c>
      <c r="C27" s="23" t="s">
        <v>143</v>
      </c>
      <c r="D27" s="23" t="s">
        <v>46</v>
      </c>
      <c r="E27" s="15"/>
      <c r="F27" s="15"/>
      <c r="G27" s="15" t="str">
        <f t="shared" si="0"/>
        <v>Không XL</v>
      </c>
      <c r="H27" s="16">
        <v>1</v>
      </c>
      <c r="I27" s="15"/>
    </row>
    <row r="28" spans="1:10" ht="15.75" customHeight="1" x14ac:dyDescent="0.25">
      <c r="A28" s="14">
        <v>8</v>
      </c>
      <c r="B28" s="2" t="s">
        <v>306</v>
      </c>
      <c r="C28" s="23" t="s">
        <v>307</v>
      </c>
      <c r="D28" s="23" t="s">
        <v>102</v>
      </c>
      <c r="E28" s="15"/>
      <c r="F28" s="15"/>
      <c r="G28" s="15" t="str">
        <f t="shared" si="0"/>
        <v>Không XL</v>
      </c>
      <c r="H28" s="16">
        <v>1</v>
      </c>
      <c r="I28" s="15"/>
    </row>
    <row r="29" spans="1:10" ht="15.75" customHeight="1" x14ac:dyDescent="0.25">
      <c r="A29" s="14">
        <v>9</v>
      </c>
      <c r="B29" s="2" t="s">
        <v>308</v>
      </c>
      <c r="C29" s="23" t="s">
        <v>309</v>
      </c>
      <c r="D29" s="23" t="s">
        <v>102</v>
      </c>
      <c r="E29" s="15"/>
      <c r="F29" s="15"/>
      <c r="G29" s="15" t="str">
        <f t="shared" si="0"/>
        <v>Không XL</v>
      </c>
      <c r="H29" s="16">
        <v>1</v>
      </c>
      <c r="I29" s="15"/>
    </row>
    <row r="30" spans="1:10" ht="15.75" customHeight="1" x14ac:dyDescent="0.25">
      <c r="A30" s="14">
        <v>10</v>
      </c>
      <c r="B30" s="2" t="s">
        <v>310</v>
      </c>
      <c r="C30" s="23" t="s">
        <v>311</v>
      </c>
      <c r="D30" s="23" t="s">
        <v>170</v>
      </c>
      <c r="E30" s="15"/>
      <c r="F30" s="15"/>
      <c r="G30" s="15" t="str">
        <f t="shared" si="0"/>
        <v>Không XL</v>
      </c>
      <c r="H30" s="16">
        <v>1</v>
      </c>
      <c r="I30" s="15"/>
    </row>
    <row r="31" spans="1:10" ht="15.75" customHeight="1" x14ac:dyDescent="0.25">
      <c r="A31" s="14">
        <v>11</v>
      </c>
      <c r="B31" s="2" t="s">
        <v>312</v>
      </c>
      <c r="C31" s="23" t="s">
        <v>313</v>
      </c>
      <c r="D31" s="23" t="s">
        <v>104</v>
      </c>
      <c r="E31" s="15"/>
      <c r="F31" s="15"/>
      <c r="G31" s="15" t="str">
        <f t="shared" si="0"/>
        <v>Không XL</v>
      </c>
      <c r="H31" s="16">
        <v>1</v>
      </c>
      <c r="I31" s="15"/>
    </row>
    <row r="32" spans="1:10" ht="15.75" customHeight="1" x14ac:dyDescent="0.25">
      <c r="A32" s="14">
        <v>12</v>
      </c>
      <c r="B32" s="2" t="s">
        <v>314</v>
      </c>
      <c r="C32" s="23" t="s">
        <v>315</v>
      </c>
      <c r="D32" s="23" t="s">
        <v>373</v>
      </c>
      <c r="E32" s="15"/>
      <c r="F32" s="15"/>
      <c r="G32" s="15" t="str">
        <f t="shared" si="0"/>
        <v>Không XL</v>
      </c>
      <c r="H32" s="16">
        <v>1</v>
      </c>
      <c r="I32" s="15"/>
    </row>
    <row r="33" spans="1:9" ht="15.75" customHeight="1" x14ac:dyDescent="0.25">
      <c r="A33" s="14">
        <v>13</v>
      </c>
      <c r="B33" s="2" t="s">
        <v>316</v>
      </c>
      <c r="C33" s="23" t="s">
        <v>317</v>
      </c>
      <c r="D33" s="23" t="s">
        <v>129</v>
      </c>
      <c r="E33" s="15"/>
      <c r="F33" s="15"/>
      <c r="G33" s="15" t="str">
        <f t="shared" si="0"/>
        <v>Không XL</v>
      </c>
      <c r="H33" s="16">
        <v>1</v>
      </c>
      <c r="I33" s="15"/>
    </row>
    <row r="34" spans="1:9" ht="15.75" customHeight="1" x14ac:dyDescent="0.25">
      <c r="A34" s="14">
        <v>14</v>
      </c>
      <c r="B34" s="2" t="s">
        <v>318</v>
      </c>
      <c r="C34" s="23" t="s">
        <v>72</v>
      </c>
      <c r="D34" s="23" t="s">
        <v>129</v>
      </c>
      <c r="E34" s="15"/>
      <c r="F34" s="15"/>
      <c r="G34" s="15" t="str">
        <f t="shared" si="0"/>
        <v>Không XL</v>
      </c>
      <c r="H34" s="16">
        <v>1</v>
      </c>
      <c r="I34" s="15"/>
    </row>
    <row r="35" spans="1:9" ht="15.75" customHeight="1" x14ac:dyDescent="0.25">
      <c r="A35" s="14">
        <v>15</v>
      </c>
      <c r="B35" s="2" t="s">
        <v>319</v>
      </c>
      <c r="C35" s="23" t="s">
        <v>320</v>
      </c>
      <c r="D35" s="23" t="s">
        <v>53</v>
      </c>
      <c r="E35" s="15"/>
      <c r="F35" s="15"/>
      <c r="G35" s="15" t="str">
        <f t="shared" si="0"/>
        <v>Không XL</v>
      </c>
      <c r="H35" s="16">
        <v>1</v>
      </c>
      <c r="I35" s="15"/>
    </row>
    <row r="36" spans="1:9" ht="15.75" customHeight="1" x14ac:dyDescent="0.25">
      <c r="A36" s="14">
        <v>16</v>
      </c>
      <c r="B36" s="2" t="s">
        <v>321</v>
      </c>
      <c r="C36" s="23" t="s">
        <v>125</v>
      </c>
      <c r="D36" s="23" t="s">
        <v>53</v>
      </c>
      <c r="E36" s="15"/>
      <c r="F36" s="15"/>
      <c r="G36" s="15" t="str">
        <f t="shared" si="0"/>
        <v>Không XL</v>
      </c>
      <c r="H36" s="16">
        <v>1</v>
      </c>
      <c r="I36" s="15"/>
    </row>
    <row r="37" spans="1:9" ht="15.75" customHeight="1" x14ac:dyDescent="0.25">
      <c r="A37" s="14">
        <v>17</v>
      </c>
      <c r="B37" s="2" t="s">
        <v>322</v>
      </c>
      <c r="C37" s="23" t="s">
        <v>323</v>
      </c>
      <c r="D37" s="23" t="s">
        <v>106</v>
      </c>
      <c r="E37" s="15"/>
      <c r="F37" s="15"/>
      <c r="G37" s="15" t="str">
        <f t="shared" si="0"/>
        <v>Không XL</v>
      </c>
      <c r="H37" s="16">
        <v>1</v>
      </c>
      <c r="I37" s="15"/>
    </row>
    <row r="38" spans="1:9" ht="15.75" customHeight="1" x14ac:dyDescent="0.25">
      <c r="A38" s="14">
        <v>18</v>
      </c>
      <c r="B38" s="2" t="s">
        <v>324</v>
      </c>
      <c r="C38" s="23" t="s">
        <v>325</v>
      </c>
      <c r="D38" s="23" t="s">
        <v>374</v>
      </c>
      <c r="E38" s="15"/>
      <c r="F38" s="15"/>
      <c r="G38" s="15" t="str">
        <f t="shared" si="0"/>
        <v>Không XL</v>
      </c>
      <c r="H38" s="16">
        <v>1</v>
      </c>
      <c r="I38" s="15"/>
    </row>
    <row r="39" spans="1:9" ht="15.75" customHeight="1" x14ac:dyDescent="0.25">
      <c r="A39" s="14">
        <v>19</v>
      </c>
      <c r="B39" s="2" t="s">
        <v>326</v>
      </c>
      <c r="C39" s="23" t="s">
        <v>327</v>
      </c>
      <c r="D39" s="23" t="s">
        <v>61</v>
      </c>
      <c r="E39" s="15"/>
      <c r="F39" s="15"/>
      <c r="G39" s="15" t="str">
        <f t="shared" si="0"/>
        <v>Không XL</v>
      </c>
      <c r="H39" s="16">
        <v>1</v>
      </c>
      <c r="I39" s="15"/>
    </row>
    <row r="40" spans="1:9" ht="15.75" customHeight="1" x14ac:dyDescent="0.25">
      <c r="A40" s="14">
        <v>20</v>
      </c>
      <c r="B40" s="2" t="s">
        <v>328</v>
      </c>
      <c r="C40" s="23" t="s">
        <v>329</v>
      </c>
      <c r="D40" s="23" t="s">
        <v>375</v>
      </c>
      <c r="E40" s="15"/>
      <c r="F40" s="15"/>
      <c r="G40" s="15" t="str">
        <f t="shared" si="0"/>
        <v>Không XL</v>
      </c>
      <c r="H40" s="16">
        <v>1</v>
      </c>
      <c r="I40" s="15"/>
    </row>
    <row r="41" spans="1:9" ht="15.75" customHeight="1" x14ac:dyDescent="0.25">
      <c r="A41" s="14">
        <v>21</v>
      </c>
      <c r="B41" s="2" t="s">
        <v>330</v>
      </c>
      <c r="C41" s="23" t="s">
        <v>331</v>
      </c>
      <c r="D41" s="23" t="s">
        <v>375</v>
      </c>
      <c r="E41" s="15"/>
      <c r="F41" s="15"/>
      <c r="G41" s="15" t="str">
        <f t="shared" si="0"/>
        <v>Không XL</v>
      </c>
      <c r="H41" s="16">
        <v>1</v>
      </c>
      <c r="I41" s="15"/>
    </row>
    <row r="42" spans="1:9" ht="15.75" customHeight="1" x14ac:dyDescent="0.25">
      <c r="A42" s="14">
        <v>22</v>
      </c>
      <c r="B42" s="2" t="s">
        <v>332</v>
      </c>
      <c r="C42" s="23" t="s">
        <v>333</v>
      </c>
      <c r="D42" s="23" t="s">
        <v>110</v>
      </c>
      <c r="E42" s="15"/>
      <c r="F42" s="15"/>
      <c r="G42" s="15" t="str">
        <f t="shared" si="0"/>
        <v>Không XL</v>
      </c>
      <c r="H42" s="16">
        <v>1</v>
      </c>
      <c r="I42" s="15"/>
    </row>
    <row r="43" spans="1:9" ht="15.75" customHeight="1" x14ac:dyDescent="0.25">
      <c r="A43" s="14">
        <v>23</v>
      </c>
      <c r="B43" s="2" t="s">
        <v>334</v>
      </c>
      <c r="C43" s="23" t="s">
        <v>335</v>
      </c>
      <c r="D43" s="23" t="s">
        <v>63</v>
      </c>
      <c r="E43" s="15"/>
      <c r="F43" s="15"/>
      <c r="G43" s="15" t="str">
        <f t="shared" si="0"/>
        <v>Không XL</v>
      </c>
      <c r="H43" s="16">
        <v>1</v>
      </c>
      <c r="I43" s="15"/>
    </row>
    <row r="44" spans="1:9" ht="15.75" customHeight="1" x14ac:dyDescent="0.25">
      <c r="A44" s="14">
        <v>24</v>
      </c>
      <c r="B44" s="2" t="s">
        <v>336</v>
      </c>
      <c r="C44" s="23" t="s">
        <v>337</v>
      </c>
      <c r="D44" s="23" t="s">
        <v>63</v>
      </c>
      <c r="E44" s="15"/>
      <c r="F44" s="15"/>
      <c r="G44" s="15" t="str">
        <f t="shared" si="0"/>
        <v>Không XL</v>
      </c>
      <c r="H44" s="16">
        <v>1</v>
      </c>
      <c r="I44" s="15"/>
    </row>
    <row r="45" spans="1:9" ht="15.75" customHeight="1" x14ac:dyDescent="0.25">
      <c r="A45" s="14">
        <v>25</v>
      </c>
      <c r="B45" s="2" t="s">
        <v>338</v>
      </c>
      <c r="C45" s="23" t="s">
        <v>90</v>
      </c>
      <c r="D45" s="23" t="s">
        <v>63</v>
      </c>
      <c r="E45" s="15"/>
      <c r="F45" s="15"/>
      <c r="G45" s="15" t="str">
        <f t="shared" si="0"/>
        <v>Không XL</v>
      </c>
      <c r="H45" s="16">
        <v>1</v>
      </c>
      <c r="I45" s="15"/>
    </row>
    <row r="46" spans="1:9" ht="15.75" customHeight="1" x14ac:dyDescent="0.25">
      <c r="A46" s="14">
        <v>26</v>
      </c>
      <c r="B46" s="2" t="s">
        <v>339</v>
      </c>
      <c r="C46" s="23" t="s">
        <v>145</v>
      </c>
      <c r="D46" s="23" t="s">
        <v>64</v>
      </c>
      <c r="E46" s="15"/>
      <c r="F46" s="15"/>
      <c r="G46" s="15" t="str">
        <f t="shared" si="0"/>
        <v>Không XL</v>
      </c>
      <c r="H46" s="16">
        <v>1</v>
      </c>
      <c r="I46" s="15"/>
    </row>
    <row r="47" spans="1:9" ht="15.75" customHeight="1" x14ac:dyDescent="0.25">
      <c r="A47" s="14">
        <v>27</v>
      </c>
      <c r="B47" s="2" t="s">
        <v>340</v>
      </c>
      <c r="C47" s="23" t="s">
        <v>62</v>
      </c>
      <c r="D47" s="23" t="s">
        <v>376</v>
      </c>
      <c r="E47" s="15"/>
      <c r="F47" s="15"/>
      <c r="G47" s="15" t="str">
        <f t="shared" si="0"/>
        <v>Không XL</v>
      </c>
      <c r="H47" s="16">
        <v>1</v>
      </c>
      <c r="I47" s="15"/>
    </row>
    <row r="48" spans="1:9" ht="15.75" customHeight="1" x14ac:dyDescent="0.25">
      <c r="A48" s="14">
        <v>28</v>
      </c>
      <c r="B48" s="2" t="s">
        <v>341</v>
      </c>
      <c r="C48" s="23" t="s">
        <v>342</v>
      </c>
      <c r="D48" s="23" t="s">
        <v>68</v>
      </c>
      <c r="E48" s="15"/>
      <c r="F48" s="15"/>
      <c r="G48" s="15" t="str">
        <f t="shared" si="0"/>
        <v>Không XL</v>
      </c>
      <c r="H48" s="16">
        <v>1</v>
      </c>
      <c r="I48" s="15"/>
    </row>
    <row r="49" spans="1:9" ht="15.75" customHeight="1" x14ac:dyDescent="0.25">
      <c r="A49" s="14">
        <v>29</v>
      </c>
      <c r="B49" s="2" t="s">
        <v>343</v>
      </c>
      <c r="C49" s="23" t="s">
        <v>344</v>
      </c>
      <c r="D49" s="23" t="s">
        <v>377</v>
      </c>
      <c r="E49" s="15"/>
      <c r="F49" s="15"/>
      <c r="G49" s="15" t="str">
        <f t="shared" si="0"/>
        <v>Không XL</v>
      </c>
      <c r="H49" s="16">
        <v>1</v>
      </c>
      <c r="I49" s="15"/>
    </row>
    <row r="50" spans="1:9" ht="15.75" customHeight="1" x14ac:dyDescent="0.25">
      <c r="A50" s="14">
        <v>30</v>
      </c>
      <c r="B50" s="2" t="s">
        <v>345</v>
      </c>
      <c r="C50" s="23" t="s">
        <v>346</v>
      </c>
      <c r="D50" s="23" t="s">
        <v>133</v>
      </c>
      <c r="E50" s="15"/>
      <c r="F50" s="15"/>
      <c r="G50" s="15" t="str">
        <f t="shared" si="0"/>
        <v>Không XL</v>
      </c>
      <c r="H50" s="16">
        <v>1</v>
      </c>
      <c r="I50" s="15"/>
    </row>
    <row r="51" spans="1:9" ht="15.75" customHeight="1" x14ac:dyDescent="0.25">
      <c r="A51" s="14">
        <v>31</v>
      </c>
      <c r="B51" s="2" t="s">
        <v>347</v>
      </c>
      <c r="C51" s="23" t="s">
        <v>209</v>
      </c>
      <c r="D51" s="23" t="s">
        <v>78</v>
      </c>
      <c r="E51" s="15"/>
      <c r="F51" s="15"/>
      <c r="G51" s="15" t="str">
        <f t="shared" si="0"/>
        <v>Không XL</v>
      </c>
      <c r="H51" s="16">
        <v>1</v>
      </c>
      <c r="I51" s="15"/>
    </row>
    <row r="52" spans="1:9" ht="15.75" customHeight="1" x14ac:dyDescent="0.25">
      <c r="A52" s="14">
        <v>32</v>
      </c>
      <c r="B52" s="2" t="s">
        <v>348</v>
      </c>
      <c r="C52" s="23" t="s">
        <v>349</v>
      </c>
      <c r="D52" s="23" t="s">
        <v>79</v>
      </c>
      <c r="E52" s="15"/>
      <c r="F52" s="15"/>
      <c r="G52" s="15" t="str">
        <f t="shared" si="0"/>
        <v>Không XL</v>
      </c>
      <c r="H52" s="16">
        <v>1</v>
      </c>
      <c r="I52" s="15"/>
    </row>
    <row r="53" spans="1:9" ht="15.75" customHeight="1" x14ac:dyDescent="0.25">
      <c r="A53" s="14">
        <v>33</v>
      </c>
      <c r="B53" s="2" t="s">
        <v>350</v>
      </c>
      <c r="C53" s="23" t="s">
        <v>351</v>
      </c>
      <c r="D53" s="23" t="s">
        <v>233</v>
      </c>
      <c r="E53" s="15"/>
      <c r="F53" s="15"/>
      <c r="G53" s="15" t="str">
        <f t="shared" si="0"/>
        <v>Không XL</v>
      </c>
      <c r="H53" s="16">
        <v>1</v>
      </c>
      <c r="I53" s="15"/>
    </row>
    <row r="54" spans="1:9" ht="15.75" customHeight="1" x14ac:dyDescent="0.25">
      <c r="A54" s="14">
        <v>34</v>
      </c>
      <c r="B54" s="2" t="s">
        <v>352</v>
      </c>
      <c r="C54" s="23" t="s">
        <v>38</v>
      </c>
      <c r="D54" s="23" t="s">
        <v>172</v>
      </c>
      <c r="E54" s="15"/>
      <c r="F54" s="15"/>
      <c r="G54" s="15" t="str">
        <f t="shared" si="0"/>
        <v>Không XL</v>
      </c>
      <c r="H54" s="16">
        <v>1</v>
      </c>
      <c r="I54" s="15"/>
    </row>
    <row r="55" spans="1:9" ht="15.75" customHeight="1" x14ac:dyDescent="0.25">
      <c r="A55" s="14">
        <v>35</v>
      </c>
      <c r="B55" s="2" t="s">
        <v>353</v>
      </c>
      <c r="C55" s="23" t="s">
        <v>354</v>
      </c>
      <c r="D55" s="23" t="s">
        <v>81</v>
      </c>
      <c r="E55" s="15"/>
      <c r="F55" s="15"/>
      <c r="G55" s="15" t="str">
        <f t="shared" si="0"/>
        <v>Không XL</v>
      </c>
      <c r="H55" s="16">
        <v>1</v>
      </c>
      <c r="I55" s="15"/>
    </row>
    <row r="56" spans="1:9" ht="15.75" customHeight="1" x14ac:dyDescent="0.25">
      <c r="A56" s="14">
        <v>36</v>
      </c>
      <c r="B56" s="2" t="s">
        <v>355</v>
      </c>
      <c r="C56" s="23" t="s">
        <v>356</v>
      </c>
      <c r="D56" s="23" t="s">
        <v>378</v>
      </c>
      <c r="E56" s="15"/>
      <c r="F56" s="15"/>
      <c r="G56" s="15" t="str">
        <f t="shared" si="0"/>
        <v>Không XL</v>
      </c>
      <c r="H56" s="16">
        <v>1</v>
      </c>
      <c r="I56" s="15"/>
    </row>
    <row r="57" spans="1:9" ht="15.75" customHeight="1" x14ac:dyDescent="0.25">
      <c r="A57" s="14">
        <v>37</v>
      </c>
      <c r="B57" s="2" t="s">
        <v>357</v>
      </c>
      <c r="C57" s="23" t="s">
        <v>358</v>
      </c>
      <c r="D57" s="23" t="s">
        <v>115</v>
      </c>
      <c r="E57" s="15"/>
      <c r="F57" s="15"/>
      <c r="G57" s="15" t="str">
        <f t="shared" si="0"/>
        <v>Không XL</v>
      </c>
      <c r="H57" s="16">
        <v>1</v>
      </c>
      <c r="I57" s="15"/>
    </row>
    <row r="58" spans="1:9" ht="15.75" customHeight="1" x14ac:dyDescent="0.25">
      <c r="A58" s="14">
        <v>38</v>
      </c>
      <c r="B58" s="2" t="s">
        <v>359</v>
      </c>
      <c r="C58" s="23" t="s">
        <v>72</v>
      </c>
      <c r="D58" s="23" t="s">
        <v>135</v>
      </c>
      <c r="E58" s="15"/>
      <c r="F58" s="15"/>
      <c r="G58" s="15" t="str">
        <f t="shared" si="0"/>
        <v>Không XL</v>
      </c>
      <c r="H58" s="16">
        <v>1</v>
      </c>
      <c r="I58" s="15"/>
    </row>
    <row r="59" spans="1:9" ht="15.75" customHeight="1" x14ac:dyDescent="0.25">
      <c r="A59" s="14">
        <v>39</v>
      </c>
      <c r="B59" s="2" t="s">
        <v>360</v>
      </c>
      <c r="C59" s="23" t="s">
        <v>361</v>
      </c>
      <c r="D59" s="23" t="s">
        <v>379</v>
      </c>
      <c r="E59" s="15"/>
      <c r="F59" s="15"/>
      <c r="G59" s="15" t="str">
        <f t="shared" si="0"/>
        <v>Không XL</v>
      </c>
      <c r="H59" s="16">
        <v>1</v>
      </c>
      <c r="I59" s="15"/>
    </row>
    <row r="60" spans="1:9" ht="15.75" customHeight="1" x14ac:dyDescent="0.25">
      <c r="A60" s="14">
        <v>40</v>
      </c>
      <c r="B60" s="2" t="s">
        <v>362</v>
      </c>
      <c r="C60" s="23" t="s">
        <v>363</v>
      </c>
      <c r="D60" s="23" t="s">
        <v>84</v>
      </c>
      <c r="E60" s="15"/>
      <c r="F60" s="15"/>
      <c r="G60" s="15" t="str">
        <f t="shared" si="0"/>
        <v>Không XL</v>
      </c>
      <c r="H60" s="16">
        <v>1</v>
      </c>
      <c r="I60" s="15"/>
    </row>
    <row r="61" spans="1:9" ht="15.75" customHeight="1" x14ac:dyDescent="0.25">
      <c r="A61" s="14">
        <v>41</v>
      </c>
      <c r="B61" s="2" t="s">
        <v>364</v>
      </c>
      <c r="C61" s="23" t="s">
        <v>159</v>
      </c>
      <c r="D61" s="23" t="s">
        <v>84</v>
      </c>
      <c r="E61" s="15"/>
      <c r="F61" s="15"/>
      <c r="G61" s="15" t="str">
        <f t="shared" si="0"/>
        <v>Không XL</v>
      </c>
      <c r="H61" s="16">
        <v>1</v>
      </c>
      <c r="I61" s="15"/>
    </row>
    <row r="62" spans="1:9" ht="15.75" customHeight="1" x14ac:dyDescent="0.25">
      <c r="A62" s="14">
        <v>42</v>
      </c>
      <c r="B62" s="2" t="s">
        <v>365</v>
      </c>
      <c r="C62" s="23" t="s">
        <v>366</v>
      </c>
      <c r="D62" s="23" t="s">
        <v>294</v>
      </c>
      <c r="E62" s="15"/>
      <c r="F62" s="15"/>
      <c r="G62" s="15" t="str">
        <f t="shared" si="0"/>
        <v>Không XL</v>
      </c>
      <c r="H62" s="16">
        <v>1</v>
      </c>
      <c r="I62" s="15"/>
    </row>
    <row r="63" spans="1:9" ht="15.75" customHeight="1" x14ac:dyDescent="0.25">
      <c r="A63" s="14">
        <v>43</v>
      </c>
      <c r="B63" s="2" t="s">
        <v>367</v>
      </c>
      <c r="C63" s="23" t="s">
        <v>368</v>
      </c>
      <c r="D63" s="23" t="s">
        <v>174</v>
      </c>
      <c r="E63" s="15"/>
      <c r="F63" s="15"/>
      <c r="G63" s="15" t="str">
        <f t="shared" si="0"/>
        <v>Không XL</v>
      </c>
      <c r="H63" s="16">
        <v>1</v>
      </c>
      <c r="I63" s="15"/>
    </row>
    <row r="64" spans="1:9" ht="15.75" customHeight="1" x14ac:dyDescent="0.25">
      <c r="A64" s="14">
        <v>44</v>
      </c>
      <c r="B64" s="2" t="s">
        <v>369</v>
      </c>
      <c r="C64" s="23" t="s">
        <v>370</v>
      </c>
      <c r="D64" s="23" t="s">
        <v>86</v>
      </c>
      <c r="E64" s="15"/>
      <c r="F64" s="15"/>
      <c r="G64" s="15" t="str">
        <f t="shared" si="0"/>
        <v>Không XL</v>
      </c>
      <c r="H64" s="16">
        <v>1</v>
      </c>
      <c r="I64" s="15"/>
    </row>
    <row r="65" spans="1:10" ht="15.75" customHeight="1" x14ac:dyDescent="0.25">
      <c r="A65" s="14">
        <v>45</v>
      </c>
      <c r="B65" s="2" t="s">
        <v>371</v>
      </c>
      <c r="C65" s="23" t="s">
        <v>372</v>
      </c>
      <c r="D65" s="23" t="s">
        <v>380</v>
      </c>
      <c r="E65" s="15"/>
      <c r="F65" s="15"/>
      <c r="G65" s="15" t="str">
        <f t="shared" si="0"/>
        <v>Không XL</v>
      </c>
      <c r="H65" s="16">
        <v>1</v>
      </c>
      <c r="I65" s="15"/>
    </row>
    <row r="66" spans="1:10" ht="10.5" customHeight="1" x14ac:dyDescent="0.25"/>
    <row r="67" spans="1:10" s="5" customFormat="1" ht="26.25" customHeight="1" x14ac:dyDescent="0.25">
      <c r="B67" s="7" t="s">
        <v>20</v>
      </c>
      <c r="D67" s="17"/>
      <c r="E67" s="17"/>
      <c r="F67" s="17"/>
      <c r="G67" s="17"/>
      <c r="H67" s="17"/>
    </row>
    <row r="68" spans="1:10" s="5" customFormat="1" ht="41.25" customHeight="1" x14ac:dyDescent="0.25">
      <c r="C68" s="37" t="s">
        <v>21</v>
      </c>
      <c r="D68" s="38"/>
      <c r="E68" s="13" t="s">
        <v>22</v>
      </c>
      <c r="F68" s="13" t="s">
        <v>23</v>
      </c>
      <c r="G68" s="17"/>
      <c r="H68" s="17"/>
    </row>
    <row r="69" spans="1:10" s="5" customFormat="1" ht="15.75" x14ac:dyDescent="0.25">
      <c r="C69" s="18" t="s">
        <v>24</v>
      </c>
      <c r="D69" s="19"/>
      <c r="E69" s="20">
        <f>COUNTIF($G$21:$G$65,"Xuất sắc")</f>
        <v>0</v>
      </c>
      <c r="F69" s="21">
        <f>E69/$A$65</f>
        <v>0</v>
      </c>
      <c r="G69" s="17"/>
      <c r="H69" s="17"/>
    </row>
    <row r="70" spans="1:10" s="5" customFormat="1" ht="15.75" x14ac:dyDescent="0.25">
      <c r="C70" s="18" t="s">
        <v>25</v>
      </c>
      <c r="D70" s="19"/>
      <c r="E70" s="20">
        <f>COUNTIF($G$21:$G$65,"Tốt")</f>
        <v>0</v>
      </c>
      <c r="F70" s="21">
        <f t="shared" ref="F70:F74" si="1">E70/$A$65</f>
        <v>0</v>
      </c>
      <c r="G70" s="17"/>
      <c r="H70" s="17"/>
    </row>
    <row r="71" spans="1:10" s="5" customFormat="1" ht="15.75" x14ac:dyDescent="0.25">
      <c r="C71" s="18" t="s">
        <v>26</v>
      </c>
      <c r="D71" s="19"/>
      <c r="E71" s="20">
        <f>COUNTIF($G$21:$G$65,"Khá")</f>
        <v>0</v>
      </c>
      <c r="F71" s="21">
        <f t="shared" si="1"/>
        <v>0</v>
      </c>
      <c r="G71" s="17"/>
      <c r="H71" s="17"/>
    </row>
    <row r="72" spans="1:10" s="5" customFormat="1" ht="15.75" x14ac:dyDescent="0.25">
      <c r="C72" s="18" t="s">
        <v>27</v>
      </c>
      <c r="D72" s="19"/>
      <c r="E72" s="20">
        <f>COUNTIF($G$21:$G$65,"Trung bình")</f>
        <v>0</v>
      </c>
      <c r="F72" s="21">
        <f t="shared" si="1"/>
        <v>0</v>
      </c>
      <c r="G72" s="17"/>
      <c r="H72" s="17"/>
    </row>
    <row r="73" spans="1:10" s="5" customFormat="1" ht="15.75" x14ac:dyDescent="0.25">
      <c r="C73" s="18" t="s">
        <v>28</v>
      </c>
      <c r="D73" s="19"/>
      <c r="E73" s="20">
        <f>COUNTIF($G$21:$G$65,"Yếu")</f>
        <v>0</v>
      </c>
      <c r="F73" s="21">
        <f t="shared" si="1"/>
        <v>0</v>
      </c>
      <c r="G73" s="17"/>
      <c r="H73" s="17"/>
    </row>
    <row r="74" spans="1:10" s="5" customFormat="1" ht="15.75" x14ac:dyDescent="0.25">
      <c r="C74" s="18" t="s">
        <v>32</v>
      </c>
      <c r="D74" s="19"/>
      <c r="E74" s="20">
        <f>COUNTIF($G$21:$G$65,"Không XL")</f>
        <v>45</v>
      </c>
      <c r="F74" s="21">
        <f t="shared" si="1"/>
        <v>1</v>
      </c>
      <c r="G74" s="17"/>
      <c r="H74" s="17"/>
    </row>
    <row r="76" spans="1:10" ht="57" customHeight="1" x14ac:dyDescent="0.25">
      <c r="A76" s="39" t="s">
        <v>385</v>
      </c>
      <c r="B76" s="39"/>
      <c r="C76" s="39"/>
      <c r="D76" s="39"/>
      <c r="E76" s="39"/>
      <c r="F76" s="39"/>
      <c r="G76" s="39"/>
      <c r="H76" s="39"/>
      <c r="I76" s="39"/>
      <c r="J76" s="11"/>
    </row>
    <row r="78" spans="1:10" s="1" customFormat="1" x14ac:dyDescent="0.25">
      <c r="B78" s="36" t="s">
        <v>29</v>
      </c>
      <c r="C78" s="36"/>
      <c r="D78" s="36"/>
      <c r="E78" s="36"/>
      <c r="F78" s="36" t="s">
        <v>30</v>
      </c>
      <c r="G78" s="36"/>
      <c r="H78" s="36"/>
      <c r="I78" s="36"/>
    </row>
    <row r="83" spans="1:9" x14ac:dyDescent="0.25">
      <c r="B83" s="36" t="s">
        <v>413</v>
      </c>
      <c r="C83" s="36"/>
      <c r="D83" s="36"/>
      <c r="E83" s="36"/>
      <c r="F83" s="36" t="s">
        <v>414</v>
      </c>
      <c r="G83" s="36"/>
      <c r="H83" s="36"/>
      <c r="I83" s="36"/>
    </row>
    <row r="84" spans="1:9" x14ac:dyDescent="0.25">
      <c r="B84" s="10"/>
      <c r="C84" s="10"/>
      <c r="I84" s="10"/>
    </row>
    <row r="85" spans="1:9" x14ac:dyDescent="0.25">
      <c r="B85" s="10"/>
      <c r="C85" s="10"/>
      <c r="I85" s="10"/>
    </row>
    <row r="86" spans="1:9" x14ac:dyDescent="0.25">
      <c r="B86" s="10"/>
      <c r="C86" s="10"/>
      <c r="I86" s="10"/>
    </row>
    <row r="87" spans="1:9" x14ac:dyDescent="0.25">
      <c r="A87" s="33" t="s">
        <v>36</v>
      </c>
      <c r="B87" s="33"/>
      <c r="C87" s="33"/>
      <c r="D87" s="33"/>
      <c r="E87" s="33"/>
      <c r="F87" s="33"/>
      <c r="G87" s="33"/>
      <c r="H87" s="33"/>
      <c r="I87" s="33"/>
    </row>
    <row r="88" spans="1:9" ht="42" customHeight="1" x14ac:dyDescent="0.25">
      <c r="A88" s="34" t="s">
        <v>35</v>
      </c>
      <c r="B88" s="35"/>
      <c r="C88" s="35"/>
      <c r="D88" s="35"/>
      <c r="E88" s="35"/>
      <c r="F88" s="35"/>
      <c r="G88" s="35"/>
      <c r="H88" s="35"/>
      <c r="I88" s="35"/>
    </row>
    <row r="90" spans="1:9" x14ac:dyDescent="0.25">
      <c r="I90" s="22" t="s">
        <v>386</v>
      </c>
    </row>
    <row r="91" spans="1:9" x14ac:dyDescent="0.25">
      <c r="F91" s="36" t="s">
        <v>31</v>
      </c>
      <c r="G91" s="36"/>
      <c r="H91" s="36"/>
    </row>
    <row r="97" spans="6:8" x14ac:dyDescent="0.25">
      <c r="F97" s="36"/>
      <c r="G97" s="36"/>
      <c r="H97" s="36"/>
    </row>
  </sheetData>
  <mergeCells count="25">
    <mergeCell ref="A87:I87"/>
    <mergeCell ref="A88:I88"/>
    <mergeCell ref="F91:H91"/>
    <mergeCell ref="F97:H97"/>
    <mergeCell ref="C68:D68"/>
    <mergeCell ref="A76:I76"/>
    <mergeCell ref="B78:E78"/>
    <mergeCell ref="F78:I78"/>
    <mergeCell ref="B83:E83"/>
    <mergeCell ref="F83:I83"/>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51" right="0.3" top="0.55687500000000001" bottom="0.39370078740157499" header="0.31496062992126" footer="0.15748031496063"/>
  <pageSetup paperSize="9" scale="99" orientation="portrait" r:id="rId1"/>
  <headerFooter differentFirst="1">
    <oddHeader>&amp;C&amp;"Times New Roman,Regular"&amp;P</oddHeader>
  </headerFooter>
  <rowBreaks count="2" manualBreakCount="2">
    <brk id="40" max="8" man="1"/>
    <brk id="7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13</vt:i4>
      </vt:variant>
    </vt:vector>
  </HeadingPairs>
  <TitlesOfParts>
    <vt:vector size="31" baseType="lpstr">
      <vt:lpstr>22C3-CNÔ1</vt:lpstr>
      <vt:lpstr>22C3-CNÔ2</vt:lpstr>
      <vt:lpstr>22C3-CNÔ3</vt:lpstr>
      <vt:lpstr>24C1-CNÔ1</vt:lpstr>
      <vt:lpstr>24C1-CNÔ2</vt:lpstr>
      <vt:lpstr>24C1-CNÔ3</vt:lpstr>
      <vt:lpstr>24C1-CNÔ4</vt:lpstr>
      <vt:lpstr>24C1-CNÔ5</vt:lpstr>
      <vt:lpstr>24C1-CNÔ6</vt:lpstr>
      <vt:lpstr>23T4-CNÔ1</vt:lpstr>
      <vt:lpstr>23T4-CNÔ2</vt:lpstr>
      <vt:lpstr>23T4-CNÔ3</vt:lpstr>
      <vt:lpstr>23T4-CNÔ4</vt:lpstr>
      <vt:lpstr>23T4-CNÔ5</vt:lpstr>
      <vt:lpstr>23T4-CNÔ6</vt:lpstr>
      <vt:lpstr>22C1-CNÔ (7)</vt:lpstr>
      <vt:lpstr>22C1-CNÔ (8)</vt:lpstr>
      <vt:lpstr>22C1-CNÔ (9)</vt:lpstr>
      <vt:lpstr>'22C1-CNÔ (7)'!Print_Area</vt:lpstr>
      <vt:lpstr>'22C1-CNÔ (8)'!Print_Area</vt:lpstr>
      <vt:lpstr>'22C3-CNÔ1'!Print_Area</vt:lpstr>
      <vt:lpstr>'22C3-CNÔ2'!Print_Area</vt:lpstr>
      <vt:lpstr>'22C3-CNÔ3'!Print_Area</vt:lpstr>
      <vt:lpstr>'23T4-CNÔ1'!Print_Area</vt:lpstr>
      <vt:lpstr>'23T4-CNÔ2'!Print_Area</vt:lpstr>
      <vt:lpstr>'23T4-CNÔ3'!Print_Area</vt:lpstr>
      <vt:lpstr>'23T4-CNÔ4'!Print_Area</vt:lpstr>
      <vt:lpstr>'23T4-CNÔ5'!Print_Area</vt:lpstr>
      <vt:lpstr>'23T4-CNÔ6'!Print_Area</vt:lpstr>
      <vt:lpstr>'24C1-CNÔ4'!Print_Area</vt:lpstr>
      <vt:lpstr>'24C1-CNÔ5'!Print_Area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Ly Van Trung</cp:lastModifiedBy>
  <cp:lastPrinted>2025-01-15T03:45:34Z</cp:lastPrinted>
  <dcterms:created xsi:type="dcterms:W3CDTF">2023-12-01T01:41:38Z</dcterms:created>
  <dcterms:modified xsi:type="dcterms:W3CDTF">2025-02-11T09:07:17Z</dcterms:modified>
</cp:coreProperties>
</file>