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D:\P. TTGD-QHDN năm 2025\Đánh giá rèn luyện SV\Quy trình chấm rèn luyện new\"/>
    </mc:Choice>
  </mc:AlternateContent>
  <xr:revisionPtr revIDLastSave="0" documentId="13_ncr:1_{8980140C-C85B-4C59-A663-95B9D3E5CF7D}" xr6:coauthVersionLast="47" xr6:coauthVersionMax="47" xr10:uidLastSave="{00000000-0000-0000-0000-000000000000}"/>
  <bookViews>
    <workbookView xWindow="-120" yWindow="-120" windowWidth="29040" windowHeight="15840" xr2:uid="{00000000-000D-0000-FFFF-FFFF00000000}"/>
  </bookViews>
  <sheets>
    <sheet name="BIÊN BẢN HỌP LỚP" sheetId="1" r:id="rId1"/>
    <sheet name="BẢNG TỔNG" sheetId="4" r:id="rId2"/>
  </sheets>
  <definedNames>
    <definedName name="_xlnm.Print_Titles" localSheetId="1">'BẢNG TỔNG'!$10:$11</definedName>
    <definedName name="_xlnm.Print_Titles" localSheetId="0">'BIÊN BẢN HỌP LỚP'!$19:$20</definedName>
  </definedNames>
  <calcPr calcId="181029"/>
</workbook>
</file>

<file path=xl/calcChain.xml><?xml version="1.0" encoding="utf-8"?>
<calcChain xmlns="http://schemas.openxmlformats.org/spreadsheetml/2006/main">
  <c r="F13" i="4" l="1"/>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E58" i="4" s="1"/>
  <c r="F58" i="4" s="1"/>
  <c r="F12" i="4"/>
  <c r="E56" i="4" l="1"/>
  <c r="F56" i="4" s="1"/>
  <c r="E55" i="4"/>
  <c r="F55" i="4" s="1"/>
  <c r="E53" i="4"/>
  <c r="F53" i="4" s="1"/>
  <c r="E57" i="4"/>
  <c r="F57" i="4" s="1"/>
  <c r="E54" i="4"/>
  <c r="F54" i="4" s="1"/>
  <c r="F62" i="1" l="1"/>
  <c r="H27" i="4" l="1"/>
  <c r="J27" i="4" l="1"/>
  <c r="J33" i="4"/>
  <c r="H33" i="4"/>
  <c r="J41" i="4"/>
  <c r="H41" i="4"/>
  <c r="J49" i="4"/>
  <c r="H49" i="4"/>
  <c r="J13" i="4"/>
  <c r="H13" i="4"/>
  <c r="J20" i="4"/>
  <c r="H20" i="4"/>
  <c r="J25" i="4"/>
  <c r="H25" i="4"/>
  <c r="H15" i="4"/>
  <c r="J15" i="4"/>
  <c r="H22" i="4"/>
  <c r="J22" i="4"/>
  <c r="J34" i="4"/>
  <c r="H34" i="4"/>
  <c r="J46" i="4"/>
  <c r="H46" i="4"/>
  <c r="H19" i="4"/>
  <c r="J19" i="4"/>
  <c r="J28" i="4"/>
  <c r="H28" i="4"/>
  <c r="J36" i="4"/>
  <c r="H36" i="4"/>
  <c r="J44" i="4"/>
  <c r="H44" i="4"/>
  <c r="J42" i="4"/>
  <c r="H42" i="4"/>
  <c r="H16" i="4"/>
  <c r="J16" i="4"/>
  <c r="J31" i="4"/>
  <c r="H31" i="4"/>
  <c r="J39" i="4"/>
  <c r="H39" i="4"/>
  <c r="J47" i="4"/>
  <c r="H47" i="4"/>
  <c r="J29" i="4"/>
  <c r="H29" i="4"/>
  <c r="J37" i="4"/>
  <c r="H37" i="4"/>
  <c r="J45" i="4"/>
  <c r="H45" i="4"/>
  <c r="J17" i="4"/>
  <c r="H17" i="4"/>
  <c r="H24" i="4"/>
  <c r="J24" i="4"/>
  <c r="J14" i="4"/>
  <c r="H14" i="4"/>
  <c r="J21" i="4"/>
  <c r="H21" i="4"/>
  <c r="H18" i="4"/>
  <c r="J18" i="4"/>
  <c r="H26" i="4"/>
  <c r="J26" i="4"/>
  <c r="J38" i="4"/>
  <c r="H38" i="4"/>
  <c r="H12" i="4"/>
  <c r="J12" i="4"/>
  <c r="J32" i="4"/>
  <c r="H32" i="4"/>
  <c r="J40" i="4"/>
  <c r="H40" i="4"/>
  <c r="J48" i="4"/>
  <c r="H48" i="4"/>
  <c r="J30" i="4"/>
  <c r="H30" i="4"/>
  <c r="H23" i="4"/>
  <c r="J23" i="4"/>
  <c r="J35" i="4"/>
  <c r="H35" i="4"/>
  <c r="J43" i="4"/>
  <c r="H43" i="4"/>
  <c r="G45" i="1"/>
  <c r="G46" i="1"/>
  <c r="G47" i="1"/>
  <c r="G48" i="1"/>
  <c r="G49" i="1"/>
  <c r="G50" i="1"/>
  <c r="G51" i="1"/>
  <c r="G52" i="1"/>
  <c r="G53" i="1"/>
  <c r="G54" i="1"/>
  <c r="G55" i="1"/>
  <c r="G56" i="1"/>
  <c r="G57" i="1"/>
  <c r="G58" i="1"/>
  <c r="G25" i="1"/>
  <c r="G26" i="1"/>
  <c r="G27" i="1"/>
  <c r="G28" i="1"/>
  <c r="G29" i="1"/>
  <c r="G30" i="1"/>
  <c r="G31" i="1"/>
  <c r="G32" i="1"/>
  <c r="G33" i="1"/>
  <c r="G34" i="1"/>
  <c r="G35" i="1"/>
  <c r="G36" i="1"/>
  <c r="G37" i="1"/>
  <c r="G38" i="1"/>
  <c r="G39" i="1"/>
  <c r="G40" i="1"/>
  <c r="G41" i="1"/>
  <c r="G42" i="1"/>
  <c r="G43" i="1"/>
  <c r="G44" i="1"/>
  <c r="I58" i="4" l="1"/>
  <c r="J58" i="4" s="1"/>
  <c r="I54" i="4"/>
  <c r="J54" i="4" s="1"/>
  <c r="I57" i="4"/>
  <c r="J57" i="4" s="1"/>
  <c r="I53" i="4"/>
  <c r="J53" i="4" s="1"/>
  <c r="I56" i="4"/>
  <c r="J56" i="4" s="1"/>
  <c r="I55" i="4"/>
  <c r="J55" i="4" s="1"/>
  <c r="G53" i="4"/>
  <c r="H53" i="4" s="1"/>
  <c r="G58" i="4"/>
  <c r="H58" i="4" s="1"/>
  <c r="G57" i="4"/>
  <c r="H57" i="4" s="1"/>
  <c r="G56" i="4"/>
  <c r="H56" i="4" s="1"/>
  <c r="G54" i="4"/>
  <c r="H54" i="4" s="1"/>
  <c r="G55" i="4"/>
  <c r="H55" i="4" s="1"/>
  <c r="G22" i="1"/>
  <c r="G23" i="1"/>
  <c r="G24" i="1"/>
  <c r="G21" i="1"/>
  <c r="D65" i="1" l="1"/>
  <c r="F65" i="1" s="1"/>
  <c r="D63" i="1"/>
  <c r="F63" i="1" s="1"/>
  <c r="D64" i="1"/>
  <c r="F64" i="1" s="1"/>
  <c r="D67" i="1"/>
  <c r="F67" i="1" s="1"/>
  <c r="D66" i="1"/>
  <c r="F66" i="1" s="1"/>
</calcChain>
</file>

<file path=xl/sharedStrings.xml><?xml version="1.0" encoding="utf-8"?>
<sst xmlns="http://schemas.openxmlformats.org/spreadsheetml/2006/main" count="127" uniqueCount="110">
  <si>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</si>
  <si>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</si>
  <si>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</si>
  <si>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</si>
  <si>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</si>
  <si>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</si>
  <si>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</si>
  <si>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</si>
  <si>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</si>
  <si>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</si>
  <si>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</si>
  <si>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</si>
  <si>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</si>
  <si>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</si>
  <si>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</si>
  <si>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</si>
  <si>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</si>
  <si>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</si>
  <si>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</si>
  <si>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</si>
  <si>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</si>
  <si>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</si>
  <si>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</si>
  <si>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</si>
  <si>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</si>
  <si>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</si>
  <si>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</si>
  <si>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</si>
  <si>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</si>
  <si>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</si>
  <si>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Ý KIẾN CỦA LÃNH ĐẠO KHOA</t>
  </si>
  <si>
    <t>TRƯỞNG KHOA</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</si>
  <si>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</si>
  <si>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</si>
  <si>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</si>
  <si>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</si>
  <si>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</si>
  <si>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</si>
  <si>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</si>
  <si>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</si>
  <si>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</si>
  <si>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</si>
  <si>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</si>
  <si>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</si>
  <si>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</si>
  <si>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</si>
  <si>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</si>
  <si>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</si>
  <si>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</si>
  <si>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</si>
  <si>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</si>
  <si>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</si>
  <si>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</si>
  <si>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</si>
  <si>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</si>
  <si>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</si>
  <si>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</si>
  <si>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</si>
  <si>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</si>
  <si>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</si>
  <si>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</si>
  <si>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</si>
  <si>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</si>
  <si>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</si>
  <si>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</si>
  <si>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</si>
  <si>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</si>
  <si>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</si>
  <si>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</si>
  <si>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</si>
  <si>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</si>
  <si>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Độc lập  -  Tự do  -  Hạnh phúc</t>
  </si>
  <si>
    <t>BẢNG TỔNG KẾT ĐÁNH GIÁ KẾT QUẢ RÈN LUYỆN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</si>
  <si>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</si>
  <si>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</si>
  <si>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</si>
  <si>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</si>
  <si>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</si>
  <si>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</si>
  <si>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</si>
  <si>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</si>
  <si>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</si>
  <si>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</si>
  <si>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</si>
  <si>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</si>
  <si>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</si>
  <si>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</si>
  <si>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 xml:space="preserve">
TT</t>
  </si>
  <si>
    <t>………………………………………………………………..………………………………………
……………………………………………………..…………………………………………………</t>
  </si>
  <si>
    <t xml:space="preserve">          Thư ký thông qua toàn văn biên bản cuộc họp, các thành viên dự họp nhất trí, không có ý kiến gì thêm.
          Cuộc họp kết thúc lúc    giờ    phút cùng ngày./.</t>
  </si>
  <si>
    <t xml:space="preserve">KHOA……………….  </t>
  </si>
  <si>
    <t>LỚP……..</t>
  </si>
  <si>
    <t>HỌC KỲ …..</t>
  </si>
  <si>
    <t>NĂM HỌC: …….</t>
  </si>
  <si>
    <r>
      <rPr>
        <b/>
        <sz val="13"/>
        <rFont val="Times New Roman"/>
        <family val="1"/>
      </rPr>
      <t xml:space="preserve">Địa điểm: </t>
    </r>
    <r>
      <rPr>
        <sz val="13"/>
        <rFont val="Times New Roman"/>
        <family val="1"/>
      </rPr>
      <t>Phòng ……</t>
    </r>
  </si>
  <si>
    <t>Chủ tọa: Ông/Bà……………………. ; Chức vụ: ………..</t>
  </si>
  <si>
    <t>Thư ký: ……...; Chức vụ: …….</t>
  </si>
  <si>
    <t>Thành phần tham dự: Tập thể lớp…….</t>
  </si>
  <si>
    <t>Hiện diện: ……</t>
  </si>
  <si>
    <t>Thành phố Hồ Chí Minh, ngày     tháng    năm 202..</t>
  </si>
  <si>
    <r>
      <rPr>
        <b/>
        <sz val="13"/>
        <rFont val="Times New Roman"/>
        <family val="1"/>
      </rPr>
      <t xml:space="preserve">Thời gian họp: </t>
    </r>
    <r>
      <rPr>
        <sz val="13"/>
        <rFont val="Times New Roman"/>
        <family val="1"/>
      </rPr>
      <t xml:space="preserve">  giờ    phút, ngày    tháng    năm 202…</t>
    </r>
  </si>
  <si>
    <t>Tỷ lệ đồng ý</t>
  </si>
  <si>
    <t>TP. Hồ Chí Minh, ngày      tháng      năm 202...</t>
  </si>
  <si>
    <t>Lớp: …..        Sĩ số: …..                Khoa: …….</t>
  </si>
  <si>
    <t>Học kỳ:….       Năm học: ………</t>
  </si>
  <si>
    <r>
      <t>Vắng:……(</t>
    </r>
    <r>
      <rPr>
        <sz val="13"/>
        <color rgb="FFFF0000"/>
        <rFont val="Times New Roman"/>
        <family val="1"/>
      </rPr>
      <t>Ghi rõ họ tên sinh viên (SV) vắng họp</t>
    </r>
    <r>
      <rPr>
        <sz val="13"/>
        <rFont val="Times New Roman"/>
        <family val="1"/>
      </rPr>
      <t>)
Lý do:…………….</t>
    </r>
  </si>
  <si>
    <t>PHÒNG TTGD-QHDN</t>
  </si>
  <si>
    <t xml:space="preserve">QUẢN LÝ SINH VIÊN </t>
  </si>
  <si>
    <t>Quản lý SV</t>
  </si>
  <si>
    <t xml:space="preserve">Thành phần tham dự: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</si>
</sst>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0"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Times New Roman"/>
      <family val="1"/>
    </font>
    <font>
      <sz val="12"/>
      <name val="Times New Roman"/>
      <family val="1"/>
    </font>
    <font>
      <b/>
      <sz val="12"/>
      <name val="Times New Roman"/>
      <family val="1"/>
    </font>
    <font>
      <b/>
      <sz val="11"/>
      <name val="Times New Roman"/>
      <family val="1"/>
    </font>
    <font>
      <vertAlign val="superscript"/>
      <sz val="12"/>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sz val="10"/>
      <name val="Times New Roman"/>
      <family val="1"/>
    </font>
    <font>
      <i/>
      <sz val="12"/>
      <name val="Times New Roman"/>
      <family val="1"/>
    </font>
    <font>
      <sz val="13"/>
      <name val="Times New Roman"/>
      <family val="1"/>
    </font>
    <font>
      <i/>
      <sz val="13"/>
      <name val="Times New Roman"/>
      <family val="1"/>
    </font>
    <font>
      <sz val="12"/>
      <color theme="1"/>
      <name val="Times New Roman"/>
      <family val="1"/>
    </font>
    <font>
      <sz val="13"/>
      <color rgb="FFFF0000"/>
      <name val="Times New Roman"/>
      <family val="1"/>
    </font>
    <font>
      <b/>
      <sz val="10"/>
      <color rgb="FFFF0000"/>
      <name val="Times New Roman"/>
      <family val="1"/>
    </font>
    <font>
      <b/>
      <sz val="13"/>
      <color rgb="FFFF0000"/>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right/>
      <top style="thin">
        <color indexed="64"/>
      </top>
      <bottom style="thin">
        <color indexed="64"/>
      </bottom>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0" applyNumberFormat="0" applyBorder="0" applyAlignment="0" applyProtection="0"/>
    <xf numFmtId="0" fontId="8" fillId="21" borderId="11"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2" applyNumberFormat="0" applyFill="0" applyBorder="0" applyAlignment="0" applyProtection="0"/>
    <xf numFmtId="0" fontId="12" fillId="0" borderId="13" applyNumberFormat="0" applyFill="0" applyBorder="0" applyAlignment="0" applyProtection="0"/>
    <xf numFmtId="0" fontId="13" fillId="0" borderId="14" applyNumberFormat="0" applyFill="0" applyBorder="0" applyAlignment="0" applyProtection="0"/>
    <xf numFmtId="0" fontId="13" fillId="0" borderId="0" applyNumberFormat="0" applyFill="0" applyBorder="0" applyAlignment="0" applyProtection="0"/>
    <xf numFmtId="0" fontId="14" fillId="7" borderId="10" applyNumberFormat="0" applyBorder="0" applyAlignment="0" applyProtection="0"/>
    <xf numFmtId="0" fontId="15" fillId="0" borderId="15" applyNumberFormat="0" applyFill="0" applyBorder="0" applyAlignment="0" applyProtection="0"/>
    <xf numFmtId="0" fontId="16" fillId="22" borderId="0" applyNumberFormat="0" applyBorder="0" applyAlignment="0" applyProtection="0"/>
    <xf numFmtId="0" fontId="3" fillId="23" borderId="16" applyNumberFormat="0" applyFont="0" applyBorder="0" applyAlignment="0" applyProtection="0"/>
    <xf numFmtId="0" fontId="17" fillId="20" borderId="17" applyNumberFormat="0" applyBorder="0" applyAlignment="0" applyProtection="0"/>
    <xf numFmtId="0" fontId="18" fillId="0" borderId="0" applyNumberFormat="0" applyFill="0" applyBorder="0" applyAlignment="0" applyProtection="0"/>
    <xf numFmtId="0" fontId="19" fillId="0" borderId="18" applyNumberFormat="0" applyFill="0" applyBorder="0" applyAlignment="0" applyProtection="0"/>
    <xf numFmtId="0" fontId="20" fillId="0" borderId="0" applyNumberFormat="0" applyFill="0" applyBorder="0" applyAlignment="0" applyProtection="0"/>
  </cellStyleXfs>
  <cellXfs count="109">
    <xf numFmtId="0" fontId="0" fillId="0" borderId="0" xfId="0"/>
    <xf numFmtId="0" fontId="1" fillId="0" borderId="0" xfId="0" applyFont="1" applyAlignment="1">
      <alignment vertical="center"/>
    </xf>
    <xf numFmtId="0" fontId="21" fillId="0" borderId="0" xfId="0" applyFont="1"/>
    <xf numFmtId="0" fontId="21" fillId="0" borderId="0" xfId="0" applyFont="1" applyAlignment="1">
      <alignment horizontal="center" vertical="center"/>
    </xf>
    <xf numFmtId="0" fontId="1" fillId="0" borderId="0" xfId="0" applyFont="1" applyAlignment="1">
      <alignment horizontal="center"/>
    </xf>
    <xf numFmtId="0" fontId="26" fillId="0" borderId="0" xfId="0" applyFont="1"/>
    <xf numFmtId="0" fontId="27" fillId="0" borderId="0" xfId="0" applyFont="1" applyAlignment="1">
      <alignment horizontal="center"/>
    </xf>
    <xf numFmtId="0" fontId="29" fillId="0" borderId="0" xfId="0" applyFont="1"/>
    <xf numFmtId="0" fontId="30" fillId="0" borderId="0" xfId="0" applyFont="1" applyAlignment="1">
      <alignment vertical="justify"/>
    </xf>
    <xf numFmtId="0" fontId="21" fillId="0" borderId="0" xfId="0" applyFont="1" applyAlignment="1">
      <alignment vertical="justify"/>
    </xf>
    <xf numFmtId="0" fontId="28" fillId="0" borderId="0" xfId="0" applyFont="1" applyAlignment="1">
      <alignment vertical="justify"/>
    </xf>
    <xf numFmtId="0" fontId="30" fillId="0" borderId="0" xfId="0" applyFont="1" applyAlignment="1">
      <alignment horizontal="center"/>
    </xf>
    <xf numFmtId="0" fontId="30" fillId="0" borderId="0" xfId="0" applyFont="1" applyAlignment="1">
      <alignment horizontal="center" vertical="center"/>
    </xf>
    <xf numFmtId="0" fontId="21" fillId="0" borderId="0" xfId="0" applyFont="1" applyAlignment="1">
      <alignment vertical="center"/>
    </xf>
    <xf numFmtId="0" fontId="31" fillId="24" borderId="1" xfId="0" applyFont="1" applyFill="1" applyBorder="1" applyAlignment="1">
      <alignment horizontal="center" vertical="center" wrapText="1"/>
    </xf>
    <xf numFmtId="0" fontId="21" fillId="24" borderId="1" xfId="0" applyFont="1" applyFill="1" applyBorder="1" applyAlignment="1">
      <alignment horizontal="center" vertical="center"/>
    </xf>
    <xf numFmtId="0" fontId="1" fillId="24" borderId="3" xfId="0" applyFont="1" applyFill="1" applyBorder="1" applyAlignment="1">
      <alignment horizontal="center" vertical="center"/>
    </xf>
    <xf numFmtId="0" fontId="21" fillId="24" borderId="0" xfId="0" applyFont="1" applyFill="1"/>
    <xf numFmtId="0" fontId="21" fillId="24" borderId="0" xfId="0" applyFont="1" applyFill="1" applyAlignment="1">
      <alignment vertical="center"/>
    </xf>
    <xf numFmtId="0" fontId="31" fillId="0" borderId="0" xfId="0" applyFont="1" applyAlignment="1">
      <alignment horizontal="center"/>
    </xf>
    <xf numFmtId="0" fontId="31" fillId="0" borderId="0" xfId="0" applyFont="1" applyAlignment="1">
      <alignment horizontal="center" vertical="center"/>
    </xf>
    <xf numFmtId="2" fontId="21" fillId="0" borderId="0" xfId="0" applyNumberFormat="1" applyFont="1" applyAlignment="1">
      <alignment horizontal="right"/>
    </xf>
    <xf numFmtId="0" fontId="23" fillId="0" borderId="0" xfId="0" applyFont="1" applyAlignment="1">
      <alignment vertical="center"/>
    </xf>
    <xf numFmtId="0" fontId="22" fillId="0" borderId="0" xfId="0" applyFont="1" applyAlignment="1">
      <alignment vertical="center"/>
    </xf>
    <xf numFmtId="0" fontId="23" fillId="0" borderId="0" xfId="0" applyFont="1" applyAlignment="1">
      <alignment horizontal="center" vertical="center"/>
    </xf>
    <xf numFmtId="0" fontId="1" fillId="0" borderId="0" xfId="0" applyFont="1" applyAlignment="1">
      <alignment horizontal="center" vertical="center"/>
    </xf>
    <xf numFmtId="0" fontId="34"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34" fillId="0" borderId="0" xfId="0" applyFont="1" applyAlignment="1">
      <alignment horizontal="center" vertical="center"/>
    </xf>
    <xf numFmtId="0" fontId="34" fillId="0" borderId="0" xfId="0" applyFont="1" applyAlignment="1">
      <alignment vertical="center" wrapText="1"/>
    </xf>
    <xf numFmtId="0" fontId="34" fillId="0" borderId="0" xfId="0" applyFont="1" applyAlignment="1">
      <alignment horizontal="right" vertical="center"/>
    </xf>
    <xf numFmtId="0" fontId="23" fillId="0" borderId="1" xfId="0" applyFont="1" applyBorder="1" applyAlignment="1">
      <alignment horizontal="center" vertical="center" wrapText="1"/>
    </xf>
    <xf numFmtId="0" fontId="22" fillId="0" borderId="1" xfId="0" quotePrefix="1" applyFont="1" applyBorder="1" applyAlignment="1">
      <alignment horizontal="center" vertical="center"/>
    </xf>
    <xf numFmtId="0" fontId="22" fillId="0" borderId="1" xfId="0" applyFont="1" applyBorder="1" applyAlignment="1">
      <alignment horizontal="center" vertical="center"/>
    </xf>
    <xf numFmtId="9" fontId="22" fillId="0" borderId="1" xfId="0" applyNumberFormat="1" applyFont="1" applyBorder="1" applyAlignment="1">
      <alignment horizontal="center" vertical="center"/>
    </xf>
    <xf numFmtId="0" fontId="22" fillId="0" borderId="1" xfId="0" applyFont="1" applyBorder="1" applyAlignment="1">
      <alignment vertical="center" wrapText="1"/>
    </xf>
    <xf numFmtId="0" fontId="22" fillId="0" borderId="1" xfId="0" applyFont="1" applyBorder="1" applyAlignment="1">
      <alignment vertical="center"/>
    </xf>
    <xf numFmtId="0" fontId="22" fillId="0" borderId="0" xfId="0" applyFont="1" applyAlignment="1">
      <alignment horizontal="center" vertical="center"/>
    </xf>
    <xf numFmtId="0" fontId="22" fillId="0" borderId="9" xfId="0" applyFont="1" applyBorder="1" applyAlignment="1">
      <alignment vertical="center" wrapText="1"/>
    </xf>
    <xf numFmtId="0" fontId="35" fillId="0" borderId="0" xfId="0" applyFont="1" applyAlignment="1">
      <alignment horizontal="right" vertical="center"/>
    </xf>
    <xf numFmtId="0" fontId="2" fillId="0" borderId="9" xfId="0" quotePrefix="1" applyFont="1" applyBorder="1" applyAlignment="1">
      <alignment horizontal="center" vertical="center"/>
    </xf>
    <xf numFmtId="0" fontId="2" fillId="0" borderId="9" xfId="0" applyFont="1" applyBorder="1" applyAlignment="1">
      <alignment horizontal="left" vertical="center"/>
    </xf>
    <xf numFmtId="0" fontId="2" fillId="0" borderId="8" xfId="0" applyFont="1" applyBorder="1" applyAlignment="1">
      <alignment horizontal="center" vertical="center"/>
    </xf>
    <xf numFmtId="0" fontId="23" fillId="0" borderId="9" xfId="0" applyFont="1" applyBorder="1" applyAlignment="1">
      <alignment horizontal="center" vertical="center" wrapText="1"/>
    </xf>
    <xf numFmtId="164" fontId="21" fillId="24" borderId="1" xfId="0" applyNumberFormat="1" applyFont="1" applyFill="1" applyBorder="1" applyAlignment="1">
      <alignment horizontal="center" vertical="center"/>
    </xf>
    <xf numFmtId="0" fontId="24" fillId="0" borderId="0" xfId="0" applyFont="1" applyAlignment="1">
      <alignment horizontal="center" vertical="center"/>
    </xf>
    <xf numFmtId="0" fontId="1" fillId="24" borderId="1" xfId="0" applyFont="1" applyFill="1" applyBorder="1" applyAlignment="1">
      <alignment horizontal="center"/>
    </xf>
    <xf numFmtId="0" fontId="23" fillId="0" borderId="0" xfId="0" applyFont="1" applyAlignment="1">
      <alignment horizontal="center"/>
    </xf>
    <xf numFmtId="0" fontId="25" fillId="0" borderId="0" xfId="0" applyFont="1" applyAlignment="1">
      <alignment horizontal="center"/>
    </xf>
    <xf numFmtId="0" fontId="23" fillId="24" borderId="1" xfId="0" applyFont="1" applyFill="1" applyBorder="1" applyAlignment="1">
      <alignment horizontal="center" vertical="center" wrapText="1"/>
    </xf>
    <xf numFmtId="0" fontId="2" fillId="0" borderId="8" xfId="0" applyFont="1" applyBorder="1" applyAlignment="1">
      <alignment horizontal="center" vertical="center" wrapText="1"/>
    </xf>
    <xf numFmtId="4" fontId="32" fillId="24" borderId="1" xfId="0" applyNumberFormat="1" applyFont="1" applyFill="1" applyBorder="1" applyAlignment="1">
      <alignment horizontal="center" vertical="center" wrapText="1"/>
    </xf>
    <xf numFmtId="0" fontId="24" fillId="24" borderId="1" xfId="0" applyFont="1" applyFill="1" applyBorder="1" applyAlignment="1">
      <alignment horizontal="center" vertical="center" wrapText="1"/>
    </xf>
    <xf numFmtId="0" fontId="24" fillId="0" borderId="0" xfId="0" applyFont="1" applyAlignment="1">
      <alignment vertical="center"/>
    </xf>
    <xf numFmtId="10" fontId="36" fillId="0" borderId="9" xfId="0" applyNumberFormat="1" applyFont="1" applyBorder="1" applyAlignment="1">
      <alignment horizontal="center" vertical="center" wrapText="1"/>
    </xf>
    <xf numFmtId="10" fontId="36" fillId="0" borderId="8" xfId="0" applyNumberFormat="1" applyFont="1" applyBorder="1" applyAlignment="1">
      <alignment horizontal="center" vertical="center" wrapText="1"/>
    </xf>
    <xf numFmtId="0" fontId="23" fillId="0" borderId="9" xfId="0" applyFont="1" applyBorder="1" applyAlignment="1">
      <alignment horizontal="center" vertical="center" wrapText="1"/>
    </xf>
    <xf numFmtId="0" fontId="23" fillId="0" borderId="8" xfId="0" applyFont="1" applyBorder="1" applyAlignment="1">
      <alignment horizontal="center" vertical="center" wrapText="1"/>
    </xf>
    <xf numFmtId="0" fontId="22" fillId="0" borderId="0" xfId="0" applyFont="1" applyAlignment="1">
      <alignment horizontal="justify" wrapText="1"/>
    </xf>
    <xf numFmtId="0" fontId="22" fillId="0" borderId="0" xfId="0" applyFont="1" applyAlignment="1">
      <alignment horizontal="justify"/>
    </xf>
    <xf numFmtId="0" fontId="1" fillId="0" borderId="0" xfId="0" applyFont="1" applyAlignment="1">
      <alignment horizontal="center" vertical="center"/>
    </xf>
    <xf numFmtId="0" fontId="23" fillId="0" borderId="4" xfId="0" applyFont="1" applyBorder="1" applyAlignment="1">
      <alignment horizontal="center" vertical="center"/>
    </xf>
    <xf numFmtId="0" fontId="23" fillId="0" borderId="5" xfId="0" applyFont="1" applyBorder="1" applyAlignment="1">
      <alignment horizontal="center" vertical="center"/>
    </xf>
    <xf numFmtId="0" fontId="23" fillId="0" borderId="6" xfId="0" applyFont="1" applyBorder="1" applyAlignment="1">
      <alignment horizontal="center" vertical="center"/>
    </xf>
    <xf numFmtId="0" fontId="23" fillId="0" borderId="7" xfId="0" applyFont="1" applyBorder="1" applyAlignment="1">
      <alignment horizontal="center" vertical="center"/>
    </xf>
    <xf numFmtId="0" fontId="1" fillId="0" borderId="0" xfId="0" applyFont="1" applyAlignment="1">
      <alignment horizontal="center"/>
    </xf>
    <xf numFmtId="0" fontId="23" fillId="0" borderId="1" xfId="0" applyFont="1" applyBorder="1" applyAlignment="1">
      <alignment horizontal="center" vertical="center" wrapText="1"/>
    </xf>
    <xf numFmtId="0" fontId="21" fillId="0" borderId="0" xfId="0" applyFont="1" applyAlignment="1">
      <alignment horizontal="center"/>
    </xf>
    <xf numFmtId="0" fontId="23" fillId="0" borderId="1" xfId="0" applyFont="1" applyBorder="1" applyAlignment="1">
      <alignment horizontal="center" vertical="center"/>
    </xf>
    <xf numFmtId="0" fontId="23" fillId="0" borderId="20"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0" xfId="0" applyFont="1" applyAlignment="1">
      <alignment horizontal="center" vertical="center"/>
    </xf>
    <xf numFmtId="0" fontId="23" fillId="0" borderId="0" xfId="0" applyFont="1" applyAlignment="1">
      <alignment horizontal="center" vertical="center"/>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34" fillId="0" borderId="0" xfId="0" applyFont="1" applyAlignment="1">
      <alignment horizontal="justify" vertical="justify" wrapText="1"/>
    </xf>
    <xf numFmtId="0" fontId="34" fillId="0" borderId="0" xfId="0" applyFont="1" applyAlignment="1">
      <alignment horizontal="left" vertical="center" wrapText="1"/>
    </xf>
    <xf numFmtId="0" fontId="23" fillId="0" borderId="0" xfId="0" applyFont="1" applyAlignment="1">
      <alignment horizontal="center"/>
    </xf>
    <xf numFmtId="0" fontId="33" fillId="0" borderId="0" xfId="0" applyFont="1" applyAlignment="1">
      <alignment horizontal="center"/>
    </xf>
    <xf numFmtId="0" fontId="24" fillId="0" borderId="0" xfId="0" applyFont="1" applyAlignment="1">
      <alignment horizontal="center"/>
    </xf>
    <xf numFmtId="0" fontId="24" fillId="24" borderId="1" xfId="0" applyFont="1" applyFill="1" applyBorder="1" applyAlignment="1">
      <alignment horizontal="center" vertical="center"/>
    </xf>
    <xf numFmtId="0" fontId="25" fillId="0" borderId="0" xfId="0" applyFont="1" applyAlignment="1">
      <alignment horizontal="center"/>
    </xf>
    <xf numFmtId="0" fontId="28" fillId="0" borderId="0" xfId="0" applyFont="1" applyAlignment="1">
      <alignment horizontal="center"/>
    </xf>
    <xf numFmtId="0" fontId="24" fillId="24" borderId="2" xfId="0" applyFont="1" applyFill="1" applyBorder="1" applyAlignment="1">
      <alignment horizontal="center" vertical="center" wrapText="1"/>
    </xf>
    <xf numFmtId="0" fontId="24" fillId="24" borderId="3" xfId="0" applyFont="1" applyFill="1" applyBorder="1" applyAlignment="1">
      <alignment horizontal="center" vertical="center"/>
    </xf>
    <xf numFmtId="0" fontId="24" fillId="24" borderId="3" xfId="0" applyFont="1" applyFill="1" applyBorder="1" applyAlignment="1">
      <alignment horizontal="center" vertical="center" wrapText="1"/>
    </xf>
    <xf numFmtId="0" fontId="24" fillId="24" borderId="4" xfId="0" applyFont="1" applyFill="1" applyBorder="1" applyAlignment="1">
      <alignment horizontal="center" vertical="center"/>
    </xf>
    <xf numFmtId="0" fontId="24" fillId="24" borderId="5" xfId="0" applyFont="1" applyFill="1" applyBorder="1" applyAlignment="1">
      <alignment horizontal="center" vertical="center"/>
    </xf>
    <xf numFmtId="0" fontId="24" fillId="24" borderId="6" xfId="0" applyFont="1" applyFill="1" applyBorder="1" applyAlignment="1">
      <alignment horizontal="center" vertical="center"/>
    </xf>
    <xf numFmtId="0" fontId="24" fillId="24" borderId="7" xfId="0" applyFont="1" applyFill="1" applyBorder="1" applyAlignment="1">
      <alignment horizontal="center" vertical="center"/>
    </xf>
    <xf numFmtId="0" fontId="31" fillId="24" borderId="9" xfId="0" applyFont="1" applyFill="1" applyBorder="1" applyAlignment="1">
      <alignment horizontal="center" vertical="center" wrapText="1"/>
    </xf>
    <xf numFmtId="0" fontId="31" fillId="24" borderId="8" xfId="0" applyFont="1" applyFill="1" applyBorder="1" applyAlignment="1">
      <alignment horizontal="center" vertical="center" wrapText="1"/>
    </xf>
    <xf numFmtId="0" fontId="38" fillId="25" borderId="9" xfId="0" applyFont="1" applyFill="1" applyBorder="1" applyAlignment="1">
      <alignment horizontal="center" vertical="center" wrapText="1"/>
    </xf>
    <xf numFmtId="0" fontId="38" fillId="25" borderId="8" xfId="0" applyFont="1" applyFill="1" applyBorder="1" applyAlignment="1">
      <alignment horizontal="center" vertical="center" wrapText="1"/>
    </xf>
    <xf numFmtId="0" fontId="1" fillId="24" borderId="2" xfId="0" applyFont="1" applyFill="1" applyBorder="1" applyAlignment="1">
      <alignment horizontal="center" vertical="center" wrapText="1"/>
    </xf>
    <xf numFmtId="0" fontId="1" fillId="24" borderId="3" xfId="0" applyFont="1" applyFill="1" applyBorder="1" applyAlignment="1">
      <alignment horizontal="center" vertical="center" wrapText="1"/>
    </xf>
    <xf numFmtId="0" fontId="23" fillId="24" borderId="19" xfId="0" applyFont="1" applyFill="1" applyBorder="1" applyAlignment="1">
      <alignment horizontal="center"/>
    </xf>
    <xf numFmtId="0" fontId="23" fillId="24" borderId="1" xfId="0" applyFont="1" applyFill="1" applyBorder="1" applyAlignment="1">
      <alignment horizontal="center" vertical="center"/>
    </xf>
    <xf numFmtId="0" fontId="31" fillId="24" borderId="1" xfId="0" applyFont="1" applyFill="1" applyBorder="1" applyAlignment="1">
      <alignment horizontal="center" vertical="center" wrapText="1"/>
    </xf>
    <xf numFmtId="0" fontId="1" fillId="24" borderId="1" xfId="0" applyFont="1" applyFill="1" applyBorder="1" applyAlignment="1">
      <alignment horizontal="center" vertical="center" wrapText="1"/>
    </xf>
    <xf numFmtId="0" fontId="24" fillId="24" borderId="9" xfId="0" applyFont="1" applyFill="1" applyBorder="1" applyAlignment="1">
      <alignment horizontal="center" vertical="center" wrapText="1"/>
    </xf>
    <xf numFmtId="0" fontId="24" fillId="24" borderId="8" xfId="0" applyFont="1" applyFill="1" applyBorder="1" applyAlignment="1">
      <alignment horizontal="center" vertical="center" wrapText="1"/>
    </xf>
    <xf numFmtId="0" fontId="21" fillId="0" borderId="0" xfId="0" applyFont="1" applyAlignment="1">
      <alignment horizontal="center" vertical="center"/>
    </xf>
    <xf numFmtId="0" fontId="24" fillId="0" borderId="0" xfId="0" applyFont="1" applyAlignment="1">
      <alignment horizontal="center" vertical="center"/>
    </xf>
    <xf numFmtId="0" fontId="39" fillId="0" borderId="0" xfId="0" applyFont="1" applyAlignment="1">
      <alignment vertical="center"/>
    </xf>
    <xf numFmtId="0" fontId="37" fillId="0" borderId="0" xfId="0" applyFont="1" applyAlignment="1">
      <alignment vertical="center"/>
    </xf>
    <xf numFmtId="0" fontId="37" fillId="0" borderId="0" xfId="0" applyFont="1" applyAlignment="1">
      <alignment horizontal="center" vertical="center"/>
    </xf>
  </cellXfs>
  <cellStyles count="43">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2" xfId="26" xr:uid="{00000000-0005-0000-0000-000018000000}"/>
    <cellStyle name="Calculation 2" xfId="27" xr:uid="{00000000-0005-0000-0000-000019000000}"/>
    <cellStyle name="Check Cell 2" xfId="28" xr:uid="{00000000-0005-0000-0000-00001A000000}"/>
    <cellStyle name="Explanatory Text 2" xfId="29" xr:uid="{00000000-0005-0000-0000-00001B000000}"/>
    <cellStyle name="Good 2" xfId="30" xr:uid="{00000000-0005-0000-0000-00001C000000}"/>
    <cellStyle name="Heading 1 2" xfId="31" xr:uid="{00000000-0005-0000-0000-00001D000000}"/>
    <cellStyle name="Heading 2 2" xfId="32" xr:uid="{00000000-0005-0000-0000-00001E000000}"/>
    <cellStyle name="Heading 3 2" xfId="33" xr:uid="{00000000-0005-0000-0000-00001F000000}"/>
    <cellStyle name="Heading 4 2" xfId="34" xr:uid="{00000000-0005-0000-0000-000020000000}"/>
    <cellStyle name="Input 2" xfId="35" xr:uid="{00000000-0005-0000-0000-000021000000}"/>
    <cellStyle name="Linked Cell 2" xfId="36" xr:uid="{00000000-0005-0000-0000-000022000000}"/>
    <cellStyle name="Neutral 2" xfId="37" xr:uid="{00000000-0005-0000-0000-000023000000}"/>
    <cellStyle name="Normal" xfId="0" builtinId="0"/>
    <cellStyle name="Normal 2" xfId="1" xr:uid="{00000000-0005-0000-0000-000025000000}"/>
    <cellStyle name="Note 2" xfId="38" xr:uid="{00000000-0005-0000-0000-000026000000}"/>
    <cellStyle name="Output 2" xfId="39" xr:uid="{00000000-0005-0000-0000-000027000000}"/>
    <cellStyle name="Title 2" xfId="40" xr:uid="{00000000-0005-0000-0000-000028000000}"/>
    <cellStyle name="Total 2" xfId="41" xr:uid="{00000000-0005-0000-0000-000029000000}"/>
    <cellStyle name="Warning Text 2" xfId="42" xr:uid="{00000000-0005-0000-0000-00002A000000}"/>
  </cellStyles>
  <dxfs count="4">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520213</xdr:colOff>
      <xdr:row>2</xdr:row>
      <xdr:rowOff>7324</xdr:rowOff>
    </xdr:from>
    <xdr:to>
      <xdr:col>8</xdr:col>
      <xdr:colOff>156232</xdr:colOff>
      <xdr:row>2</xdr:row>
      <xdr:rowOff>7326</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48809" y="417632"/>
          <a:ext cx="19440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9525</xdr:rowOff>
    </xdr:from>
    <xdr:to>
      <xdr:col>2</xdr:col>
      <xdr:colOff>923925</xdr:colOff>
      <xdr:row>4</xdr:row>
      <xdr:rowOff>9525</xdr:rowOff>
    </xdr:to>
    <xdr:sp macro="" textlink="">
      <xdr:nvSpPr>
        <xdr:cNvPr id="2" name="Line 123">
          <a:extLst>
            <a:ext uri="{FF2B5EF4-FFF2-40B4-BE49-F238E27FC236}">
              <a16:creationId xmlns:a16="http://schemas.microsoft.com/office/drawing/2014/main" id="{00000000-0008-0000-0100-000002000000}"/>
            </a:ext>
          </a:extLst>
        </xdr:cNvPr>
        <xdr:cNvSpPr>
          <a:spLocks noChangeShapeType="1"/>
        </xdr:cNvSpPr>
      </xdr:nvSpPr>
      <xdr:spPr bwMode="auto">
        <a:xfrm>
          <a:off x="10382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171451</xdr:colOff>
      <xdr:row>3</xdr:row>
      <xdr:rowOff>19050</xdr:rowOff>
    </xdr:from>
    <xdr:to>
      <xdr:col>10</xdr:col>
      <xdr:colOff>8326</xdr:colOff>
      <xdr:row>3</xdr:row>
      <xdr:rowOff>19050</xdr:rowOff>
    </xdr:to>
    <xdr:sp macro="" textlink="">
      <xdr:nvSpPr>
        <xdr:cNvPr id="3" name="Line 124">
          <a:extLst>
            <a:ext uri="{FF2B5EF4-FFF2-40B4-BE49-F238E27FC236}">
              <a16:creationId xmlns:a16="http://schemas.microsoft.com/office/drawing/2014/main" id="{00000000-0008-0000-0100-000003000000}"/>
            </a:ext>
          </a:extLst>
        </xdr:cNvPr>
        <xdr:cNvSpPr>
          <a:spLocks noChangeShapeType="1"/>
        </xdr:cNvSpPr>
      </xdr:nvSpPr>
      <xdr:spPr bwMode="auto">
        <a:xfrm>
          <a:off x="3571876" y="628650"/>
          <a:ext cx="1980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8"/>
  <sheetViews>
    <sheetView tabSelected="1" topLeftCell="A4" zoomScale="130" zoomScaleNormal="130" workbookViewId="0">
      <selection activeCell="J11" sqref="J11"/>
    </sheetView>
  </sheetViews>
  <sheetFormatPr defaultRowHeight="16.5" x14ac:dyDescent="0.25"/>
  <cols>
    <col min="1" max="1" width="5.5703125" style="26" customWidth="1"/>
    <col min="2" max="2" width="11.28515625" style="26" customWidth="1"/>
    <col min="3" max="3" width="22" style="26" customWidth="1"/>
    <col min="4" max="4" width="8" style="29" customWidth="1"/>
    <col min="5" max="6" width="8.28515625" style="29" customWidth="1"/>
    <col min="7" max="7" width="10.5703125" style="29" customWidth="1"/>
    <col min="8" max="8" width="7.5703125" style="26" customWidth="1"/>
    <col min="9" max="9" width="11.5703125" style="26" customWidth="1"/>
    <col min="10" max="10" width="9.140625" style="26"/>
    <col min="11" max="11" width="8" style="26" customWidth="1"/>
    <col min="12" max="16384" width="9.140625" style="26"/>
  </cols>
  <sheetData>
    <row r="1" spans="1:9" s="23" customFormat="1" ht="15.75" x14ac:dyDescent="0.25">
      <c r="A1" s="73" t="s">
        <v>2</v>
      </c>
      <c r="B1" s="73"/>
      <c r="C1" s="73"/>
      <c r="D1" s="73"/>
      <c r="E1" s="22" t="s">
        <v>0</v>
      </c>
      <c r="F1" s="22"/>
      <c r="G1" s="22"/>
      <c r="H1" s="22"/>
      <c r="I1" s="22"/>
    </row>
    <row r="2" spans="1:9" s="23" customFormat="1" x14ac:dyDescent="0.25">
      <c r="A2" s="73" t="s">
        <v>3</v>
      </c>
      <c r="B2" s="73"/>
      <c r="C2" s="73"/>
      <c r="D2" s="73"/>
      <c r="E2" s="61" t="s">
        <v>1</v>
      </c>
      <c r="F2" s="61"/>
      <c r="G2" s="61"/>
      <c r="H2" s="61"/>
      <c r="I2" s="61"/>
    </row>
    <row r="3" spans="1:9" s="23" customFormat="1" x14ac:dyDescent="0.25">
      <c r="A3" s="74" t="s">
        <v>90</v>
      </c>
      <c r="B3" s="74"/>
      <c r="C3" s="74"/>
      <c r="D3" s="74"/>
      <c r="E3" s="22"/>
      <c r="F3" s="61"/>
      <c r="G3" s="61"/>
      <c r="H3" s="61"/>
      <c r="I3" s="61"/>
    </row>
    <row r="4" spans="1:9" s="23" customFormat="1" x14ac:dyDescent="0.25">
      <c r="A4" s="24"/>
      <c r="B4" s="24"/>
      <c r="C4" s="24"/>
      <c r="D4" s="24"/>
      <c r="E4" s="24"/>
      <c r="F4" s="25"/>
      <c r="G4" s="25"/>
      <c r="H4" s="25"/>
      <c r="I4" s="25"/>
    </row>
    <row r="5" spans="1:9" ht="23.25" customHeight="1" x14ac:dyDescent="0.25">
      <c r="A5" s="61" t="s">
        <v>4</v>
      </c>
      <c r="B5" s="61"/>
      <c r="C5" s="61"/>
      <c r="D5" s="61"/>
      <c r="E5" s="61"/>
      <c r="F5" s="61"/>
      <c r="G5" s="61"/>
      <c r="H5" s="61"/>
      <c r="I5" s="61"/>
    </row>
    <row r="6" spans="1:9" s="1" customFormat="1" x14ac:dyDescent="0.25">
      <c r="B6" s="1" t="s">
        <v>91</v>
      </c>
      <c r="D6" s="25" t="s">
        <v>92</v>
      </c>
      <c r="F6" s="27" t="s">
        <v>93</v>
      </c>
    </row>
    <row r="7" spans="1:9" s="1" customFormat="1" x14ac:dyDescent="0.25">
      <c r="D7" s="25"/>
      <c r="E7" s="25"/>
      <c r="F7" s="25"/>
      <c r="G7" s="25"/>
    </row>
    <row r="8" spans="1:9" ht="21.75" customHeight="1" x14ac:dyDescent="0.25">
      <c r="A8" s="28" t="s">
        <v>5</v>
      </c>
      <c r="B8" s="26" t="s">
        <v>100</v>
      </c>
    </row>
    <row r="9" spans="1:9" ht="21.75" customHeight="1" x14ac:dyDescent="0.25">
      <c r="A9" s="28" t="s">
        <v>6</v>
      </c>
      <c r="B9" s="26" t="s">
        <v>94</v>
      </c>
    </row>
    <row r="10" spans="1:9" ht="21.75" customHeight="1" x14ac:dyDescent="0.25">
      <c r="A10" s="28" t="s">
        <v>7</v>
      </c>
      <c r="B10" s="106" t="s">
        <v>109</v>
      </c>
      <c r="C10" s="107"/>
      <c r="D10" s="108"/>
    </row>
    <row r="11" spans="1:9" ht="22.5" customHeight="1" x14ac:dyDescent="0.25">
      <c r="A11" s="28"/>
      <c r="B11" s="26" t="s">
        <v>95</v>
      </c>
    </row>
    <row r="12" spans="1:9" ht="22.5" customHeight="1" x14ac:dyDescent="0.25">
      <c r="A12" s="28"/>
      <c r="B12" s="26" t="s">
        <v>96</v>
      </c>
    </row>
    <row r="13" spans="1:9" ht="22.5" customHeight="1" x14ac:dyDescent="0.25">
      <c r="A13" s="28"/>
      <c r="B13" s="26" t="s">
        <v>97</v>
      </c>
    </row>
    <row r="14" spans="1:9" ht="22.5" customHeight="1" x14ac:dyDescent="0.25">
      <c r="A14" s="28"/>
      <c r="B14" s="26" t="s">
        <v>98</v>
      </c>
    </row>
    <row r="15" spans="1:9" ht="39.75" customHeight="1" x14ac:dyDescent="0.25">
      <c r="A15" s="28"/>
      <c r="B15" s="78" t="s">
        <v>105</v>
      </c>
      <c r="C15" s="78"/>
      <c r="D15" s="78"/>
      <c r="E15" s="78"/>
      <c r="F15" s="78"/>
      <c r="G15" s="78"/>
      <c r="H15" s="78"/>
      <c r="I15" s="78"/>
    </row>
    <row r="16" spans="1:9" x14ac:dyDescent="0.25">
      <c r="A16" s="28" t="s">
        <v>9</v>
      </c>
      <c r="B16" s="1" t="s">
        <v>8</v>
      </c>
    </row>
    <row r="17" spans="1:10" ht="56.25" customHeight="1" x14ac:dyDescent="0.25">
      <c r="A17" s="77" t="s">
        <v>10</v>
      </c>
      <c r="B17" s="77"/>
      <c r="C17" s="77"/>
      <c r="D17" s="77"/>
      <c r="E17" s="77"/>
      <c r="F17" s="77"/>
      <c r="G17" s="77"/>
      <c r="H17" s="77"/>
      <c r="I17" s="77"/>
      <c r="J17" s="30"/>
    </row>
    <row r="18" spans="1:10" x14ac:dyDescent="0.25">
      <c r="A18" s="31"/>
    </row>
    <row r="19" spans="1:10" ht="33" customHeight="1" x14ac:dyDescent="0.25">
      <c r="A19" s="67" t="s">
        <v>11</v>
      </c>
      <c r="B19" s="67" t="s">
        <v>12</v>
      </c>
      <c r="C19" s="62" t="s">
        <v>13</v>
      </c>
      <c r="D19" s="63"/>
      <c r="E19" s="75" t="s">
        <v>14</v>
      </c>
      <c r="F19" s="67" t="s">
        <v>15</v>
      </c>
      <c r="G19" s="67"/>
      <c r="H19" s="67"/>
      <c r="I19" s="69" t="s">
        <v>18</v>
      </c>
    </row>
    <row r="20" spans="1:10" ht="30.75" customHeight="1" x14ac:dyDescent="0.25">
      <c r="A20" s="67"/>
      <c r="B20" s="67"/>
      <c r="C20" s="64"/>
      <c r="D20" s="65"/>
      <c r="E20" s="76"/>
      <c r="F20" s="32" t="s">
        <v>16</v>
      </c>
      <c r="G20" s="32" t="s">
        <v>17</v>
      </c>
      <c r="H20" s="32" t="s">
        <v>101</v>
      </c>
      <c r="I20" s="69"/>
    </row>
    <row r="21" spans="1:10" ht="12.75" customHeight="1" x14ac:dyDescent="0.25">
      <c r="A21" s="33" t="s">
        <v>32</v>
      </c>
      <c r="B21" s="41"/>
      <c r="C21" s="42"/>
      <c r="D21" s="43"/>
      <c r="E21" s="34"/>
      <c r="F21" s="34"/>
      <c r="G21" s="34" t="str">
        <f>IF(F21=0,"Không XL",IF(F21&lt;50,"Yếu",IF(F21&lt;70,"Trung bình",IF(F21&lt;80,"Khá",IF(F21&lt;90,"Tốt","Xuất sắc")))))</f>
        <v>Không XL</v>
      </c>
      <c r="H21" s="35">
        <v>1</v>
      </c>
      <c r="I21" s="36"/>
    </row>
    <row r="22" spans="1:10" ht="12.75" customHeight="1" x14ac:dyDescent="0.25">
      <c r="A22" s="33" t="s">
        <v>33</v>
      </c>
      <c r="B22" s="41"/>
      <c r="C22" s="42"/>
      <c r="D22" s="43"/>
      <c r="E22" s="34"/>
      <c r="F22" s="34"/>
      <c r="G22" s="34" t="str">
        <f t="shared" ref="G22:G58" si="0">IF(F22=0,"Không XL",IF(F22&lt;50,"Yếu",IF(F22&lt;70,"Trung bình",IF(F22&lt;80,"Khá",IF(F22&lt;90,"Tốt","Xuất sắc")))))</f>
        <v>Không XL</v>
      </c>
      <c r="H22" s="35">
        <v>1</v>
      </c>
      <c r="I22" s="37"/>
    </row>
    <row r="23" spans="1:10" ht="12.75" customHeight="1" x14ac:dyDescent="0.25">
      <c r="A23" s="33" t="s">
        <v>34</v>
      </c>
      <c r="B23" s="41"/>
      <c r="C23" s="42"/>
      <c r="D23" s="43"/>
      <c r="E23" s="34"/>
      <c r="F23" s="34"/>
      <c r="G23" s="34" t="str">
        <f t="shared" si="0"/>
        <v>Không XL</v>
      </c>
      <c r="H23" s="35">
        <v>1</v>
      </c>
      <c r="I23" s="37"/>
    </row>
    <row r="24" spans="1:10" ht="12.75" customHeight="1" x14ac:dyDescent="0.25">
      <c r="A24" s="33" t="s">
        <v>35</v>
      </c>
      <c r="B24" s="41"/>
      <c r="C24" s="42"/>
      <c r="D24" s="43"/>
      <c r="E24" s="34"/>
      <c r="F24" s="34"/>
      <c r="G24" s="34" t="str">
        <f t="shared" si="0"/>
        <v>Không XL</v>
      </c>
      <c r="H24" s="35">
        <v>1</v>
      </c>
      <c r="I24" s="37"/>
    </row>
    <row r="25" spans="1:10" ht="12.75" customHeight="1" x14ac:dyDescent="0.25">
      <c r="A25" s="33" t="s">
        <v>37</v>
      </c>
      <c r="B25" s="41"/>
      <c r="C25" s="42"/>
      <c r="D25" s="43"/>
      <c r="E25" s="34"/>
      <c r="F25" s="34"/>
      <c r="G25" s="34" t="str">
        <f t="shared" si="0"/>
        <v>Không XL</v>
      </c>
      <c r="H25" s="35">
        <v>1</v>
      </c>
      <c r="I25" s="37"/>
    </row>
    <row r="26" spans="1:10" ht="12.75" customHeight="1" x14ac:dyDescent="0.25">
      <c r="A26" s="33" t="s">
        <v>38</v>
      </c>
      <c r="B26" s="41"/>
      <c r="C26" s="42"/>
      <c r="D26" s="43"/>
      <c r="E26" s="34"/>
      <c r="F26" s="34"/>
      <c r="G26" s="34" t="str">
        <f t="shared" si="0"/>
        <v>Không XL</v>
      </c>
      <c r="H26" s="35">
        <v>1</v>
      </c>
      <c r="I26" s="37"/>
    </row>
    <row r="27" spans="1:10" ht="12.75" customHeight="1" x14ac:dyDescent="0.25">
      <c r="A27" s="33" t="s">
        <v>39</v>
      </c>
      <c r="B27" s="41"/>
      <c r="C27" s="42"/>
      <c r="D27" s="43"/>
      <c r="E27" s="34"/>
      <c r="F27" s="34"/>
      <c r="G27" s="34" t="str">
        <f t="shared" si="0"/>
        <v>Không XL</v>
      </c>
      <c r="H27" s="35">
        <v>1</v>
      </c>
      <c r="I27" s="37"/>
    </row>
    <row r="28" spans="1:10" ht="12.75" customHeight="1" x14ac:dyDescent="0.25">
      <c r="A28" s="33" t="s">
        <v>40</v>
      </c>
      <c r="B28" s="41"/>
      <c r="C28" s="42"/>
      <c r="D28" s="43"/>
      <c r="E28" s="34"/>
      <c r="F28" s="34"/>
      <c r="G28" s="34" t="str">
        <f t="shared" si="0"/>
        <v>Không XL</v>
      </c>
      <c r="H28" s="35">
        <v>1</v>
      </c>
      <c r="I28" s="37"/>
    </row>
    <row r="29" spans="1:10" ht="12.75" customHeight="1" x14ac:dyDescent="0.25">
      <c r="A29" s="33" t="s">
        <v>41</v>
      </c>
      <c r="B29" s="41"/>
      <c r="C29" s="42"/>
      <c r="D29" s="43"/>
      <c r="E29" s="34"/>
      <c r="F29" s="34"/>
      <c r="G29" s="34" t="str">
        <f t="shared" si="0"/>
        <v>Không XL</v>
      </c>
      <c r="H29" s="35">
        <v>1</v>
      </c>
      <c r="I29" s="37"/>
    </row>
    <row r="30" spans="1:10" ht="12.75" customHeight="1" x14ac:dyDescent="0.25">
      <c r="A30" s="33" t="s">
        <v>42</v>
      </c>
      <c r="B30" s="41"/>
      <c r="C30" s="42"/>
      <c r="D30" s="43"/>
      <c r="E30" s="34"/>
      <c r="F30" s="34"/>
      <c r="G30" s="34" t="str">
        <f t="shared" si="0"/>
        <v>Không XL</v>
      </c>
      <c r="H30" s="35">
        <v>1</v>
      </c>
      <c r="I30" s="37"/>
    </row>
    <row r="31" spans="1:10" ht="12.75" customHeight="1" x14ac:dyDescent="0.25">
      <c r="A31" s="33" t="s">
        <v>43</v>
      </c>
      <c r="B31" s="41"/>
      <c r="C31" s="42"/>
      <c r="D31" s="43"/>
      <c r="E31" s="34"/>
      <c r="F31" s="34"/>
      <c r="G31" s="34" t="str">
        <f t="shared" si="0"/>
        <v>Không XL</v>
      </c>
      <c r="H31" s="35">
        <v>1</v>
      </c>
      <c r="I31" s="37"/>
    </row>
    <row r="32" spans="1:10" ht="12.75" customHeight="1" x14ac:dyDescent="0.25">
      <c r="A32" s="33" t="s">
        <v>44</v>
      </c>
      <c r="B32" s="41"/>
      <c r="C32" s="42"/>
      <c r="D32" s="43"/>
      <c r="E32" s="34"/>
      <c r="F32" s="34"/>
      <c r="G32" s="34" t="str">
        <f t="shared" si="0"/>
        <v>Không XL</v>
      </c>
      <c r="H32" s="35">
        <v>1</v>
      </c>
      <c r="I32" s="37"/>
    </row>
    <row r="33" spans="1:9" ht="12.75" customHeight="1" x14ac:dyDescent="0.25">
      <c r="A33" s="33" t="s">
        <v>45</v>
      </c>
      <c r="B33" s="41"/>
      <c r="C33" s="42"/>
      <c r="D33" s="43"/>
      <c r="E33" s="34"/>
      <c r="F33" s="34"/>
      <c r="G33" s="34" t="str">
        <f t="shared" si="0"/>
        <v>Không XL</v>
      </c>
      <c r="H33" s="35">
        <v>1</v>
      </c>
      <c r="I33" s="37"/>
    </row>
    <row r="34" spans="1:9" ht="12.75" customHeight="1" x14ac:dyDescent="0.25">
      <c r="A34" s="33" t="s">
        <v>46</v>
      </c>
      <c r="B34" s="41"/>
      <c r="C34" s="42"/>
      <c r="D34" s="43"/>
      <c r="E34" s="34"/>
      <c r="F34" s="34"/>
      <c r="G34" s="34" t="str">
        <f t="shared" si="0"/>
        <v>Không XL</v>
      </c>
      <c r="H34" s="35">
        <v>1</v>
      </c>
      <c r="I34" s="37"/>
    </row>
    <row r="35" spans="1:9" ht="12.75" customHeight="1" x14ac:dyDescent="0.25">
      <c r="A35" s="33" t="s">
        <v>47</v>
      </c>
      <c r="B35" s="41"/>
      <c r="C35" s="42"/>
      <c r="D35" s="43"/>
      <c r="E35" s="34"/>
      <c r="F35" s="34"/>
      <c r="G35" s="34" t="str">
        <f t="shared" si="0"/>
        <v>Không XL</v>
      </c>
      <c r="H35" s="35">
        <v>1</v>
      </c>
      <c r="I35" s="37"/>
    </row>
    <row r="36" spans="1:9" ht="12.75" customHeight="1" x14ac:dyDescent="0.25">
      <c r="A36" s="33" t="s">
        <v>48</v>
      </c>
      <c r="B36" s="41"/>
      <c r="C36" s="42"/>
      <c r="D36" s="43"/>
      <c r="E36" s="34"/>
      <c r="F36" s="34"/>
      <c r="G36" s="34" t="str">
        <f t="shared" si="0"/>
        <v>Không XL</v>
      </c>
      <c r="H36" s="35">
        <v>1</v>
      </c>
      <c r="I36" s="37"/>
    </row>
    <row r="37" spans="1:9" ht="12.75" customHeight="1" x14ac:dyDescent="0.25">
      <c r="A37" s="33" t="s">
        <v>49</v>
      </c>
      <c r="B37" s="41"/>
      <c r="C37" s="42"/>
      <c r="D37" s="43"/>
      <c r="E37" s="34"/>
      <c r="F37" s="34"/>
      <c r="G37" s="34" t="str">
        <f t="shared" si="0"/>
        <v>Không XL</v>
      </c>
      <c r="H37" s="35">
        <v>1</v>
      </c>
      <c r="I37" s="37"/>
    </row>
    <row r="38" spans="1:9" ht="12.75" customHeight="1" x14ac:dyDescent="0.25">
      <c r="A38" s="33" t="s">
        <v>50</v>
      </c>
      <c r="B38" s="41"/>
      <c r="C38" s="42"/>
      <c r="D38" s="43"/>
      <c r="E38" s="34"/>
      <c r="F38" s="34"/>
      <c r="G38" s="34" t="str">
        <f t="shared" si="0"/>
        <v>Không XL</v>
      </c>
      <c r="H38" s="35">
        <v>1</v>
      </c>
      <c r="I38" s="37"/>
    </row>
    <row r="39" spans="1:9" ht="12.75" customHeight="1" x14ac:dyDescent="0.25">
      <c r="A39" s="33" t="s">
        <v>51</v>
      </c>
      <c r="B39" s="41"/>
      <c r="C39" s="42"/>
      <c r="D39" s="43"/>
      <c r="E39" s="34"/>
      <c r="F39" s="34"/>
      <c r="G39" s="34" t="str">
        <f t="shared" si="0"/>
        <v>Không XL</v>
      </c>
      <c r="H39" s="35">
        <v>1</v>
      </c>
      <c r="I39" s="37"/>
    </row>
    <row r="40" spans="1:9" ht="12.75" customHeight="1" x14ac:dyDescent="0.25">
      <c r="A40" s="33" t="s">
        <v>52</v>
      </c>
      <c r="B40" s="41"/>
      <c r="C40" s="42"/>
      <c r="D40" s="43"/>
      <c r="E40" s="34"/>
      <c r="F40" s="34"/>
      <c r="G40" s="34" t="str">
        <f t="shared" si="0"/>
        <v>Không XL</v>
      </c>
      <c r="H40" s="35">
        <v>1</v>
      </c>
      <c r="I40" s="37"/>
    </row>
    <row r="41" spans="1:9" ht="12.75" customHeight="1" x14ac:dyDescent="0.25">
      <c r="A41" s="33" t="s">
        <v>53</v>
      </c>
      <c r="B41" s="41"/>
      <c r="C41" s="42"/>
      <c r="D41" s="43"/>
      <c r="E41" s="34"/>
      <c r="F41" s="34"/>
      <c r="G41" s="34" t="str">
        <f t="shared" si="0"/>
        <v>Không XL</v>
      </c>
      <c r="H41" s="35">
        <v>1</v>
      </c>
      <c r="I41" s="37"/>
    </row>
    <row r="42" spans="1:9" ht="12.75" customHeight="1" x14ac:dyDescent="0.25">
      <c r="A42" s="33" t="s">
        <v>54</v>
      </c>
      <c r="B42" s="41"/>
      <c r="C42" s="42"/>
      <c r="D42" s="43"/>
      <c r="E42" s="34"/>
      <c r="F42" s="34"/>
      <c r="G42" s="34" t="str">
        <f t="shared" si="0"/>
        <v>Không XL</v>
      </c>
      <c r="H42" s="35">
        <v>1</v>
      </c>
      <c r="I42" s="37"/>
    </row>
    <row r="43" spans="1:9" ht="12.75" customHeight="1" x14ac:dyDescent="0.25">
      <c r="A43" s="33" t="s">
        <v>55</v>
      </c>
      <c r="B43" s="41"/>
      <c r="C43" s="42"/>
      <c r="D43" s="43"/>
      <c r="E43" s="34"/>
      <c r="F43" s="34"/>
      <c r="G43" s="34" t="str">
        <f t="shared" si="0"/>
        <v>Không XL</v>
      </c>
      <c r="H43" s="35">
        <v>1</v>
      </c>
      <c r="I43" s="37"/>
    </row>
    <row r="44" spans="1:9" ht="12.75" customHeight="1" x14ac:dyDescent="0.25">
      <c r="A44" s="33" t="s">
        <v>56</v>
      </c>
      <c r="B44" s="41"/>
      <c r="C44" s="42"/>
      <c r="D44" s="43"/>
      <c r="E44" s="34"/>
      <c r="F44" s="34"/>
      <c r="G44" s="34" t="str">
        <f t="shared" si="0"/>
        <v>Không XL</v>
      </c>
      <c r="H44" s="35">
        <v>1</v>
      </c>
      <c r="I44" s="37"/>
    </row>
    <row r="45" spans="1:9" ht="12.75" customHeight="1" x14ac:dyDescent="0.25">
      <c r="A45" s="33" t="s">
        <v>57</v>
      </c>
      <c r="B45" s="41"/>
      <c r="C45" s="42"/>
      <c r="D45" s="43"/>
      <c r="E45" s="34"/>
      <c r="F45" s="34"/>
      <c r="G45" s="34" t="str">
        <f t="shared" si="0"/>
        <v>Không XL</v>
      </c>
      <c r="H45" s="35">
        <v>1</v>
      </c>
      <c r="I45" s="37"/>
    </row>
    <row r="46" spans="1:9" ht="12.75" customHeight="1" x14ac:dyDescent="0.25">
      <c r="A46" s="33" t="s">
        <v>58</v>
      </c>
      <c r="B46" s="41"/>
      <c r="C46" s="42"/>
      <c r="D46" s="43"/>
      <c r="E46" s="34"/>
      <c r="F46" s="34"/>
      <c r="G46" s="34" t="str">
        <f t="shared" si="0"/>
        <v>Không XL</v>
      </c>
      <c r="H46" s="35">
        <v>1</v>
      </c>
      <c r="I46" s="37"/>
    </row>
    <row r="47" spans="1:9" ht="12.75" customHeight="1" x14ac:dyDescent="0.25">
      <c r="A47" s="33" t="s">
        <v>59</v>
      </c>
      <c r="B47" s="41"/>
      <c r="C47" s="42"/>
      <c r="D47" s="43"/>
      <c r="E47" s="34"/>
      <c r="F47" s="34"/>
      <c r="G47" s="34" t="str">
        <f t="shared" si="0"/>
        <v>Không XL</v>
      </c>
      <c r="H47" s="35">
        <v>1</v>
      </c>
      <c r="I47" s="37"/>
    </row>
    <row r="48" spans="1:9" ht="12.75" customHeight="1" x14ac:dyDescent="0.25">
      <c r="A48" s="33" t="s">
        <v>60</v>
      </c>
      <c r="B48" s="41"/>
      <c r="C48" s="42"/>
      <c r="D48" s="43"/>
      <c r="E48" s="34"/>
      <c r="F48" s="34"/>
      <c r="G48" s="34" t="str">
        <f t="shared" si="0"/>
        <v>Không XL</v>
      </c>
      <c r="H48" s="35">
        <v>1</v>
      </c>
      <c r="I48" s="37"/>
    </row>
    <row r="49" spans="1:9" ht="12.75" customHeight="1" x14ac:dyDescent="0.25">
      <c r="A49" s="33" t="s">
        <v>61</v>
      </c>
      <c r="B49" s="41"/>
      <c r="C49" s="42"/>
      <c r="D49" s="43"/>
      <c r="E49" s="34"/>
      <c r="F49" s="34"/>
      <c r="G49" s="34" t="str">
        <f t="shared" si="0"/>
        <v>Không XL</v>
      </c>
      <c r="H49" s="35">
        <v>1</v>
      </c>
      <c r="I49" s="37"/>
    </row>
    <row r="50" spans="1:9" ht="12.75" customHeight="1" x14ac:dyDescent="0.25">
      <c r="A50" s="33" t="s">
        <v>62</v>
      </c>
      <c r="B50" s="41"/>
      <c r="C50" s="42"/>
      <c r="D50" s="43"/>
      <c r="E50" s="34"/>
      <c r="F50" s="34"/>
      <c r="G50" s="34" t="str">
        <f t="shared" si="0"/>
        <v>Không XL</v>
      </c>
      <c r="H50" s="35">
        <v>1</v>
      </c>
      <c r="I50" s="37"/>
    </row>
    <row r="51" spans="1:9" ht="12.75" customHeight="1" x14ac:dyDescent="0.25">
      <c r="A51" s="33" t="s">
        <v>63</v>
      </c>
      <c r="B51" s="41"/>
      <c r="C51" s="42"/>
      <c r="D51" s="43"/>
      <c r="E51" s="34"/>
      <c r="F51" s="34"/>
      <c r="G51" s="34" t="str">
        <f t="shared" si="0"/>
        <v>Không XL</v>
      </c>
      <c r="H51" s="35">
        <v>1</v>
      </c>
      <c r="I51" s="37"/>
    </row>
    <row r="52" spans="1:9" ht="12.75" customHeight="1" x14ac:dyDescent="0.25">
      <c r="A52" s="33" t="s">
        <v>64</v>
      </c>
      <c r="B52" s="41"/>
      <c r="C52" s="42"/>
      <c r="D52" s="43"/>
      <c r="E52" s="34"/>
      <c r="F52" s="34"/>
      <c r="G52" s="34" t="str">
        <f t="shared" si="0"/>
        <v>Không XL</v>
      </c>
      <c r="H52" s="35">
        <v>1</v>
      </c>
      <c r="I52" s="37"/>
    </row>
    <row r="53" spans="1:9" ht="12.75" customHeight="1" x14ac:dyDescent="0.25">
      <c r="A53" s="33" t="s">
        <v>65</v>
      </c>
      <c r="B53" s="41"/>
      <c r="C53" s="42"/>
      <c r="D53" s="43"/>
      <c r="E53" s="34"/>
      <c r="F53" s="34"/>
      <c r="G53" s="34" t="str">
        <f t="shared" si="0"/>
        <v>Không XL</v>
      </c>
      <c r="H53" s="35">
        <v>1</v>
      </c>
      <c r="I53" s="37"/>
    </row>
    <row r="54" spans="1:9" ht="12.75" customHeight="1" x14ac:dyDescent="0.25">
      <c r="A54" s="33" t="s">
        <v>66</v>
      </c>
      <c r="B54" s="41"/>
      <c r="C54" s="42"/>
      <c r="D54" s="43"/>
      <c r="E54" s="34"/>
      <c r="F54" s="34"/>
      <c r="G54" s="34" t="str">
        <f t="shared" si="0"/>
        <v>Không XL</v>
      </c>
      <c r="H54" s="35">
        <v>1</v>
      </c>
      <c r="I54" s="37"/>
    </row>
    <row r="55" spans="1:9" ht="12.75" customHeight="1" x14ac:dyDescent="0.25">
      <c r="A55" s="33" t="s">
        <v>67</v>
      </c>
      <c r="B55" s="41"/>
      <c r="C55" s="42"/>
      <c r="D55" s="43"/>
      <c r="E55" s="34"/>
      <c r="F55" s="34"/>
      <c r="G55" s="34" t="str">
        <f t="shared" si="0"/>
        <v>Không XL</v>
      </c>
      <c r="H55" s="35">
        <v>1</v>
      </c>
      <c r="I55" s="37"/>
    </row>
    <row r="56" spans="1:9" ht="12.75" customHeight="1" x14ac:dyDescent="0.25">
      <c r="A56" s="33" t="s">
        <v>68</v>
      </c>
      <c r="B56" s="41"/>
      <c r="C56" s="42"/>
      <c r="D56" s="43"/>
      <c r="E56" s="34"/>
      <c r="F56" s="34"/>
      <c r="G56" s="34" t="str">
        <f t="shared" si="0"/>
        <v>Không XL</v>
      </c>
      <c r="H56" s="35">
        <v>1</v>
      </c>
      <c r="I56" s="37"/>
    </row>
    <row r="57" spans="1:9" ht="12.75" customHeight="1" x14ac:dyDescent="0.25">
      <c r="A57" s="33" t="s">
        <v>69</v>
      </c>
      <c r="B57" s="41"/>
      <c r="C57" s="42"/>
      <c r="D57" s="43"/>
      <c r="E57" s="34"/>
      <c r="F57" s="34"/>
      <c r="G57" s="34" t="str">
        <f t="shared" si="0"/>
        <v>Không XL</v>
      </c>
      <c r="H57" s="35">
        <v>1</v>
      </c>
      <c r="I57" s="37"/>
    </row>
    <row r="58" spans="1:9" ht="12.75" customHeight="1" x14ac:dyDescent="0.25">
      <c r="A58" s="33" t="s">
        <v>70</v>
      </c>
      <c r="B58" s="41"/>
      <c r="C58" s="42"/>
      <c r="D58" s="43"/>
      <c r="E58" s="34"/>
      <c r="F58" s="34"/>
      <c r="G58" s="34" t="str">
        <f t="shared" si="0"/>
        <v>Không XL</v>
      </c>
      <c r="H58" s="35">
        <v>1</v>
      </c>
      <c r="I58" s="37"/>
    </row>
    <row r="59" spans="1:9" ht="10.5" customHeight="1" x14ac:dyDescent="0.25"/>
    <row r="60" spans="1:9" s="23" customFormat="1" ht="26.25" customHeight="1" x14ac:dyDescent="0.25">
      <c r="B60" s="26" t="s">
        <v>19</v>
      </c>
      <c r="D60" s="38"/>
      <c r="E60" s="38"/>
      <c r="F60" s="38"/>
      <c r="G60" s="38"/>
    </row>
    <row r="61" spans="1:9" s="23" customFormat="1" ht="41.25" customHeight="1" x14ac:dyDescent="0.25">
      <c r="C61" s="44" t="s">
        <v>20</v>
      </c>
      <c r="D61" s="70" t="s">
        <v>21</v>
      </c>
      <c r="E61" s="58"/>
      <c r="F61" s="57" t="s">
        <v>22</v>
      </c>
      <c r="G61" s="58"/>
    </row>
    <row r="62" spans="1:9" s="23" customFormat="1" ht="15.75" x14ac:dyDescent="0.25">
      <c r="C62" s="39" t="s">
        <v>23</v>
      </c>
      <c r="D62" s="71">
        <v>0</v>
      </c>
      <c r="E62" s="72"/>
      <c r="F62" s="55">
        <f t="shared" ref="F62:F67" si="1">D62/$A$58</f>
        <v>0</v>
      </c>
      <c r="G62" s="56"/>
    </row>
    <row r="63" spans="1:9" s="23" customFormat="1" ht="15.75" x14ac:dyDescent="0.25">
      <c r="C63" s="39" t="s">
        <v>24</v>
      </c>
      <c r="D63" s="71">
        <f>COUNTIF($G$21:$G$58,"Tốt")</f>
        <v>0</v>
      </c>
      <c r="E63" s="72"/>
      <c r="F63" s="55">
        <f t="shared" si="1"/>
        <v>0</v>
      </c>
      <c r="G63" s="56"/>
    </row>
    <row r="64" spans="1:9" s="23" customFormat="1" ht="15.75" x14ac:dyDescent="0.25">
      <c r="C64" s="39" t="s">
        <v>25</v>
      </c>
      <c r="D64" s="71">
        <f>COUNTIF($G$21:$G$58,"Khá")</f>
        <v>0</v>
      </c>
      <c r="E64" s="72"/>
      <c r="F64" s="55">
        <f t="shared" si="1"/>
        <v>0</v>
      </c>
      <c r="G64" s="56"/>
    </row>
    <row r="65" spans="1:10" s="23" customFormat="1" ht="15.75" x14ac:dyDescent="0.25">
      <c r="C65" s="39" t="s">
        <v>26</v>
      </c>
      <c r="D65" s="71">
        <f>COUNTIF($G$21:$G$58,"Trung bình")</f>
        <v>0</v>
      </c>
      <c r="E65" s="72"/>
      <c r="F65" s="55">
        <f t="shared" si="1"/>
        <v>0</v>
      </c>
      <c r="G65" s="56"/>
    </row>
    <row r="66" spans="1:10" s="23" customFormat="1" ht="15.75" x14ac:dyDescent="0.25">
      <c r="C66" s="39" t="s">
        <v>27</v>
      </c>
      <c r="D66" s="71">
        <f>COUNTIF($G$21:$G$58,"Yếu")</f>
        <v>0</v>
      </c>
      <c r="E66" s="72"/>
      <c r="F66" s="55">
        <f t="shared" si="1"/>
        <v>0</v>
      </c>
      <c r="G66" s="56"/>
    </row>
    <row r="67" spans="1:10" s="23" customFormat="1" ht="15.75" x14ac:dyDescent="0.25">
      <c r="C67" s="39" t="s">
        <v>36</v>
      </c>
      <c r="D67" s="71">
        <f>COUNTIF($G$21:$G$58,"Không XL")</f>
        <v>38</v>
      </c>
      <c r="E67" s="72"/>
      <c r="F67" s="55">
        <f t="shared" si="1"/>
        <v>1</v>
      </c>
      <c r="G67" s="56"/>
    </row>
    <row r="69" spans="1:10" ht="57" customHeight="1" x14ac:dyDescent="0.25">
      <c r="A69" s="77" t="s">
        <v>89</v>
      </c>
      <c r="B69" s="77"/>
      <c r="C69" s="77"/>
      <c r="D69" s="77"/>
      <c r="E69" s="77"/>
      <c r="F69" s="77"/>
      <c r="G69" s="77"/>
      <c r="H69" s="77"/>
      <c r="I69" s="77"/>
      <c r="J69" s="30"/>
    </row>
    <row r="71" spans="1:10" s="1" customFormat="1" x14ac:dyDescent="0.25">
      <c r="B71" s="61" t="s">
        <v>28</v>
      </c>
      <c r="C71" s="61"/>
      <c r="D71" s="61"/>
      <c r="E71" s="61"/>
      <c r="F71" s="61" t="s">
        <v>29</v>
      </c>
      <c r="G71" s="61"/>
      <c r="H71" s="61"/>
      <c r="I71" s="61"/>
    </row>
    <row r="74" spans="1:10" x14ac:dyDescent="0.25">
      <c r="C74" s="68"/>
      <c r="D74" s="68"/>
      <c r="G74" s="68"/>
      <c r="H74" s="68"/>
    </row>
    <row r="76" spans="1:10" x14ac:dyDescent="0.25">
      <c r="B76" s="61"/>
      <c r="C76" s="61"/>
      <c r="D76" s="61"/>
      <c r="E76" s="61"/>
      <c r="F76" s="61"/>
      <c r="G76" s="61"/>
      <c r="H76" s="61"/>
      <c r="I76" s="61"/>
    </row>
    <row r="77" spans="1:10" x14ac:dyDescent="0.25">
      <c r="B77" s="29"/>
      <c r="C77" s="29"/>
      <c r="H77" s="29"/>
      <c r="I77" s="29"/>
    </row>
    <row r="78" spans="1:10" x14ac:dyDescent="0.25">
      <c r="A78" s="66" t="s">
        <v>30</v>
      </c>
      <c r="B78" s="66"/>
      <c r="C78" s="66"/>
      <c r="D78" s="66"/>
      <c r="E78" s="66"/>
      <c r="F78" s="66"/>
      <c r="G78" s="66"/>
      <c r="H78" s="66"/>
      <c r="I78" s="66"/>
    </row>
    <row r="79" spans="1:10" ht="30" customHeight="1" x14ac:dyDescent="0.25">
      <c r="A79" s="59" t="s">
        <v>88</v>
      </c>
      <c r="B79" s="60"/>
      <c r="C79" s="60"/>
      <c r="D79" s="60"/>
      <c r="E79" s="60"/>
      <c r="F79" s="60"/>
      <c r="G79" s="60"/>
      <c r="H79" s="60"/>
      <c r="I79" s="60"/>
    </row>
    <row r="81" spans="6:9" x14ac:dyDescent="0.25">
      <c r="I81" s="40" t="s">
        <v>99</v>
      </c>
    </row>
    <row r="82" spans="6:9" x14ac:dyDescent="0.25">
      <c r="F82" s="61" t="s">
        <v>31</v>
      </c>
      <c r="G82" s="61"/>
      <c r="H82" s="61"/>
    </row>
    <row r="88" spans="6:9" x14ac:dyDescent="0.25">
      <c r="F88" s="61"/>
      <c r="G88" s="61"/>
      <c r="H88" s="61"/>
    </row>
  </sheetData>
  <mergeCells count="39">
    <mergeCell ref="A1:D1"/>
    <mergeCell ref="A2:D2"/>
    <mergeCell ref="A3:D3"/>
    <mergeCell ref="B71:E71"/>
    <mergeCell ref="E19:E20"/>
    <mergeCell ref="A69:I69"/>
    <mergeCell ref="A5:I5"/>
    <mergeCell ref="A17:I17"/>
    <mergeCell ref="A19:A20"/>
    <mergeCell ref="B19:B20"/>
    <mergeCell ref="B15:I15"/>
    <mergeCell ref="E2:I2"/>
    <mergeCell ref="F3:I3"/>
    <mergeCell ref="D65:E65"/>
    <mergeCell ref="D66:E66"/>
    <mergeCell ref="D67:E67"/>
    <mergeCell ref="A79:I79"/>
    <mergeCell ref="F82:H82"/>
    <mergeCell ref="F88:H88"/>
    <mergeCell ref="C19:D20"/>
    <mergeCell ref="B76:E76"/>
    <mergeCell ref="F71:I71"/>
    <mergeCell ref="F76:I76"/>
    <mergeCell ref="A78:I78"/>
    <mergeCell ref="F19:H19"/>
    <mergeCell ref="C74:D74"/>
    <mergeCell ref="G74:H74"/>
    <mergeCell ref="I19:I20"/>
    <mergeCell ref="D61:E61"/>
    <mergeCell ref="D62:E62"/>
    <mergeCell ref="D63:E63"/>
    <mergeCell ref="D64:E64"/>
    <mergeCell ref="F66:G66"/>
    <mergeCell ref="F67:G67"/>
    <mergeCell ref="F61:G61"/>
    <mergeCell ref="F62:G62"/>
    <mergeCell ref="F63:G63"/>
    <mergeCell ref="F64:G64"/>
    <mergeCell ref="F65:G65"/>
  </mergeCells>
  <pageMargins left="0.49" right="0.34" top="0.54" bottom="0.39370078740157499" header="0.31496062992126" footer="0.15748031496063"/>
  <pageSetup paperSize="9" orientation="portrait"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67"/>
  <sheetViews>
    <sheetView zoomScale="110" zoomScaleNormal="110" workbookViewId="0">
      <selection activeCell="O11" sqref="O11"/>
    </sheetView>
  </sheetViews>
  <sheetFormatPr defaultRowHeight="16.5" x14ac:dyDescent="0.25"/>
  <cols>
    <col min="1" max="1" width="4.42578125" style="2" customWidth="1"/>
    <col min="2" max="2" width="11" style="2" customWidth="1"/>
    <col min="3" max="3" width="20.7109375" style="2" customWidth="1"/>
    <col min="4" max="4" width="8.42578125" style="3" customWidth="1"/>
    <col min="5" max="6" width="6.140625" style="3" customWidth="1"/>
    <col min="7" max="8" width="7" style="2" customWidth="1"/>
    <col min="9" max="9" width="5.85546875" style="2" customWidth="1"/>
    <col min="10" max="10" width="6.5703125" style="2" customWidth="1"/>
    <col min="11" max="11" width="10" style="4" customWidth="1"/>
    <col min="12" max="16384" width="9.140625" style="2"/>
  </cols>
  <sheetData>
    <row r="1" spans="1:22" ht="15" customHeight="1" x14ac:dyDescent="0.25"/>
    <row r="2" spans="1:22" ht="17.100000000000001" customHeight="1" x14ac:dyDescent="0.25">
      <c r="A2" s="79" t="s">
        <v>2</v>
      </c>
      <c r="B2" s="79"/>
      <c r="C2" s="79"/>
      <c r="D2" s="79"/>
      <c r="E2" s="79" t="s">
        <v>0</v>
      </c>
      <c r="F2" s="79"/>
      <c r="G2" s="79"/>
      <c r="H2" s="79"/>
      <c r="I2" s="79"/>
      <c r="J2" s="79"/>
      <c r="K2" s="79"/>
    </row>
    <row r="3" spans="1:22" ht="17.100000000000001" customHeight="1" x14ac:dyDescent="0.25">
      <c r="A3" s="79" t="s">
        <v>3</v>
      </c>
      <c r="B3" s="79"/>
      <c r="C3" s="79"/>
      <c r="D3" s="79"/>
      <c r="E3" s="66" t="s">
        <v>71</v>
      </c>
      <c r="F3" s="66"/>
      <c r="G3" s="66"/>
      <c r="H3" s="66"/>
      <c r="I3" s="66"/>
      <c r="J3" s="66"/>
      <c r="K3" s="66"/>
    </row>
    <row r="4" spans="1:22" ht="16.5" customHeight="1" x14ac:dyDescent="0.25">
      <c r="A4" s="79" t="s">
        <v>106</v>
      </c>
      <c r="B4" s="79"/>
      <c r="C4" s="79"/>
      <c r="D4" s="79"/>
      <c r="E4" s="48"/>
      <c r="F4" s="48"/>
      <c r="G4" s="81"/>
      <c r="H4" s="81"/>
      <c r="I4" s="81"/>
      <c r="J4" s="81"/>
      <c r="K4" s="81"/>
    </row>
    <row r="5" spans="1:22" s="5" customFormat="1" ht="12" customHeight="1" x14ac:dyDescent="0.25">
      <c r="A5" s="83"/>
      <c r="B5" s="83"/>
      <c r="C5" s="83"/>
      <c r="D5" s="83"/>
      <c r="E5" s="49"/>
      <c r="F5" s="49"/>
      <c r="K5" s="6"/>
    </row>
    <row r="6" spans="1:22" ht="24.95" customHeight="1" x14ac:dyDescent="0.3">
      <c r="A6" s="84" t="s">
        <v>72</v>
      </c>
      <c r="B6" s="84"/>
      <c r="C6" s="84"/>
      <c r="D6" s="84"/>
      <c r="E6" s="84"/>
      <c r="F6" s="84"/>
      <c r="G6" s="84"/>
      <c r="H6" s="84"/>
      <c r="I6" s="84"/>
      <c r="J6" s="84"/>
      <c r="K6" s="84"/>
      <c r="L6" s="7"/>
      <c r="M6" s="7"/>
      <c r="N6" s="7"/>
      <c r="O6" s="7"/>
      <c r="P6" s="7"/>
      <c r="Q6" s="7"/>
      <c r="R6" s="7"/>
      <c r="S6" s="7"/>
      <c r="T6" s="7"/>
      <c r="U6" s="7"/>
      <c r="V6" s="7"/>
    </row>
    <row r="7" spans="1:22" s="9" customFormat="1" ht="20.100000000000001" customHeight="1" x14ac:dyDescent="0.3">
      <c r="A7" s="84" t="s">
        <v>104</v>
      </c>
      <c r="B7" s="84"/>
      <c r="C7" s="84"/>
      <c r="D7" s="84"/>
      <c r="E7" s="84"/>
      <c r="F7" s="84"/>
      <c r="G7" s="84"/>
      <c r="H7" s="84"/>
      <c r="I7" s="84"/>
      <c r="J7" s="84"/>
      <c r="K7" s="84"/>
      <c r="L7" s="8"/>
      <c r="M7" s="8"/>
      <c r="N7" s="8"/>
      <c r="O7" s="8"/>
      <c r="P7" s="8"/>
      <c r="Q7" s="8"/>
      <c r="R7" s="8"/>
      <c r="S7" s="8"/>
      <c r="T7" s="8"/>
      <c r="U7" s="8"/>
      <c r="V7" s="8"/>
    </row>
    <row r="8" spans="1:22" s="9" customFormat="1" ht="18" customHeight="1" x14ac:dyDescent="0.3">
      <c r="A8" s="84" t="s">
        <v>103</v>
      </c>
      <c r="B8" s="84"/>
      <c r="C8" s="84"/>
      <c r="D8" s="84"/>
      <c r="E8" s="84"/>
      <c r="F8" s="84"/>
      <c r="G8" s="84"/>
      <c r="H8" s="84"/>
      <c r="I8" s="84"/>
      <c r="J8" s="84"/>
      <c r="K8" s="84"/>
      <c r="L8" s="10"/>
      <c r="M8" s="10"/>
      <c r="N8" s="10"/>
      <c r="O8" s="10"/>
      <c r="P8" s="10"/>
      <c r="Q8" s="10"/>
      <c r="R8" s="10"/>
      <c r="S8" s="10"/>
      <c r="T8" s="10"/>
      <c r="U8" s="10"/>
      <c r="V8" s="10"/>
    </row>
    <row r="9" spans="1:22" s="9" customFormat="1" ht="12" customHeight="1" x14ac:dyDescent="0.3">
      <c r="A9" s="11"/>
      <c r="B9" s="11"/>
      <c r="C9" s="11"/>
      <c r="D9" s="12"/>
      <c r="E9" s="12"/>
      <c r="F9" s="12"/>
      <c r="G9" s="11"/>
      <c r="H9" s="11"/>
      <c r="I9" s="11"/>
      <c r="J9" s="11"/>
      <c r="K9" s="4"/>
      <c r="L9" s="10"/>
      <c r="M9" s="10"/>
      <c r="N9" s="10"/>
      <c r="O9" s="10"/>
      <c r="P9" s="10"/>
      <c r="Q9" s="10"/>
      <c r="R9" s="10"/>
      <c r="S9" s="10"/>
      <c r="T9" s="10"/>
      <c r="U9" s="10"/>
      <c r="V9" s="10"/>
    </row>
    <row r="10" spans="1:22" s="13" customFormat="1" ht="44.25" customHeight="1" x14ac:dyDescent="0.25">
      <c r="A10" s="85" t="s">
        <v>87</v>
      </c>
      <c r="B10" s="85" t="s">
        <v>12</v>
      </c>
      <c r="C10" s="88" t="s">
        <v>13</v>
      </c>
      <c r="D10" s="89"/>
      <c r="E10" s="102" t="s">
        <v>14</v>
      </c>
      <c r="F10" s="103"/>
      <c r="G10" s="92" t="s">
        <v>15</v>
      </c>
      <c r="H10" s="93"/>
      <c r="I10" s="94" t="s">
        <v>108</v>
      </c>
      <c r="J10" s="95"/>
      <c r="K10" s="96" t="s">
        <v>18</v>
      </c>
    </row>
    <row r="11" spans="1:22" s="13" customFormat="1" ht="39" customHeight="1" x14ac:dyDescent="0.25">
      <c r="A11" s="86"/>
      <c r="B11" s="87"/>
      <c r="C11" s="90"/>
      <c r="D11" s="91"/>
      <c r="E11" s="14" t="s">
        <v>75</v>
      </c>
      <c r="F11" s="14" t="s">
        <v>76</v>
      </c>
      <c r="G11" s="14" t="s">
        <v>75</v>
      </c>
      <c r="H11" s="14" t="s">
        <v>76</v>
      </c>
      <c r="I11" s="14" t="s">
        <v>75</v>
      </c>
      <c r="J11" s="14" t="s">
        <v>76</v>
      </c>
      <c r="K11" s="97"/>
    </row>
    <row r="12" spans="1:22" s="13" customFormat="1" ht="23.25" customHeight="1" x14ac:dyDescent="0.25">
      <c r="A12" s="15">
        <v>1</v>
      </c>
      <c r="B12" s="41"/>
      <c r="C12" s="42"/>
      <c r="D12" s="43"/>
      <c r="E12" s="51"/>
      <c r="F12" s="52" t="str">
        <f t="shared" ref="F12:J49" si="0">IF(AND(E12&gt;=90),"Xuất sắc",IF(AND(E12&gt;=80),"Tốt",IF(AND(E12&gt;=70),"Khá",IF(AND(E12&gt;=60),"TB",IF(AND(E12&gt;=50),"TB",IF(AND(E12&lt;50),IF(AND(E12&gt;0),"Yếu",IF(AND(E12=0),"Không XL"," "))))))))</f>
        <v>Không XL</v>
      </c>
      <c r="G12" s="53"/>
      <c r="H12" s="52" t="str">
        <f t="shared" si="0"/>
        <v>Không XL</v>
      </c>
      <c r="I12" s="53"/>
      <c r="J12" s="52" t="str">
        <f t="shared" si="0"/>
        <v>Không XL</v>
      </c>
      <c r="K12" s="16"/>
    </row>
    <row r="13" spans="1:22" s="13" customFormat="1" ht="23.25" customHeight="1" x14ac:dyDescent="0.25">
      <c r="A13" s="15">
        <v>2</v>
      </c>
      <c r="B13" s="41"/>
      <c r="C13" s="42"/>
      <c r="D13" s="43"/>
      <c r="E13" s="51"/>
      <c r="F13" s="52" t="str">
        <f t="shared" si="0"/>
        <v>Không XL</v>
      </c>
      <c r="G13" s="53"/>
      <c r="H13" s="52" t="str">
        <f t="shared" si="0"/>
        <v>Không XL</v>
      </c>
      <c r="I13" s="53"/>
      <c r="J13" s="52" t="str">
        <f t="shared" si="0"/>
        <v>Không XL</v>
      </c>
      <c r="K13" s="16"/>
    </row>
    <row r="14" spans="1:22" s="13" customFormat="1" ht="23.25" customHeight="1" x14ac:dyDescent="0.25">
      <c r="A14" s="15">
        <v>3</v>
      </c>
      <c r="B14" s="41"/>
      <c r="C14" s="42"/>
      <c r="D14" s="43"/>
      <c r="E14" s="51"/>
      <c r="F14" s="52" t="str">
        <f t="shared" si="0"/>
        <v>Không XL</v>
      </c>
      <c r="G14" s="53"/>
      <c r="H14" s="52" t="str">
        <f t="shared" si="0"/>
        <v>Không XL</v>
      </c>
      <c r="I14" s="53"/>
      <c r="J14" s="52" t="str">
        <f t="shared" si="0"/>
        <v>Không XL</v>
      </c>
      <c r="K14" s="16"/>
    </row>
    <row r="15" spans="1:22" s="13" customFormat="1" ht="23.25" customHeight="1" x14ac:dyDescent="0.25">
      <c r="A15" s="15">
        <v>4</v>
      </c>
      <c r="B15" s="41"/>
      <c r="C15" s="42"/>
      <c r="D15" s="43"/>
      <c r="E15" s="51"/>
      <c r="F15" s="52" t="str">
        <f t="shared" si="0"/>
        <v>Không XL</v>
      </c>
      <c r="G15" s="53"/>
      <c r="H15" s="52" t="str">
        <f t="shared" si="0"/>
        <v>Không XL</v>
      </c>
      <c r="I15" s="53"/>
      <c r="J15" s="52" t="str">
        <f t="shared" si="0"/>
        <v>Không XL</v>
      </c>
      <c r="K15" s="16"/>
    </row>
    <row r="16" spans="1:22" s="13" customFormat="1" ht="23.25" customHeight="1" x14ac:dyDescent="0.25">
      <c r="A16" s="15">
        <v>5</v>
      </c>
      <c r="B16" s="41"/>
      <c r="C16" s="42"/>
      <c r="D16" s="43"/>
      <c r="E16" s="51"/>
      <c r="F16" s="52" t="str">
        <f t="shared" si="0"/>
        <v>Không XL</v>
      </c>
      <c r="G16" s="53"/>
      <c r="H16" s="52" t="str">
        <f t="shared" si="0"/>
        <v>Không XL</v>
      </c>
      <c r="I16" s="53"/>
      <c r="J16" s="52" t="str">
        <f t="shared" si="0"/>
        <v>Không XL</v>
      </c>
      <c r="K16" s="16"/>
    </row>
    <row r="17" spans="1:11" s="13" customFormat="1" ht="23.25" customHeight="1" x14ac:dyDescent="0.25">
      <c r="A17" s="15">
        <v>6</v>
      </c>
      <c r="B17" s="41"/>
      <c r="C17" s="42"/>
      <c r="D17" s="43"/>
      <c r="E17" s="51"/>
      <c r="F17" s="52" t="str">
        <f t="shared" si="0"/>
        <v>Không XL</v>
      </c>
      <c r="G17" s="53"/>
      <c r="H17" s="52" t="str">
        <f t="shared" si="0"/>
        <v>Không XL</v>
      </c>
      <c r="I17" s="53"/>
      <c r="J17" s="52" t="str">
        <f t="shared" si="0"/>
        <v>Không XL</v>
      </c>
      <c r="K17" s="16"/>
    </row>
    <row r="18" spans="1:11" s="13" customFormat="1" ht="23.25" customHeight="1" x14ac:dyDescent="0.25">
      <c r="A18" s="15">
        <v>7</v>
      </c>
      <c r="B18" s="41"/>
      <c r="C18" s="42"/>
      <c r="D18" s="43"/>
      <c r="E18" s="51"/>
      <c r="F18" s="52" t="str">
        <f t="shared" si="0"/>
        <v>Không XL</v>
      </c>
      <c r="G18" s="53"/>
      <c r="H18" s="52" t="str">
        <f t="shared" si="0"/>
        <v>Không XL</v>
      </c>
      <c r="I18" s="53"/>
      <c r="J18" s="52" t="str">
        <f t="shared" si="0"/>
        <v>Không XL</v>
      </c>
      <c r="K18" s="16"/>
    </row>
    <row r="19" spans="1:11" s="13" customFormat="1" ht="23.25" customHeight="1" x14ac:dyDescent="0.25">
      <c r="A19" s="15">
        <v>8</v>
      </c>
      <c r="B19" s="41"/>
      <c r="C19" s="42"/>
      <c r="D19" s="43"/>
      <c r="E19" s="51"/>
      <c r="F19" s="52" t="str">
        <f t="shared" si="0"/>
        <v>Không XL</v>
      </c>
      <c r="G19" s="53"/>
      <c r="H19" s="52" t="str">
        <f t="shared" si="0"/>
        <v>Không XL</v>
      </c>
      <c r="I19" s="53"/>
      <c r="J19" s="52" t="str">
        <f t="shared" si="0"/>
        <v>Không XL</v>
      </c>
      <c r="K19" s="16"/>
    </row>
    <row r="20" spans="1:11" s="13" customFormat="1" ht="23.25" customHeight="1" x14ac:dyDescent="0.25">
      <c r="A20" s="15">
        <v>9</v>
      </c>
      <c r="B20" s="41"/>
      <c r="C20" s="42"/>
      <c r="D20" s="43"/>
      <c r="E20" s="51"/>
      <c r="F20" s="52" t="str">
        <f t="shared" si="0"/>
        <v>Không XL</v>
      </c>
      <c r="G20" s="53"/>
      <c r="H20" s="52" t="str">
        <f t="shared" si="0"/>
        <v>Không XL</v>
      </c>
      <c r="I20" s="53"/>
      <c r="J20" s="52" t="str">
        <f t="shared" si="0"/>
        <v>Không XL</v>
      </c>
      <c r="K20" s="16"/>
    </row>
    <row r="21" spans="1:11" s="13" customFormat="1" ht="23.25" customHeight="1" x14ac:dyDescent="0.25">
      <c r="A21" s="15">
        <v>10</v>
      </c>
      <c r="B21" s="41"/>
      <c r="C21" s="42"/>
      <c r="D21" s="43"/>
      <c r="E21" s="51"/>
      <c r="F21" s="52" t="str">
        <f t="shared" si="0"/>
        <v>Không XL</v>
      </c>
      <c r="G21" s="53"/>
      <c r="H21" s="52" t="str">
        <f t="shared" si="0"/>
        <v>Không XL</v>
      </c>
      <c r="I21" s="53"/>
      <c r="J21" s="52" t="str">
        <f t="shared" si="0"/>
        <v>Không XL</v>
      </c>
      <c r="K21" s="16"/>
    </row>
    <row r="22" spans="1:11" s="13" customFormat="1" ht="23.25" customHeight="1" x14ac:dyDescent="0.25">
      <c r="A22" s="15">
        <v>11</v>
      </c>
      <c r="B22" s="41"/>
      <c r="C22" s="42"/>
      <c r="D22" s="43"/>
      <c r="E22" s="51"/>
      <c r="F22" s="52" t="str">
        <f t="shared" si="0"/>
        <v>Không XL</v>
      </c>
      <c r="G22" s="53"/>
      <c r="H22" s="52" t="str">
        <f t="shared" si="0"/>
        <v>Không XL</v>
      </c>
      <c r="I22" s="53"/>
      <c r="J22" s="52" t="str">
        <f t="shared" si="0"/>
        <v>Không XL</v>
      </c>
      <c r="K22" s="16"/>
    </row>
    <row r="23" spans="1:11" s="13" customFormat="1" ht="23.25" customHeight="1" x14ac:dyDescent="0.25">
      <c r="A23" s="15">
        <v>12</v>
      </c>
      <c r="B23" s="41"/>
      <c r="C23" s="42"/>
      <c r="D23" s="43"/>
      <c r="E23" s="51"/>
      <c r="F23" s="52" t="str">
        <f t="shared" si="0"/>
        <v>Không XL</v>
      </c>
      <c r="G23" s="53"/>
      <c r="H23" s="52" t="str">
        <f t="shared" si="0"/>
        <v>Không XL</v>
      </c>
      <c r="I23" s="53"/>
      <c r="J23" s="52" t="str">
        <f t="shared" si="0"/>
        <v>Không XL</v>
      </c>
      <c r="K23" s="16"/>
    </row>
    <row r="24" spans="1:11" s="13" customFormat="1" ht="23.25" customHeight="1" x14ac:dyDescent="0.25">
      <c r="A24" s="15">
        <v>13</v>
      </c>
      <c r="B24" s="41"/>
      <c r="C24" s="42"/>
      <c r="D24" s="43"/>
      <c r="E24" s="51"/>
      <c r="F24" s="52" t="str">
        <f t="shared" si="0"/>
        <v>Không XL</v>
      </c>
      <c r="G24" s="53"/>
      <c r="H24" s="52" t="str">
        <f t="shared" si="0"/>
        <v>Không XL</v>
      </c>
      <c r="I24" s="53"/>
      <c r="J24" s="52" t="str">
        <f t="shared" si="0"/>
        <v>Không XL</v>
      </c>
      <c r="K24" s="16"/>
    </row>
    <row r="25" spans="1:11" s="13" customFormat="1" ht="23.25" customHeight="1" x14ac:dyDescent="0.25">
      <c r="A25" s="15">
        <v>14</v>
      </c>
      <c r="B25" s="41"/>
      <c r="C25" s="42"/>
      <c r="D25" s="43"/>
      <c r="E25" s="51"/>
      <c r="F25" s="52" t="str">
        <f t="shared" si="0"/>
        <v>Không XL</v>
      </c>
      <c r="G25" s="53"/>
      <c r="H25" s="52" t="str">
        <f t="shared" si="0"/>
        <v>Không XL</v>
      </c>
      <c r="I25" s="53"/>
      <c r="J25" s="52" t="str">
        <f t="shared" si="0"/>
        <v>Không XL</v>
      </c>
      <c r="K25" s="16"/>
    </row>
    <row r="26" spans="1:11" s="13" customFormat="1" ht="23.25" customHeight="1" x14ac:dyDescent="0.25">
      <c r="A26" s="15">
        <v>15</v>
      </c>
      <c r="B26" s="41"/>
      <c r="C26" s="42"/>
      <c r="D26" s="43"/>
      <c r="E26" s="51"/>
      <c r="F26" s="52" t="str">
        <f t="shared" si="0"/>
        <v>Không XL</v>
      </c>
      <c r="G26" s="53"/>
      <c r="H26" s="52" t="str">
        <f t="shared" si="0"/>
        <v>Không XL</v>
      </c>
      <c r="I26" s="53"/>
      <c r="J26" s="52" t="str">
        <f t="shared" si="0"/>
        <v>Không XL</v>
      </c>
      <c r="K26" s="16"/>
    </row>
    <row r="27" spans="1:11" s="13" customFormat="1" ht="23.25" customHeight="1" x14ac:dyDescent="0.25">
      <c r="A27" s="15">
        <v>16</v>
      </c>
      <c r="B27" s="41"/>
      <c r="C27" s="42"/>
      <c r="D27" s="43"/>
      <c r="E27" s="51"/>
      <c r="F27" s="52" t="str">
        <f t="shared" si="0"/>
        <v>Không XL</v>
      </c>
      <c r="G27" s="53"/>
      <c r="H27" s="52" t="str">
        <f t="shared" si="0"/>
        <v>Không XL</v>
      </c>
      <c r="I27" s="53"/>
      <c r="J27" s="52" t="str">
        <f t="shared" si="0"/>
        <v>Không XL</v>
      </c>
      <c r="K27" s="16"/>
    </row>
    <row r="28" spans="1:11" s="13" customFormat="1" ht="23.25" customHeight="1" x14ac:dyDescent="0.25">
      <c r="A28" s="15">
        <v>17</v>
      </c>
      <c r="B28" s="41"/>
      <c r="C28" s="42"/>
      <c r="D28" s="43"/>
      <c r="E28" s="51"/>
      <c r="F28" s="52" t="str">
        <f t="shared" si="0"/>
        <v>Không XL</v>
      </c>
      <c r="G28" s="53"/>
      <c r="H28" s="52" t="str">
        <f t="shared" si="0"/>
        <v>Không XL</v>
      </c>
      <c r="I28" s="53"/>
      <c r="J28" s="52" t="str">
        <f t="shared" si="0"/>
        <v>Không XL</v>
      </c>
      <c r="K28" s="16"/>
    </row>
    <row r="29" spans="1:11" s="13" customFormat="1" ht="23.25" customHeight="1" x14ac:dyDescent="0.25">
      <c r="A29" s="15">
        <v>18</v>
      </c>
      <c r="B29" s="41"/>
      <c r="C29" s="42"/>
      <c r="D29" s="43"/>
      <c r="E29" s="51"/>
      <c r="F29" s="52" t="str">
        <f t="shared" si="0"/>
        <v>Không XL</v>
      </c>
      <c r="G29" s="53"/>
      <c r="H29" s="52" t="str">
        <f t="shared" si="0"/>
        <v>Không XL</v>
      </c>
      <c r="I29" s="53"/>
      <c r="J29" s="52" t="str">
        <f t="shared" si="0"/>
        <v>Không XL</v>
      </c>
      <c r="K29" s="16"/>
    </row>
    <row r="30" spans="1:11" s="13" customFormat="1" ht="23.25" customHeight="1" x14ac:dyDescent="0.25">
      <c r="A30" s="15">
        <v>19</v>
      </c>
      <c r="B30" s="41"/>
      <c r="C30" s="42"/>
      <c r="D30" s="43"/>
      <c r="E30" s="51"/>
      <c r="F30" s="52" t="str">
        <f t="shared" si="0"/>
        <v>Không XL</v>
      </c>
      <c r="G30" s="53"/>
      <c r="H30" s="52" t="str">
        <f t="shared" si="0"/>
        <v>Không XL</v>
      </c>
      <c r="I30" s="53"/>
      <c r="J30" s="52" t="str">
        <f t="shared" si="0"/>
        <v>Không XL</v>
      </c>
      <c r="K30" s="16"/>
    </row>
    <row r="31" spans="1:11" s="13" customFormat="1" ht="23.25" customHeight="1" x14ac:dyDescent="0.25">
      <c r="A31" s="15">
        <v>20</v>
      </c>
      <c r="B31" s="41"/>
      <c r="C31" s="42"/>
      <c r="D31" s="43"/>
      <c r="E31" s="51"/>
      <c r="F31" s="52" t="str">
        <f t="shared" si="0"/>
        <v>Không XL</v>
      </c>
      <c r="G31" s="53"/>
      <c r="H31" s="52" t="str">
        <f t="shared" si="0"/>
        <v>Không XL</v>
      </c>
      <c r="I31" s="53"/>
      <c r="J31" s="52" t="str">
        <f t="shared" si="0"/>
        <v>Không XL</v>
      </c>
      <c r="K31" s="16"/>
    </row>
    <row r="32" spans="1:11" s="13" customFormat="1" ht="23.25" customHeight="1" x14ac:dyDescent="0.25">
      <c r="A32" s="15">
        <v>21</v>
      </c>
      <c r="B32" s="41"/>
      <c r="C32" s="42"/>
      <c r="D32" s="43"/>
      <c r="E32" s="51"/>
      <c r="F32" s="52" t="str">
        <f t="shared" si="0"/>
        <v>Không XL</v>
      </c>
      <c r="G32" s="53"/>
      <c r="H32" s="52" t="str">
        <f t="shared" si="0"/>
        <v>Không XL</v>
      </c>
      <c r="I32" s="53"/>
      <c r="J32" s="52" t="str">
        <f t="shared" si="0"/>
        <v>Không XL</v>
      </c>
      <c r="K32" s="16"/>
    </row>
    <row r="33" spans="1:11" s="13" customFormat="1" ht="23.25" customHeight="1" x14ac:dyDescent="0.25">
      <c r="A33" s="15">
        <v>22</v>
      </c>
      <c r="B33" s="41"/>
      <c r="C33" s="42"/>
      <c r="D33" s="43"/>
      <c r="E33" s="51"/>
      <c r="F33" s="52" t="str">
        <f t="shared" si="0"/>
        <v>Không XL</v>
      </c>
      <c r="G33" s="53"/>
      <c r="H33" s="52" t="str">
        <f t="shared" si="0"/>
        <v>Không XL</v>
      </c>
      <c r="I33" s="53"/>
      <c r="J33" s="52" t="str">
        <f t="shared" si="0"/>
        <v>Không XL</v>
      </c>
      <c r="K33" s="16"/>
    </row>
    <row r="34" spans="1:11" s="13" customFormat="1" ht="23.25" customHeight="1" x14ac:dyDescent="0.25">
      <c r="A34" s="15">
        <v>23</v>
      </c>
      <c r="B34" s="41"/>
      <c r="C34" s="42"/>
      <c r="D34" s="43"/>
      <c r="E34" s="51"/>
      <c r="F34" s="52" t="str">
        <f t="shared" si="0"/>
        <v>Không XL</v>
      </c>
      <c r="G34" s="53"/>
      <c r="H34" s="52" t="str">
        <f t="shared" si="0"/>
        <v>Không XL</v>
      </c>
      <c r="I34" s="53"/>
      <c r="J34" s="52" t="str">
        <f t="shared" si="0"/>
        <v>Không XL</v>
      </c>
      <c r="K34" s="16"/>
    </row>
    <row r="35" spans="1:11" s="13" customFormat="1" ht="23.25" customHeight="1" x14ac:dyDescent="0.25">
      <c r="A35" s="15">
        <v>24</v>
      </c>
      <c r="B35" s="41"/>
      <c r="C35" s="42"/>
      <c r="D35" s="43"/>
      <c r="E35" s="51"/>
      <c r="F35" s="52" t="str">
        <f t="shared" si="0"/>
        <v>Không XL</v>
      </c>
      <c r="G35" s="53"/>
      <c r="H35" s="52" t="str">
        <f t="shared" si="0"/>
        <v>Không XL</v>
      </c>
      <c r="I35" s="53"/>
      <c r="J35" s="52" t="str">
        <f t="shared" si="0"/>
        <v>Không XL</v>
      </c>
      <c r="K35" s="16"/>
    </row>
    <row r="36" spans="1:11" s="13" customFormat="1" ht="23.25" customHeight="1" x14ac:dyDescent="0.25">
      <c r="A36" s="15">
        <v>25</v>
      </c>
      <c r="B36" s="41"/>
      <c r="C36" s="42"/>
      <c r="D36" s="43"/>
      <c r="E36" s="51"/>
      <c r="F36" s="52" t="str">
        <f t="shared" si="0"/>
        <v>Không XL</v>
      </c>
      <c r="G36" s="53"/>
      <c r="H36" s="52" t="str">
        <f t="shared" si="0"/>
        <v>Không XL</v>
      </c>
      <c r="I36" s="53"/>
      <c r="J36" s="52" t="str">
        <f t="shared" si="0"/>
        <v>Không XL</v>
      </c>
      <c r="K36" s="16"/>
    </row>
    <row r="37" spans="1:11" s="13" customFormat="1" ht="23.25" customHeight="1" x14ac:dyDescent="0.25">
      <c r="A37" s="15">
        <v>26</v>
      </c>
      <c r="B37" s="41"/>
      <c r="C37" s="42"/>
      <c r="D37" s="43"/>
      <c r="E37" s="51"/>
      <c r="F37" s="52" t="str">
        <f t="shared" si="0"/>
        <v>Không XL</v>
      </c>
      <c r="G37" s="53"/>
      <c r="H37" s="52" t="str">
        <f t="shared" si="0"/>
        <v>Không XL</v>
      </c>
      <c r="I37" s="53"/>
      <c r="J37" s="52" t="str">
        <f t="shared" si="0"/>
        <v>Không XL</v>
      </c>
      <c r="K37" s="16"/>
    </row>
    <row r="38" spans="1:11" s="13" customFormat="1" ht="23.25" customHeight="1" x14ac:dyDescent="0.25">
      <c r="A38" s="15">
        <v>27</v>
      </c>
      <c r="B38" s="41"/>
      <c r="C38" s="42"/>
      <c r="D38" s="43"/>
      <c r="E38" s="51"/>
      <c r="F38" s="52" t="str">
        <f t="shared" si="0"/>
        <v>Không XL</v>
      </c>
      <c r="G38" s="53"/>
      <c r="H38" s="52" t="str">
        <f t="shared" si="0"/>
        <v>Không XL</v>
      </c>
      <c r="I38" s="53"/>
      <c r="J38" s="52" t="str">
        <f t="shared" si="0"/>
        <v>Không XL</v>
      </c>
      <c r="K38" s="16"/>
    </row>
    <row r="39" spans="1:11" s="13" customFormat="1" ht="23.25" customHeight="1" x14ac:dyDescent="0.25">
      <c r="A39" s="15">
        <v>28</v>
      </c>
      <c r="B39" s="41"/>
      <c r="C39" s="42"/>
      <c r="D39" s="43"/>
      <c r="E39" s="51"/>
      <c r="F39" s="52" t="str">
        <f t="shared" si="0"/>
        <v>Không XL</v>
      </c>
      <c r="G39" s="53"/>
      <c r="H39" s="52" t="str">
        <f t="shared" si="0"/>
        <v>Không XL</v>
      </c>
      <c r="I39" s="53"/>
      <c r="J39" s="52" t="str">
        <f t="shared" si="0"/>
        <v>Không XL</v>
      </c>
      <c r="K39" s="16"/>
    </row>
    <row r="40" spans="1:11" s="13" customFormat="1" ht="23.25" customHeight="1" x14ac:dyDescent="0.25">
      <c r="A40" s="15">
        <v>29</v>
      </c>
      <c r="B40" s="41"/>
      <c r="C40" s="42"/>
      <c r="D40" s="43"/>
      <c r="E40" s="51"/>
      <c r="F40" s="52" t="str">
        <f t="shared" si="0"/>
        <v>Không XL</v>
      </c>
      <c r="G40" s="53"/>
      <c r="H40" s="52" t="str">
        <f t="shared" si="0"/>
        <v>Không XL</v>
      </c>
      <c r="I40" s="53"/>
      <c r="J40" s="52" t="str">
        <f t="shared" si="0"/>
        <v>Không XL</v>
      </c>
      <c r="K40" s="16"/>
    </row>
    <row r="41" spans="1:11" s="13" customFormat="1" ht="23.25" customHeight="1" x14ac:dyDescent="0.25">
      <c r="A41" s="15">
        <v>30</v>
      </c>
      <c r="B41" s="41"/>
      <c r="C41" s="42"/>
      <c r="D41" s="43"/>
      <c r="E41" s="51"/>
      <c r="F41" s="52" t="str">
        <f t="shared" si="0"/>
        <v>Không XL</v>
      </c>
      <c r="G41" s="53"/>
      <c r="H41" s="52" t="str">
        <f t="shared" si="0"/>
        <v>Không XL</v>
      </c>
      <c r="I41" s="53"/>
      <c r="J41" s="52" t="str">
        <f t="shared" si="0"/>
        <v>Không XL</v>
      </c>
      <c r="K41" s="16"/>
    </row>
    <row r="42" spans="1:11" s="13" customFormat="1" ht="23.25" customHeight="1" x14ac:dyDescent="0.25">
      <c r="A42" s="15">
        <v>31</v>
      </c>
      <c r="B42" s="41"/>
      <c r="C42" s="42"/>
      <c r="D42" s="43"/>
      <c r="E42" s="51"/>
      <c r="F42" s="52" t="str">
        <f t="shared" si="0"/>
        <v>Không XL</v>
      </c>
      <c r="G42" s="53"/>
      <c r="H42" s="52" t="str">
        <f t="shared" si="0"/>
        <v>Không XL</v>
      </c>
      <c r="I42" s="53"/>
      <c r="J42" s="52" t="str">
        <f t="shared" si="0"/>
        <v>Không XL</v>
      </c>
      <c r="K42" s="16"/>
    </row>
    <row r="43" spans="1:11" s="13" customFormat="1" ht="23.25" customHeight="1" x14ac:dyDescent="0.25">
      <c r="A43" s="15">
        <v>32</v>
      </c>
      <c r="B43" s="41"/>
      <c r="C43" s="42"/>
      <c r="D43" s="43"/>
      <c r="E43" s="51"/>
      <c r="F43" s="52" t="str">
        <f t="shared" si="0"/>
        <v>Không XL</v>
      </c>
      <c r="G43" s="53"/>
      <c r="H43" s="52" t="str">
        <f t="shared" si="0"/>
        <v>Không XL</v>
      </c>
      <c r="I43" s="53"/>
      <c r="J43" s="52" t="str">
        <f t="shared" si="0"/>
        <v>Không XL</v>
      </c>
      <c r="K43" s="16"/>
    </row>
    <row r="44" spans="1:11" s="13" customFormat="1" ht="23.25" customHeight="1" x14ac:dyDescent="0.25">
      <c r="A44" s="15">
        <v>33</v>
      </c>
      <c r="B44" s="41"/>
      <c r="C44" s="42"/>
      <c r="D44" s="43"/>
      <c r="E44" s="51"/>
      <c r="F44" s="52" t="str">
        <f t="shared" si="0"/>
        <v>Không XL</v>
      </c>
      <c r="G44" s="53"/>
      <c r="H44" s="52" t="str">
        <f t="shared" si="0"/>
        <v>Không XL</v>
      </c>
      <c r="I44" s="53"/>
      <c r="J44" s="52" t="str">
        <f t="shared" si="0"/>
        <v>Không XL</v>
      </c>
      <c r="K44" s="16"/>
    </row>
    <row r="45" spans="1:11" s="13" customFormat="1" ht="23.25" customHeight="1" x14ac:dyDescent="0.25">
      <c r="A45" s="15">
        <v>34</v>
      </c>
      <c r="B45" s="41"/>
      <c r="C45" s="42"/>
      <c r="D45" s="43"/>
      <c r="E45" s="51"/>
      <c r="F45" s="52" t="str">
        <f t="shared" si="0"/>
        <v>Không XL</v>
      </c>
      <c r="G45" s="53"/>
      <c r="H45" s="52" t="str">
        <f t="shared" si="0"/>
        <v>Không XL</v>
      </c>
      <c r="I45" s="53"/>
      <c r="J45" s="52" t="str">
        <f t="shared" si="0"/>
        <v>Không XL</v>
      </c>
      <c r="K45" s="16"/>
    </row>
    <row r="46" spans="1:11" s="13" customFormat="1" ht="23.25" customHeight="1" x14ac:dyDescent="0.25">
      <c r="A46" s="15">
        <v>35</v>
      </c>
      <c r="B46" s="41"/>
      <c r="C46" s="42"/>
      <c r="D46" s="43"/>
      <c r="E46" s="51"/>
      <c r="F46" s="52" t="str">
        <f t="shared" si="0"/>
        <v>Không XL</v>
      </c>
      <c r="G46" s="53"/>
      <c r="H46" s="52" t="str">
        <f t="shared" si="0"/>
        <v>Không XL</v>
      </c>
      <c r="I46" s="53"/>
      <c r="J46" s="52" t="str">
        <f t="shared" si="0"/>
        <v>Không XL</v>
      </c>
      <c r="K46" s="16"/>
    </row>
    <row r="47" spans="1:11" s="13" customFormat="1" ht="23.25" customHeight="1" x14ac:dyDescent="0.25">
      <c r="A47" s="15">
        <v>36</v>
      </c>
      <c r="B47" s="41"/>
      <c r="C47" s="42"/>
      <c r="D47" s="43"/>
      <c r="E47" s="51"/>
      <c r="F47" s="52" t="str">
        <f t="shared" si="0"/>
        <v>Không XL</v>
      </c>
      <c r="G47" s="53"/>
      <c r="H47" s="52" t="str">
        <f t="shared" si="0"/>
        <v>Không XL</v>
      </c>
      <c r="I47" s="53"/>
      <c r="J47" s="52" t="str">
        <f t="shared" si="0"/>
        <v>Không XL</v>
      </c>
      <c r="K47" s="16"/>
    </row>
    <row r="48" spans="1:11" s="13" customFormat="1" ht="23.25" customHeight="1" x14ac:dyDescent="0.25">
      <c r="A48" s="15">
        <v>37</v>
      </c>
      <c r="B48" s="41"/>
      <c r="C48" s="42"/>
      <c r="D48" s="43"/>
      <c r="E48" s="51"/>
      <c r="F48" s="52" t="str">
        <f t="shared" si="0"/>
        <v>Không XL</v>
      </c>
      <c r="G48" s="53"/>
      <c r="H48" s="52" t="str">
        <f t="shared" si="0"/>
        <v>Không XL</v>
      </c>
      <c r="I48" s="53"/>
      <c r="J48" s="52" t="str">
        <f t="shared" si="0"/>
        <v>Không XL</v>
      </c>
      <c r="K48" s="16"/>
    </row>
    <row r="49" spans="1:12" s="13" customFormat="1" ht="23.25" customHeight="1" x14ac:dyDescent="0.25">
      <c r="A49" s="15">
        <v>38</v>
      </c>
      <c r="B49" s="41"/>
      <c r="C49" s="42"/>
      <c r="D49" s="43"/>
      <c r="E49" s="51"/>
      <c r="F49" s="52" t="str">
        <f t="shared" si="0"/>
        <v>Không XL</v>
      </c>
      <c r="G49" s="53"/>
      <c r="H49" s="52" t="str">
        <f t="shared" si="0"/>
        <v>Không XL</v>
      </c>
      <c r="I49" s="53"/>
      <c r="J49" s="52" t="str">
        <f t="shared" si="0"/>
        <v>Không XL</v>
      </c>
      <c r="K49" s="16"/>
    </row>
    <row r="50" spans="1:12" ht="20.100000000000001" customHeight="1" x14ac:dyDescent="0.25">
      <c r="A50" s="17"/>
      <c r="B50" s="17"/>
      <c r="C50" s="98" t="s">
        <v>77</v>
      </c>
      <c r="D50" s="98"/>
      <c r="E50" s="98"/>
      <c r="F50" s="98"/>
      <c r="G50" s="98"/>
      <c r="H50" s="98"/>
      <c r="I50" s="98"/>
      <c r="J50" s="98"/>
      <c r="K50" s="98"/>
    </row>
    <row r="51" spans="1:12" ht="42.75" customHeight="1" x14ac:dyDescent="0.25">
      <c r="A51" s="17"/>
      <c r="B51" s="17"/>
      <c r="C51" s="99" t="s">
        <v>78</v>
      </c>
      <c r="D51" s="99"/>
      <c r="E51" s="92" t="s">
        <v>14</v>
      </c>
      <c r="F51" s="93"/>
      <c r="G51" s="100" t="s">
        <v>73</v>
      </c>
      <c r="H51" s="100"/>
      <c r="I51" s="100" t="s">
        <v>74</v>
      </c>
      <c r="J51" s="100"/>
      <c r="K51" s="101" t="s">
        <v>18</v>
      </c>
    </row>
    <row r="52" spans="1:12" s="13" customFormat="1" ht="28.5" customHeight="1" x14ac:dyDescent="0.25">
      <c r="A52" s="18"/>
      <c r="B52" s="18"/>
      <c r="C52" s="99"/>
      <c r="D52" s="99"/>
      <c r="E52" s="50"/>
      <c r="F52" s="50"/>
      <c r="G52" s="14" t="s">
        <v>79</v>
      </c>
      <c r="H52" s="14" t="s">
        <v>80</v>
      </c>
      <c r="I52" s="14" t="s">
        <v>79</v>
      </c>
      <c r="J52" s="14" t="s">
        <v>80</v>
      </c>
      <c r="K52" s="101"/>
    </row>
    <row r="53" spans="1:12" ht="18" customHeight="1" x14ac:dyDescent="0.25">
      <c r="A53" s="17"/>
      <c r="B53" s="17"/>
      <c r="C53" s="82" t="s">
        <v>81</v>
      </c>
      <c r="D53" s="82"/>
      <c r="E53" s="15">
        <f>COUNTIF(F12:F49,"Xuất sắc")</f>
        <v>0</v>
      </c>
      <c r="F53" s="45">
        <f t="shared" ref="F53:F58" si="1">E53*100/38</f>
        <v>0</v>
      </c>
      <c r="G53" s="15">
        <f>COUNTIF(H12:H49,"Xuất sắc")</f>
        <v>0</v>
      </c>
      <c r="H53" s="45">
        <f t="shared" ref="H53:H58" si="2">G53*100/38</f>
        <v>0</v>
      </c>
      <c r="I53" s="15">
        <f>COUNTIF(J12:J49,"Xuất sắc")</f>
        <v>0</v>
      </c>
      <c r="J53" s="45">
        <f t="shared" ref="J53:J58" si="3">I53*100/38</f>
        <v>0</v>
      </c>
      <c r="K53" s="47"/>
    </row>
    <row r="54" spans="1:12" ht="18" customHeight="1" x14ac:dyDescent="0.25">
      <c r="A54" s="17"/>
      <c r="B54" s="17"/>
      <c r="C54" s="82" t="s">
        <v>82</v>
      </c>
      <c r="D54" s="82"/>
      <c r="E54" s="15">
        <f>COUNTIF(F12:F49,"Tốt")</f>
        <v>0</v>
      </c>
      <c r="F54" s="45">
        <f t="shared" si="1"/>
        <v>0</v>
      </c>
      <c r="G54" s="15">
        <f>COUNTIF(H12:H49,"Tốt")</f>
        <v>0</v>
      </c>
      <c r="H54" s="45">
        <f t="shared" si="2"/>
        <v>0</v>
      </c>
      <c r="I54" s="15">
        <f>COUNTIF(J12:J49,"Tốt")</f>
        <v>0</v>
      </c>
      <c r="J54" s="45">
        <f t="shared" si="3"/>
        <v>0</v>
      </c>
      <c r="K54" s="47"/>
    </row>
    <row r="55" spans="1:12" ht="18" customHeight="1" x14ac:dyDescent="0.25">
      <c r="A55" s="17"/>
      <c r="B55" s="17"/>
      <c r="C55" s="82" t="s">
        <v>83</v>
      </c>
      <c r="D55" s="82"/>
      <c r="E55" s="15">
        <f>COUNTIF(F12:F49,"Khá")</f>
        <v>0</v>
      </c>
      <c r="F55" s="45">
        <f t="shared" si="1"/>
        <v>0</v>
      </c>
      <c r="G55" s="15">
        <f>COUNTIF(H12:H49,"Khá")</f>
        <v>0</v>
      </c>
      <c r="H55" s="45">
        <f t="shared" si="2"/>
        <v>0</v>
      </c>
      <c r="I55" s="15">
        <f>COUNTIF(J12:J49,"Khá")</f>
        <v>0</v>
      </c>
      <c r="J55" s="45">
        <f t="shared" si="3"/>
        <v>0</v>
      </c>
      <c r="K55" s="47"/>
    </row>
    <row r="56" spans="1:12" ht="18" customHeight="1" x14ac:dyDescent="0.25">
      <c r="A56" s="17"/>
      <c r="B56" s="17"/>
      <c r="C56" s="82" t="s">
        <v>84</v>
      </c>
      <c r="D56" s="82"/>
      <c r="E56" s="15">
        <f>COUNTIF(F12:F49,"TB")</f>
        <v>0</v>
      </c>
      <c r="F56" s="45">
        <f t="shared" si="1"/>
        <v>0</v>
      </c>
      <c r="G56" s="15">
        <f>COUNTIF(H12:H49,"TB")</f>
        <v>0</v>
      </c>
      <c r="H56" s="45">
        <f t="shared" si="2"/>
        <v>0</v>
      </c>
      <c r="I56" s="15">
        <f>COUNTIF(J12:J49,"TB")</f>
        <v>0</v>
      </c>
      <c r="J56" s="45">
        <f t="shared" si="3"/>
        <v>0</v>
      </c>
      <c r="K56" s="47"/>
    </row>
    <row r="57" spans="1:12" ht="18" customHeight="1" x14ac:dyDescent="0.25">
      <c r="A57" s="17"/>
      <c r="B57" s="17"/>
      <c r="C57" s="82" t="s">
        <v>85</v>
      </c>
      <c r="D57" s="82"/>
      <c r="E57" s="15">
        <f>COUNTIF(F12:F49,"Yếu")</f>
        <v>0</v>
      </c>
      <c r="F57" s="45">
        <f t="shared" si="1"/>
        <v>0</v>
      </c>
      <c r="G57" s="15">
        <f>COUNTIF(H12:H49,"Yếu")</f>
        <v>0</v>
      </c>
      <c r="H57" s="45">
        <f t="shared" si="2"/>
        <v>0</v>
      </c>
      <c r="I57" s="15">
        <f>COUNTIF(J12:J49,"Yếu")</f>
        <v>0</v>
      </c>
      <c r="J57" s="45">
        <f t="shared" si="3"/>
        <v>0</v>
      </c>
      <c r="K57" s="47"/>
    </row>
    <row r="58" spans="1:12" ht="18" customHeight="1" x14ac:dyDescent="0.25">
      <c r="A58" s="17"/>
      <c r="B58" s="17"/>
      <c r="C58" s="82" t="s">
        <v>86</v>
      </c>
      <c r="D58" s="82"/>
      <c r="E58" s="15">
        <f>COUNTIF(F12:F49,"Không XL")</f>
        <v>38</v>
      </c>
      <c r="F58" s="45">
        <f t="shared" si="1"/>
        <v>100</v>
      </c>
      <c r="G58" s="15">
        <f>COUNTIF(H12:H49,"Không XL")</f>
        <v>38</v>
      </c>
      <c r="H58" s="45">
        <f t="shared" si="2"/>
        <v>100</v>
      </c>
      <c r="I58" s="15">
        <f>COUNTIF(J12:J49,"Không XL")</f>
        <v>38</v>
      </c>
      <c r="J58" s="45">
        <f t="shared" si="3"/>
        <v>100</v>
      </c>
      <c r="K58" s="47"/>
    </row>
    <row r="59" spans="1:12" x14ac:dyDescent="0.25">
      <c r="C59" s="19"/>
      <c r="D59" s="20"/>
      <c r="E59" s="20"/>
      <c r="F59" s="20"/>
      <c r="H59" s="21"/>
    </row>
    <row r="60" spans="1:12" ht="18" customHeight="1" x14ac:dyDescent="0.25">
      <c r="E60" s="80" t="s">
        <v>102</v>
      </c>
      <c r="F60" s="80"/>
      <c r="G60" s="80"/>
      <c r="H60" s="80"/>
      <c r="I60" s="80"/>
      <c r="J60" s="80"/>
      <c r="K60" s="80"/>
    </row>
    <row r="61" spans="1:12" s="3" customFormat="1" ht="18" customHeight="1" x14ac:dyDescent="0.25">
      <c r="A61" s="54"/>
      <c r="B61" s="105" t="s">
        <v>106</v>
      </c>
      <c r="C61" s="105"/>
      <c r="D61" s="105"/>
      <c r="E61" s="54"/>
      <c r="F61" s="105" t="s">
        <v>107</v>
      </c>
      <c r="G61" s="105"/>
      <c r="H61" s="105"/>
      <c r="I61" s="105"/>
      <c r="J61" s="105"/>
      <c r="K61" s="105"/>
      <c r="L61" s="46"/>
    </row>
    <row r="62" spans="1:12" ht="18" customHeight="1" x14ac:dyDescent="0.25"/>
    <row r="63" spans="1:12" ht="18" customHeight="1" x14ac:dyDescent="0.25"/>
    <row r="64" spans="1:12" ht="18" customHeight="1" x14ac:dyDescent="0.25">
      <c r="A64" s="68"/>
      <c r="B64" s="68"/>
      <c r="C64" s="104"/>
      <c r="D64" s="104"/>
      <c r="G64" s="68"/>
      <c r="H64" s="68"/>
      <c r="J64" s="68"/>
      <c r="K64" s="68"/>
    </row>
    <row r="65" spans="7:11" ht="18" customHeight="1" x14ac:dyDescent="0.25"/>
    <row r="67" spans="7:11" ht="16.5" customHeight="1" x14ac:dyDescent="0.25">
      <c r="G67" s="66"/>
      <c r="H67" s="66"/>
      <c r="I67" s="66"/>
      <c r="J67" s="66"/>
      <c r="K67" s="66"/>
    </row>
  </sheetData>
  <mergeCells count="38">
    <mergeCell ref="J67:K67"/>
    <mergeCell ref="G67:I67"/>
    <mergeCell ref="C54:D54"/>
    <mergeCell ref="C55:D55"/>
    <mergeCell ref="C56:D56"/>
    <mergeCell ref="C57:D57"/>
    <mergeCell ref="C58:D58"/>
    <mergeCell ref="A64:B64"/>
    <mergeCell ref="C64:D64"/>
    <mergeCell ref="G64:H64"/>
    <mergeCell ref="J64:K64"/>
    <mergeCell ref="F61:K61"/>
    <mergeCell ref="B61:D61"/>
    <mergeCell ref="I10:J10"/>
    <mergeCell ref="K10:K11"/>
    <mergeCell ref="C50:K50"/>
    <mergeCell ref="C51:D52"/>
    <mergeCell ref="G51:H51"/>
    <mergeCell ref="I51:J51"/>
    <mergeCell ref="K51:K52"/>
    <mergeCell ref="E51:F51"/>
    <mergeCell ref="E10:F10"/>
    <mergeCell ref="E2:K2"/>
    <mergeCell ref="E3:K3"/>
    <mergeCell ref="E60:K60"/>
    <mergeCell ref="A2:D2"/>
    <mergeCell ref="A3:D3"/>
    <mergeCell ref="A4:D4"/>
    <mergeCell ref="G4:K4"/>
    <mergeCell ref="C53:D53"/>
    <mergeCell ref="A5:D5"/>
    <mergeCell ref="A6:K6"/>
    <mergeCell ref="A7:K7"/>
    <mergeCell ref="A8:K8"/>
    <mergeCell ref="A10:A11"/>
    <mergeCell ref="B10:B11"/>
    <mergeCell ref="C10:D11"/>
    <mergeCell ref="G10:H10"/>
  </mergeCells>
  <conditionalFormatting sqref="J12:J49 H12:H49">
    <cfRule type="cellIs" dxfId="3" priority="5" stopIfTrue="1" operator="equal">
      <formula>"SVG"</formula>
    </cfRule>
    <cfRule type="cellIs" dxfId="2" priority="6" stopIfTrue="1" operator="equal">
      <formula>"SVXS"</formula>
    </cfRule>
  </conditionalFormatting>
  <conditionalFormatting sqref="F12:F49">
    <cfRule type="cellIs" dxfId="1" priority="1" stopIfTrue="1" operator="equal">
      <formula>"SVG"</formula>
    </cfRule>
    <cfRule type="cellIs" dxfId="0" priority="2" stopIfTrue="1" operator="equal">
      <formula>"SVXS"</formula>
    </cfRule>
  </conditionalFormatting>
  <pageMargins left="0.51181102362204722" right="0.35433070866141736" top="0.47244094488188981" bottom="0.35433070866141736" header="0.31496062992125984" footer="0.27559055118110237"/>
  <pageSetup paperSize="9" orientation="portrait" r:id="rId1"/>
  <headerFooter differentFirst="1">
    <oddHeader>&amp;C&amp;P</oddHeader>
    <firstHeader>&amp;C&amp;P</first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BIÊN BẢN HỌP LỚP</vt:lpstr>
      <vt:lpstr>BẢNG TỔNG</vt:lpstr>
      <vt:lpstr>'BẢNG TỔNG'!Print_Titles</vt:lpstr>
      <vt:lpstr>'BIÊN BẢN HỌP LỚP'!Print_Titles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chien</cp:lastModifiedBy>
  <cp:lastPrinted>2025-01-14T05:50:02Z</cp:lastPrinted>
  <dcterms:created xsi:type="dcterms:W3CDTF">2023-12-01T01:41:38Z</dcterms:created>
  <dcterms:modified xsi:type="dcterms:W3CDTF">2025-02-05T03:58:56Z</dcterms:modified>
</cp:coreProperties>
</file>