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P. TTGD-QHDN năm 2025\Báo cáo công tác CM hàng tháng 25\Báo cáo tháng 5.25\"/>
    </mc:Choice>
  </mc:AlternateContent>
  <xr:revisionPtr revIDLastSave="0" documentId="13_ncr:1_{5EFB8355-B68F-4B72-B7F0-24F226E242B3}" xr6:coauthVersionLast="47" xr6:coauthVersionMax="47" xr10:uidLastSave="{00000000-0000-0000-0000-000000000000}"/>
  <bookViews>
    <workbookView xWindow="-120" yWindow="-120" windowWidth="29040" windowHeight="15840" activeTab="2" xr2:uid="{00000000-000D-0000-FFFF-FFFF00000000}"/>
  </bookViews>
  <sheets>
    <sheet name="Mau 1" sheetId="3" r:id="rId1"/>
    <sheet name="Mau 2" sheetId="6" r:id="rId2"/>
    <sheet name="Mau 3 " sheetId="2" r:id="rId3"/>
  </sheets>
  <definedNames>
    <definedName name="_Hlk191996357" localSheetId="0">'Mau 1'!$B$14</definedName>
    <definedName name="_xlnm.Print_Titles" localSheetId="0">'Mau 1'!$6:$6</definedName>
    <definedName name="_xlnm.Print_Titles" localSheetId="2">'Mau 3 '!$7:$8</definedName>
  </definedNames>
  <calcPr calcId="181029"/>
</workbook>
</file>

<file path=xl/calcChain.xml><?xml version="1.0" encoding="utf-8"?>
<calcChain xmlns="http://schemas.openxmlformats.org/spreadsheetml/2006/main">
  <c r="G12" i="2" l="1"/>
  <c r="F12" i="2" l="1"/>
  <c r="AI13" i="6" l="1"/>
  <c r="G13" i="2" s="1"/>
  <c r="AI14" i="6"/>
  <c r="G14" i="2" s="1"/>
  <c r="AI15" i="6"/>
  <c r="G15" i="2" s="1"/>
  <c r="AI16" i="6"/>
  <c r="G16" i="2" s="1"/>
  <c r="AI17" i="6"/>
  <c r="G17" i="2" s="1"/>
  <c r="AI18" i="6"/>
  <c r="G18" i="2" s="1"/>
  <c r="AI19" i="6"/>
  <c r="G19" i="2" s="1"/>
  <c r="AI20" i="6"/>
  <c r="G20" i="2" s="1"/>
  <c r="AI21" i="6"/>
  <c r="G21" i="2" s="1"/>
  <c r="AI22" i="6"/>
  <c r="G22" i="2" s="1"/>
  <c r="AI23" i="6"/>
  <c r="G23" i="2" s="1"/>
  <c r="AI24" i="6"/>
  <c r="G24" i="2" s="1"/>
  <c r="AI25" i="6"/>
  <c r="G25" i="2" s="1"/>
  <c r="AI26" i="6"/>
  <c r="G26" i="2" s="1"/>
  <c r="AI11" i="6"/>
  <c r="G11" i="2" s="1"/>
  <c r="U11" i="6"/>
  <c r="F11" i="2" s="1"/>
  <c r="U13" i="6"/>
  <c r="F13" i="2" s="1"/>
  <c r="U14" i="6"/>
  <c r="F14" i="2" s="1"/>
  <c r="U15" i="6"/>
  <c r="F15" i="2" s="1"/>
  <c r="U16" i="6"/>
  <c r="U17" i="6"/>
  <c r="F17" i="2" s="1"/>
  <c r="U18" i="6"/>
  <c r="U19" i="6"/>
  <c r="F19" i="2" s="1"/>
  <c r="U20" i="6"/>
  <c r="F20" i="2" s="1"/>
  <c r="U21" i="6"/>
  <c r="F21" i="2" s="1"/>
  <c r="U22" i="6"/>
  <c r="F22" i="2" s="1"/>
  <c r="U23" i="6"/>
  <c r="F23" i="2" s="1"/>
  <c r="U24" i="6"/>
  <c r="F24" i="2" s="1"/>
  <c r="U25" i="6"/>
  <c r="F25" i="2" s="1"/>
  <c r="U26" i="6"/>
  <c r="F26" i="2" s="1"/>
  <c r="F30" i="2" l="1"/>
  <c r="F31" i="2"/>
  <c r="F40" i="2" l="1"/>
  <c r="F39" i="2"/>
  <c r="F38" i="2"/>
  <c r="F37" i="2"/>
  <c r="F36" i="2"/>
  <c r="F35" i="2"/>
  <c r="F34" i="2"/>
  <c r="F33" i="2"/>
  <c r="F32" i="2"/>
  <c r="D31" i="2" l="1"/>
  <c r="G40" i="2" l="1"/>
  <c r="G39" i="2"/>
  <c r="G38" i="2"/>
  <c r="G37" i="2"/>
  <c r="G36" i="2"/>
  <c r="G35" i="2"/>
  <c r="G34" i="2"/>
  <c r="G33" i="2"/>
  <c r="G32" i="2"/>
  <c r="G31" i="2"/>
  <c r="D40" i="2"/>
  <c r="E40" i="2" s="1"/>
  <c r="D39" i="2"/>
  <c r="E39" i="2" s="1"/>
  <c r="D38" i="2"/>
  <c r="E38" i="2" s="1"/>
  <c r="D37" i="2"/>
  <c r="E37" i="2" s="1"/>
  <c r="D36" i="2"/>
  <c r="E36" i="2" s="1"/>
  <c r="D35" i="2"/>
  <c r="E35" i="2" s="1"/>
  <c r="D34" i="2"/>
  <c r="E34" i="2" s="1"/>
  <c r="D33" i="2"/>
  <c r="E33" i="2" s="1"/>
  <c r="D32" i="2"/>
  <c r="E32" i="2" s="1"/>
  <c r="E31" i="2"/>
  <c r="D30" i="2"/>
  <c r="D41" i="2" l="1"/>
  <c r="E30" i="2"/>
  <c r="F41" i="2"/>
  <c r="G3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2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2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<sst xmlns="http://schemas.openxmlformats.org/spreadsheetml/2006/main" count="302" uniqueCount="169">
  <si>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</si>
  <si>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</si>
  <si>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</si>
  <si>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</si>
  <si>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</si>
  <si>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</si>
  <si>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</si>
  <si>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</si>
  <si>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</si>
  <si>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</si>
  <si>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</si>
  <si>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</si>
  <si>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</si>
  <si>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</si>
  <si>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</si>
  <si>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</si>
  <si>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</si>
  <si>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</si>
  <si>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</si>
  <si>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</si>
  <si>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</si>
  <si>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</si>
  <si>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</si>
  <si>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</si>
  <si>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</si>
  <si>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</si>
  <si>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</si>
  <si>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</si>
  <si>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</si>
  <si>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</si>
  <si>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</si>
  <si>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</si>
  <si>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</si>
  <si>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</si>
  <si>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</si>
  <si>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</si>
  <si>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</si>
  <si>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</si>
  <si>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</si>
  <si>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</si>
  <si>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</si>
  <si>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</si>
  <si>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</si>
  <si>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</si>
  <si>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</si>
  <si>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</si>
  <si>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</si>
  <si>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</si>
  <si>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</si>
  <si>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</si>
  <si>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</si>
  <si>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</si>
  <si>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</si>
  <si>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</si>
  <si>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</si>
  <si>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</si>
  <si>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</si>
  <si>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</si>
  <si>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</si>
  <si>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</si>
  <si>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</si>
  <si>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</si>
  <si>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</si>
  <si>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</si>
  <si>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</si>
  <si>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</si>
  <si>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</si>
  <si>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</si>
  <si>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</si>
  <si>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</si>
  <si>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</si>
  <si>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</si>
  <si>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</si>
  <si>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</si>
  <si>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</si>
  <si>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</si>
  <si>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</si>
  <si>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</si>
  <si>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</si>
  <si>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</si>
  <si>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</si>
  <si>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Nguyễn Thị Kim Anh</t>
  </si>
  <si>
    <t>Phạm Thị Lê Chi</t>
  </si>
  <si>
    <t>Trần Thị Thu Hà</t>
  </si>
  <si>
    <t>Nguyễn Tất Thắng</t>
  </si>
  <si>
    <t>Mai Thu Hương</t>
  </si>
  <si>
    <t>Nguyễn Trung Dũng</t>
  </si>
  <si>
    <t>Phạm Huy Hoàng</t>
  </si>
  <si>
    <t>Huỳnh Văn Hiếu</t>
  </si>
  <si>
    <t>Trần Anh Mỹ</t>
  </si>
  <si>
    <t>Bùi Đức Phước</t>
  </si>
  <si>
    <t>Nguyễn Thị Thảo</t>
  </si>
  <si>
    <t>Lưu Hoàng Bảo Châu</t>
  </si>
  <si>
    <t>Trần Việt Anh</t>
  </si>
  <si>
    <t>09</t>
  </si>
  <si>
    <t>10</t>
  </si>
  <si>
    <t>11</t>
  </si>
  <si>
    <t>12</t>
  </si>
  <si>
    <t>13</t>
  </si>
  <si>
    <t>01009018</t>
  </si>
  <si>
    <t>01009010</t>
  </si>
  <si>
    <t>01002004</t>
  </si>
  <si>
    <t>01009008</t>
  </si>
  <si>
    <t>01007004</t>
  </si>
  <si>
    <t>01002008</t>
  </si>
  <si>
    <t>01009011</t>
  </si>
  <si>
    <t>01009019</t>
  </si>
  <si>
    <t>01009028</t>
  </si>
  <si>
    <t>01009026</t>
  </si>
  <si>
    <t>01007003</t>
  </si>
  <si>
    <t>01009029</t>
  </si>
  <si>
    <t>01002038</t>
  </si>
  <si>
    <r>
      <t xml:space="preserve">TRƯỜNG CAO ĐẲNG LÝ TỰ TRỌNG
 THÀNH PHỐ HỒ CHÍ MINH
</t>
    </r>
    <r>
      <rPr>
        <b/>
        <sz val="12"/>
        <rFont val="Times New Roman"/>
        <family val="1"/>
      </rPr>
      <t>PHÒNG THANH TRA GIÁO DỤC - 
QUAN HỆ DOANH NGHIỆP</t>
    </r>
  </si>
  <si>
    <t>Nguyễn Văn Chiến</t>
  </si>
  <si>
    <t>Nguyễn Thùy Dương</t>
  </si>
  <si>
    <t>14</t>
  </si>
  <si>
    <t>PHÒNG THANH TRA GIÁO DỤC - 
QUAN HỆ DOANH NGHIỆP</t>
  </si>
  <si>
    <t>01007008</t>
  </si>
  <si>
    <t>01014012</t>
  </si>
  <si>
    <t xml:space="preserve">Nhiệm vụ 1 </t>
  </si>
  <si>
    <t>Tốt</t>
  </si>
  <si>
    <t>A3</t>
  </si>
  <si>
    <t xml:space="preserve">CỘNG HÒA XÃ HỘI CHỦ NGHĨA VIỆT NAM
Độc lập - Tự do - Hạnh phúc
</t>
  </si>
  <si>
    <t>Công việc chung của đơn vị</t>
  </si>
  <si>
    <t>X</t>
  </si>
  <si>
    <t>BẢNG TỔNG HỢP CÔNG VIỆC ĐỘT XUẤT ĐÃ THỰC HIỆN THÁNG 5/2025</t>
  </si>
  <si>
    <t>Thành phố Hồ Chí Minh, ngày 21 tháng 5 năm 2025</t>
  </si>
  <si>
    <t>THỐNG KÊ CHI TIẾT KHỐI LƯỢNG CÔNG VIỆC THỰC HIỆN THÁNG 5/2025</t>
  </si>
  <si>
    <t>TP. Hồ Chí minh ngày 21 tháng 5 năm 2025</t>
  </si>
  <si>
    <t>TPHCM, ngày 21 tháng 5 năm 2025</t>
  </si>
  <si>
    <t>DANH SÁCH DỰ KIẾN XẾP LOẠI THI ĐUA THÁNG 5/2025</t>
  </si>
  <si>
    <t>22/4/2025 đến khi xong</t>
  </si>
  <si>
    <t>Cung cấp nội dung, minh chứng cho đoàn kiểm tra Sở GD-ĐT Thành phố Hồ Chí Minh kiểm tra tại Trường.</t>
  </si>
  <si>
    <t>Tham dự hội thi làm bánh kem nhân kỷ niệm 135 năm ngày sinh Chủ tịch Hồ Chí Minh 19/5/1890-19/5/2025.</t>
  </si>
  <si>
    <t>Chiến, Hà, Mỹ</t>
  </si>
  <si>
    <t>Từ ngày 12/5-17/5/2025</t>
  </si>
  <si>
    <t xml:space="preserve"> Ngày  16/5/2025</t>
  </si>
  <si>
    <t xml:space="preserve">Từ ngày 25/4-06/5/2025 </t>
  </si>
  <si>
    <t xml:space="preserve">  Chiến, Dũng, Thắng, Hoàng, Chi, Hà</t>
  </si>
  <si>
    <t>A4</t>
  </si>
  <si>
    <t>Nghỉ phép ngày 09/5 và 19/5/2025</t>
  </si>
  <si>
    <t>Nghỉ phép ngày 10/5/2025</t>
  </si>
  <si>
    <t>Nghỉ phép từ ngày 5-7/5/2025</t>
  </si>
  <si>
    <t>A1</t>
  </si>
  <si>
    <t>Chiến, Hà, Hương</t>
  </si>
  <si>
    <t>Hoàng</t>
  </si>
  <si>
    <t xml:space="preserve">Chi </t>
  </si>
  <si>
    <t>Ngày 19/5/2025</t>
  </si>
  <si>
    <t>Ngày 10/5/2025</t>
  </si>
  <si>
    <t>Việt Anh, Hoàng, Dương,  Chi, Hà</t>
  </si>
  <si>
    <t>Lên kế hoạch tổ chức buổi Talkshow và phỏng vấn tuyển dụng cho sinh viên với Công ty Cổ phần Hàng không Vietjet với sự tham gia của 300 SV gồm 03 khoa Điện - Điện tử, Cơ khí và Du lịch - Khách sạn.</t>
  </si>
  <si>
    <t>Lên kế hoạnh phối hợp với Phòng cảnh sát PCCC&amp;CNCH khu vực 14 tổ chức buổi truyên truyền PCCC cho CB-GV-NV và hơn 350 SV tham gia.</t>
  </si>
  <si>
    <t xml:space="preserve"> Phối hợp với bãi xe xử lý 4 SV lớp 24T4-CNÔ3 nhiều lần trộm nón bảo hiểm bãi xe.</t>
  </si>
  <si>
    <t xml:space="preserve">Hỗ trợ Cấp ủy chi bộ SV thực hiện báo cáo các chuyên đề chi bộ SV đã tổ chức sinh hoạt từ quý 1/2020 đến quý 1/2025 phục vụ công tác báo cáo thực hiện KL18 về chất lượng sinh hoạt chi bộ </t>
  </si>
  <si>
    <t>Kim Anh</t>
  </si>
  <si>
    <t>08/5/2025 - 09/5/2025</t>
  </si>
  <si>
    <t>Tham gia đóng góp ý kiến cho các nội dung có liên quan đến chức năng, nhiệm vụ của đơn vị để biên soạn Sổ tay GDĐH năm 2025</t>
  </si>
  <si>
    <t>Kim Anh, Chi, Thắng, Hoàng, Mỹ</t>
  </si>
  <si>
    <t>12/5/2025 - 19/5/2025</t>
  </si>
  <si>
    <t>A2</t>
  </si>
  <si>
    <t>Hỗ trợ bộ phận tuyển sinh sắp xếp lớp học để HTV quay video cho trường</t>
  </si>
  <si>
    <t xml:space="preserve"> Báo cáo tài chính của đơn vị (Trường, quy mô đào tạo từ năm 2021- đến nay)</t>
  </si>
  <si>
    <t>Ngày 19-20/5/2025</t>
  </si>
  <si>
    <t>Chiến, Hà</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</si>
  <si>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</si>
  <si>
    <t xml:space="preserve"> Hỗ trợ tổ chức buổi truyên truyền PCCC cho CB-GV-NV và hơn 350 SV tham gia.</t>
  </si>
  <si>
    <t>K.Anh, Dũng, Hiếu</t>
  </si>
  <si>
    <t>Ngày 17/5/2025</t>
  </si>
  <si>
    <t>ADN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</si>
</sst>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2"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i/>
      <sz val="12"/>
      <name val="Times New Roman"/>
      <family val="1"/>
    </font>
    <font>
      <sz val="13"/>
      <color rgb="FF000000"/>
      <name val="Times New Roman"/>
      <family val="1"/>
    </font>
    <font>
      <sz val="13"/>
      <color rgb="FFFF0000"/>
      <name val="Times New Roman"/>
      <family val="1"/>
    </font>
    <font>
      <sz val="8"/>
      <name val="Calibri"/>
      <family val="2"/>
      <scheme val="minor"/>
    </font>
    <font>
      <sz val="13"/>
      <color indexed="8"/>
      <name val="Times New Roman"/>
      <family val="1"/>
    </font>
    <font>
      <sz val="11"/>
      <name val="Times New Roman"/>
      <family val="1"/>
    </font>
    <font>
      <b/>
      <sz val="13"/>
      <name val="Times New Roman"/>
      <family val="1"/>
    </font>
    <font>
      <sz val="12"/>
      <color rgb="FFFF0000"/>
      <name val="Times New Roman"/>
      <family val="1"/>
    </font>
    <font>
      <sz val="11"/>
      <name val="Calibri"/>
      <family val="2"/>
      <scheme val="minor"/>
    </font>
    <font>
      <sz val="14"/>
      <color rgb="FFFF0000"/>
      <name val="Times New Roman"/>
      <family val="1"/>
    </font>
    <font>
      <sz val="14"/>
      <color rgb="FFFF0000"/>
      <name val="Calibri"/>
      <family val="2"/>
      <scheme val="minor"/>
    </font>
    <font>
      <sz val="14"/>
      <name val="Calibri"/>
      <family val="2"/>
      <scheme val="minor"/>
    </font>
    <font>
      <b/>
      <sz val="1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4">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xf numFmtId="0" fontId="24" fillId="0" borderId="0"/>
  </cellStyleXfs>
  <cellXfs count="177">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7" fillId="0" borderId="6" xfId="0"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3" fillId="2" borderId="0" xfId="0" applyFont="1" applyFill="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6" fillId="0" borderId="1" xfId="0" applyNumberFormat="1" applyFont="1" applyBorder="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0" fontId="3" fillId="0" borderId="0" xfId="1" applyFont="1" applyAlignment="1">
      <alignment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 xfId="0" applyFont="1" applyBorder="1" applyAlignment="1">
      <alignment horizontal="left"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xf>
    <xf numFmtId="0" fontId="8" fillId="2" borderId="1" xfId="1" applyFont="1" applyFill="1" applyBorder="1" applyAlignment="1">
      <alignment horizontal="center" vertical="center" wrapText="1"/>
    </xf>
    <xf numFmtId="0" fontId="33" fillId="0" borderId="5" xfId="0" applyFont="1" applyBorder="1" applyAlignment="1" applyProtection="1">
      <alignment horizontal="center" vertical="center" wrapText="1"/>
      <protection locked="0"/>
    </xf>
    <xf numFmtId="0" fontId="2" fillId="0" borderId="12" xfId="0" quotePrefix="1" applyFont="1" applyBorder="1" applyAlignment="1">
      <alignment horizontal="center" vertical="center" wrapText="1"/>
    </xf>
    <xf numFmtId="0" fontId="8" fillId="0" borderId="12" xfId="0" applyFont="1" applyBorder="1" applyAlignment="1">
      <alignment vertical="center"/>
    </xf>
    <xf numFmtId="0" fontId="8" fillId="0" borderId="12" xfId="0" quotePrefix="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164" fontId="8" fillId="0" borderId="1" xfId="1" applyNumberFormat="1" applyFont="1" applyBorder="1" applyAlignment="1">
      <alignment horizontal="center" vertical="center" wrapText="1"/>
    </xf>
    <xf numFmtId="164" fontId="35" fillId="0" borderId="1" xfId="1" quotePrefix="1" applyNumberFormat="1" applyFont="1" applyBorder="1" applyAlignment="1">
      <alignment horizontal="center" vertical="center"/>
    </xf>
    <xf numFmtId="0" fontId="35" fillId="0" borderId="1" xfId="0" applyFont="1" applyBorder="1" applyAlignment="1">
      <alignment horizontal="left"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35" fillId="0" borderId="1" xfId="0" applyFont="1" applyBorder="1" applyAlignment="1" applyProtection="1">
      <alignment horizontal="center" vertical="center" wrapText="1"/>
      <protection locked="0"/>
    </xf>
    <xf numFmtId="0" fontId="35" fillId="0" borderId="3" xfId="0" applyFont="1" applyBorder="1" applyAlignment="1" applyProtection="1">
      <alignment horizontal="center" vertical="center" wrapText="1"/>
      <protection locked="0"/>
    </xf>
    <xf numFmtId="0" fontId="35" fillId="0" borderId="1" xfId="0" applyFont="1" applyBorder="1" applyAlignment="1">
      <alignment horizontal="center" vertical="center" wrapText="1"/>
    </xf>
    <xf numFmtId="0" fontId="35" fillId="0" borderId="1" xfId="0" applyFont="1" applyBorder="1" applyAlignment="1" applyProtection="1">
      <alignment horizontal="left" vertical="center" wrapText="1"/>
      <protection locked="0"/>
    </xf>
    <xf numFmtId="0" fontId="8" fillId="0" borderId="1" xfId="0" applyFont="1" applyBorder="1" applyAlignment="1">
      <alignment horizontal="center" vertical="center"/>
    </xf>
    <xf numFmtId="0" fontId="36" fillId="0" borderId="1" xfId="0" applyFont="1" applyBorder="1" applyAlignment="1">
      <alignment horizontal="center" vertical="center" wrapText="1"/>
    </xf>
    <xf numFmtId="0" fontId="8" fillId="0" borderId="1" xfId="0" quotePrefix="1" applyFont="1" applyBorder="1" applyAlignment="1">
      <alignment horizontal="center" vertical="center"/>
    </xf>
    <xf numFmtId="14" fontId="8" fillId="0" borderId="1" xfId="0" quotePrefix="1" applyNumberFormat="1" applyFont="1" applyBorder="1" applyAlignment="1">
      <alignment horizontal="center" vertical="center" wrapText="1"/>
    </xf>
    <xf numFmtId="0" fontId="37" fillId="0" borderId="0" xfId="0" applyFont="1" applyAlignment="1">
      <alignment horizontal="center" vertical="center"/>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0" fontId="35" fillId="0" borderId="1" xfId="0" applyFont="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14" fontId="8" fillId="0" borderId="2" xfId="1" quotePrefix="1" applyNumberFormat="1" applyFont="1" applyBorder="1" applyAlignment="1">
      <alignment horizontal="center" vertical="center" wrapText="1"/>
    </xf>
    <xf numFmtId="164" fontId="31" fillId="0" borderId="1" xfId="1" applyNumberFormat="1" applyFont="1" applyBorder="1" applyAlignment="1">
      <alignment horizontal="center" vertical="center"/>
    </xf>
    <xf numFmtId="0" fontId="37" fillId="0" borderId="0" xfId="0" applyFont="1"/>
    <xf numFmtId="0" fontId="34"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3" fontId="8" fillId="3" borderId="1" xfId="0" quotePrefix="1" applyNumberFormat="1" applyFont="1" applyFill="1" applyBorder="1" applyAlignment="1">
      <alignment horizontal="center" vertical="center" wrapText="1"/>
    </xf>
    <xf numFmtId="1" fontId="8" fillId="4" borderId="1" xfId="0" quotePrefix="1" applyNumberFormat="1" applyFont="1" applyFill="1" applyBorder="1" applyAlignment="1">
      <alignment horizontal="center" vertical="center" wrapText="1"/>
    </xf>
    <xf numFmtId="1" fontId="4" fillId="0" borderId="0" xfId="1" applyNumberFormat="1" applyFont="1" applyAlignment="1">
      <alignment horizontal="center" vertical="center"/>
    </xf>
    <xf numFmtId="1" fontId="0" fillId="0" borderId="0" xfId="0" applyNumberFormat="1" applyAlignment="1">
      <alignment horizontal="center" vertical="center"/>
    </xf>
    <xf numFmtId="1" fontId="11" fillId="4" borderId="3" xfId="0" applyNumberFormat="1" applyFont="1" applyFill="1" applyBorder="1" applyAlignment="1" applyProtection="1">
      <alignment horizontal="center" vertical="center" wrapText="1"/>
      <protection locked="0"/>
    </xf>
    <xf numFmtId="1" fontId="26" fillId="0" borderId="1" xfId="0" applyNumberFormat="1" applyFont="1" applyBorder="1" applyAlignment="1" applyProtection="1">
      <alignment horizontal="center" vertical="center" wrapText="1"/>
      <protection locked="0"/>
    </xf>
    <xf numFmtId="1" fontId="11" fillId="4" borderId="1" xfId="0" applyNumberFormat="1" applyFont="1" applyFill="1" applyBorder="1" applyAlignment="1" applyProtection="1">
      <alignment vertical="center" wrapText="1"/>
      <protection locked="0"/>
    </xf>
    <xf numFmtId="1" fontId="9" fillId="0" borderId="0" xfId="0" applyNumberFormat="1" applyFont="1"/>
    <xf numFmtId="0" fontId="29" fillId="0" borderId="1" xfId="0" applyFont="1" applyBorder="1" applyAlignment="1">
      <alignment horizontal="center" vertical="center" wrapText="1"/>
    </xf>
    <xf numFmtId="1" fontId="2" fillId="0" borderId="3" xfId="0" applyNumberFormat="1" applyFont="1" applyBorder="1" applyAlignment="1">
      <alignment horizontal="center" vertical="center" wrapText="1"/>
    </xf>
    <xf numFmtId="3" fontId="2" fillId="0" borderId="3" xfId="0" applyNumberFormat="1" applyFont="1" applyBorder="1" applyAlignment="1">
      <alignment horizontal="center" vertical="center" wrapText="1"/>
    </xf>
    <xf numFmtId="0" fontId="38" fillId="0" borderId="0" xfId="1" applyFont="1" applyAlignment="1">
      <alignment horizontal="center" vertical="center"/>
    </xf>
    <xf numFmtId="0" fontId="39" fillId="0" borderId="0" xfId="0" applyFont="1" applyAlignment="1">
      <alignment vertical="center"/>
    </xf>
    <xf numFmtId="0" fontId="40" fillId="0" borderId="0" xfId="0" applyFont="1" applyAlignment="1">
      <alignment vertical="center"/>
    </xf>
    <xf numFmtId="0" fontId="8" fillId="0" borderId="1" xfId="1" quotePrefix="1" applyFont="1" applyBorder="1" applyAlignment="1">
      <alignment horizontal="center" vertical="center"/>
    </xf>
    <xf numFmtId="0" fontId="8" fillId="0" borderId="0" xfId="0" quotePrefix="1" applyFont="1" applyAlignment="1">
      <alignment horizontal="left" vertical="center" wrapText="1"/>
    </xf>
    <xf numFmtId="14" fontId="8" fillId="2" borderId="1" xfId="1" quotePrefix="1" applyNumberFormat="1" applyFont="1" applyFill="1" applyBorder="1" applyAlignment="1">
      <alignment horizontal="center" vertical="center" wrapText="1"/>
    </xf>
    <xf numFmtId="0" fontId="2" fillId="0" borderId="0" xfId="0" applyFont="1" applyAlignment="1">
      <alignment horizontal="center"/>
    </xf>
    <xf numFmtId="0" fontId="34" fillId="0" borderId="0" xfId="0" applyFont="1"/>
    <xf numFmtId="0" fontId="34" fillId="0" borderId="0" xfId="0" applyFont="1" applyAlignment="1">
      <alignment horizontal="center"/>
    </xf>
    <xf numFmtId="0" fontId="41" fillId="0" borderId="1" xfId="0" applyFont="1" applyBorder="1" applyAlignment="1">
      <alignment horizontal="center" vertical="center"/>
    </xf>
    <xf numFmtId="0" fontId="3" fillId="0" borderId="1" xfId="0" applyFont="1" applyBorder="1" applyAlignment="1">
      <alignment horizontal="left" vertical="center"/>
    </xf>
    <xf numFmtId="0" fontId="2" fillId="0" borderId="0" xfId="0" quotePrefix="1" applyFont="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center" vertical="center" wrapText="1"/>
    </xf>
    <xf numFmtId="0" fontId="3" fillId="3" borderId="1" xfId="0" applyFont="1" applyFill="1" applyBorder="1" applyAlignment="1">
      <alignment horizontal="center" vertical="center"/>
    </xf>
    <xf numFmtId="0" fontId="3" fillId="5" borderId="1" xfId="0" applyFont="1" applyFill="1" applyBorder="1" applyAlignment="1">
      <alignment horizontal="center" vertical="center"/>
    </xf>
    <xf numFmtId="0" fontId="2" fillId="3" borderId="1" xfId="0" applyFont="1" applyFill="1" applyBorder="1" applyAlignment="1">
      <alignment horizontal="center" vertical="center"/>
    </xf>
    <xf numFmtId="9" fontId="2"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2" fillId="0" borderId="0" xfId="0" applyFont="1"/>
    <xf numFmtId="0" fontId="9" fillId="0" borderId="0" xfId="0" quotePrefix="1" applyFont="1" applyAlignment="1">
      <alignment horizontal="justify" vertical="center"/>
    </xf>
    <xf numFmtId="0" fontId="9" fillId="0" borderId="1" xfId="0" quotePrefix="1" applyFont="1" applyBorder="1" applyAlignment="1">
      <alignment horizontal="justify" vertical="center"/>
    </xf>
    <xf numFmtId="0" fontId="9" fillId="0" borderId="1" xfId="0" quotePrefix="1" applyFont="1" applyBorder="1" applyAlignment="1">
      <alignment vertical="center" wrapText="1"/>
    </xf>
    <xf numFmtId="0" fontId="8" fillId="0" borderId="1" xfId="0" quotePrefix="1" applyFont="1" applyBorder="1" applyAlignment="1">
      <alignment vertical="center" wrapText="1"/>
    </xf>
    <xf numFmtId="0" fontId="36" fillId="0" borderId="1" xfId="0" quotePrefix="1" applyFont="1" applyBorder="1" applyAlignment="1">
      <alignment horizontal="center" vertical="center" wrapText="1"/>
    </xf>
    <xf numFmtId="0" fontId="2" fillId="0" borderId="12" xfId="0" applyFont="1" applyBorder="1" applyAlignment="1">
      <alignment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6"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0" xfId="0" applyFont="1" applyAlignment="1">
      <alignment horizontal="center" vertical="center" wrapText="1"/>
    </xf>
    <xf numFmtId="0" fontId="3" fillId="5" borderId="3" xfId="0" applyFont="1" applyFill="1" applyBorder="1" applyAlignment="1">
      <alignment horizontal="center" vertical="center" wrapText="1"/>
    </xf>
    <xf numFmtId="0" fontId="3" fillId="5" borderId="5"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5" fillId="0" borderId="0" xfId="0" applyFont="1" applyAlignment="1">
      <alignment horizontal="center"/>
    </xf>
    <xf numFmtId="0" fontId="3" fillId="0" borderId="0" xfId="0" applyFont="1" applyAlignment="1">
      <alignment horizontal="center" wrapText="1"/>
    </xf>
    <xf numFmtId="0" fontId="3" fillId="0" borderId="0" xfId="0" applyFont="1" applyAlignment="1">
      <alignment horizontal="center"/>
    </xf>
    <xf numFmtId="0" fontId="19" fillId="0" borderId="0" xfId="0" applyFont="1" applyAlignment="1">
      <alignment horizontal="center"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3" fillId="0" borderId="0" xfId="1" applyFont="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10" fillId="0" borderId="0" xfId="0" applyFont="1" applyAlignment="1">
      <alignment horizont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cellXfs>
  <cellStyles count="74">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3 2" xfId="73" xr:uid="{1D49328F-470D-41E6-B66B-7D8202C06088}"/>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828675</xdr:colOff>
      <xdr:row>0</xdr:row>
      <xdr:rowOff>439831</xdr:rowOff>
    </xdr:from>
    <xdr:to>
      <xdr:col>6</xdr:col>
      <xdr:colOff>771525</xdr:colOff>
      <xdr:row>0</xdr:row>
      <xdr:rowOff>439832</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852087" y="439831"/>
          <a:ext cx="1679762"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1828800</xdr:colOff>
      <xdr:row>18</xdr:row>
      <xdr:rowOff>0</xdr:rowOff>
    </xdr:from>
    <xdr:to>
      <xdr:col>4</xdr:col>
      <xdr:colOff>1104900</xdr:colOff>
      <xdr:row>18</xdr:row>
      <xdr:rowOff>0</xdr:rowOff>
    </xdr:to>
    <xdr:cxnSp macro="">
      <xdr:nvCxnSpPr>
        <xdr:cNvPr id="3" name="Straight Connector 2">
          <a:extLst>
            <a:ext uri="{FF2B5EF4-FFF2-40B4-BE49-F238E27FC236}">
              <a16:creationId xmlns:a16="http://schemas.microsoft.com/office/drawing/2014/main" id="{E5E69830-BD44-4E94-9778-736B8670F4B8}"/>
            </a:ext>
          </a:extLst>
        </xdr:cNvPr>
        <xdr:cNvCxnSpPr/>
      </xdr:nvCxnSpPr>
      <xdr:spPr>
        <a:xfrm>
          <a:off x="6896100" y="83153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25</xdr:col>
      <xdr:colOff>47625</xdr:colOff>
      <xdr:row>2</xdr:row>
      <xdr:rowOff>47624</xdr:rowOff>
    </xdr:from>
    <xdr:to>
      <xdr:col>27</xdr:col>
      <xdr:colOff>511968</xdr:colOff>
      <xdr:row>2</xdr:row>
      <xdr:rowOff>47624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11179969" y="452437"/>
          <a:ext cx="16549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6"/>
  <sheetViews>
    <sheetView topLeftCell="A16" zoomScaleNormal="100" workbookViewId="0">
      <selection activeCell="K10" sqref="K10:L10"/>
    </sheetView>
  </sheetViews>
  <sheetFormatPr defaultColWidth="9.140625" defaultRowHeight="15" x14ac:dyDescent="0.25"/>
  <cols>
    <col min="1" max="1" width="15.42578125" style="19" customWidth="1"/>
    <col min="2" max="2" width="45.5703125" style="19" customWidth="1"/>
    <col min="3" max="3" width="15" style="19" customWidth="1"/>
    <col min="4" max="4" width="27.5703125" style="19" customWidth="1"/>
    <col min="5" max="5" width="16.85546875" style="19" customWidth="1"/>
    <col min="6" max="6" width="26" style="19" customWidth="1"/>
    <col min="7" max="7" width="23.7109375" style="19" customWidth="1"/>
    <col min="8" max="8" width="7.5703125" style="19" customWidth="1"/>
    <col min="9" max="16384" width="9.140625" style="19"/>
  </cols>
  <sheetData>
    <row r="1" spans="1:8" ht="67.5" customHeight="1" x14ac:dyDescent="0.25">
      <c r="A1" s="127" t="s">
        <v>112</v>
      </c>
      <c r="B1" s="127"/>
      <c r="C1" s="23"/>
      <c r="D1" s="23"/>
      <c r="E1" s="23"/>
      <c r="F1" s="128" t="s">
        <v>24</v>
      </c>
      <c r="G1" s="128"/>
      <c r="H1" s="18"/>
    </row>
    <row r="2" spans="1:8" ht="19.5" customHeight="1" x14ac:dyDescent="0.25">
      <c r="A2" s="23"/>
      <c r="B2" s="23"/>
      <c r="C2" s="23"/>
      <c r="D2" s="23"/>
      <c r="E2" s="23"/>
      <c r="F2" s="17"/>
      <c r="G2" s="28" t="s">
        <v>18</v>
      </c>
      <c r="H2" s="18"/>
    </row>
    <row r="3" spans="1:8" ht="25.5" customHeight="1" x14ac:dyDescent="0.25">
      <c r="A3" s="130" t="s">
        <v>125</v>
      </c>
      <c r="B3" s="126"/>
      <c r="C3" s="126"/>
      <c r="D3" s="126"/>
      <c r="E3" s="126"/>
      <c r="F3" s="126"/>
      <c r="G3" s="126"/>
      <c r="H3" s="20"/>
    </row>
    <row r="4" spans="1:8" ht="6" customHeight="1" x14ac:dyDescent="0.25">
      <c r="A4" s="126"/>
      <c r="B4" s="126"/>
      <c r="C4" s="126"/>
      <c r="D4" s="126"/>
      <c r="E4" s="126"/>
      <c r="F4" s="126"/>
      <c r="G4" s="126"/>
      <c r="H4" s="20"/>
    </row>
    <row r="5" spans="1:8" s="22" customFormat="1" ht="4.5" customHeight="1" x14ac:dyDescent="0.25">
      <c r="A5" s="21"/>
      <c r="B5" s="21"/>
      <c r="C5" s="21"/>
      <c r="D5" s="21"/>
      <c r="E5" s="21"/>
      <c r="F5" s="21"/>
      <c r="G5" s="21"/>
      <c r="H5" s="21"/>
    </row>
    <row r="6" spans="1:8" s="22" customFormat="1" ht="60" customHeight="1" x14ac:dyDescent="0.25">
      <c r="A6" s="68" t="s">
        <v>5</v>
      </c>
      <c r="B6" s="69" t="s">
        <v>23</v>
      </c>
      <c r="C6" s="69" t="s">
        <v>35</v>
      </c>
      <c r="D6" s="69" t="s">
        <v>36</v>
      </c>
      <c r="E6" s="69" t="s">
        <v>22</v>
      </c>
      <c r="F6" s="69" t="s">
        <v>37</v>
      </c>
      <c r="G6" s="70" t="s">
        <v>6</v>
      </c>
      <c r="H6" s="21"/>
    </row>
    <row r="7" spans="1:8" s="22" customFormat="1" ht="22.5" customHeight="1" x14ac:dyDescent="0.25">
      <c r="A7" s="68" t="s">
        <v>20</v>
      </c>
      <c r="B7" s="71" t="s">
        <v>74</v>
      </c>
      <c r="C7" s="71"/>
      <c r="D7" s="71"/>
      <c r="E7" s="71"/>
      <c r="F7" s="70"/>
      <c r="G7" s="70"/>
      <c r="H7" s="21"/>
    </row>
    <row r="8" spans="1:8" s="22" customFormat="1" ht="57" customHeight="1" x14ac:dyDescent="0.25">
      <c r="A8" s="33" t="s">
        <v>119</v>
      </c>
      <c r="B8" s="102" t="s">
        <v>132</v>
      </c>
      <c r="C8" s="49">
        <v>6</v>
      </c>
      <c r="D8" s="49" t="s">
        <v>138</v>
      </c>
      <c r="E8" s="81" t="s">
        <v>131</v>
      </c>
      <c r="F8" s="58" t="s">
        <v>120</v>
      </c>
      <c r="G8" s="82"/>
      <c r="H8" s="21"/>
    </row>
    <row r="9" spans="1:8" s="22" customFormat="1" ht="54.75" customHeight="1" x14ac:dyDescent="0.25">
      <c r="A9" s="33" t="s">
        <v>31</v>
      </c>
      <c r="B9" s="120" t="s">
        <v>133</v>
      </c>
      <c r="C9" s="49">
        <v>5</v>
      </c>
      <c r="D9" s="49" t="s">
        <v>149</v>
      </c>
      <c r="E9" s="103" t="s">
        <v>136</v>
      </c>
      <c r="F9" s="58" t="s">
        <v>120</v>
      </c>
      <c r="G9" s="34"/>
      <c r="H9" s="21"/>
    </row>
    <row r="10" spans="1:8" s="22" customFormat="1" ht="67.5" customHeight="1" x14ac:dyDescent="0.25">
      <c r="A10" s="33" t="s">
        <v>32</v>
      </c>
      <c r="B10" s="120" t="s">
        <v>151</v>
      </c>
      <c r="C10" s="51">
        <v>3</v>
      </c>
      <c r="D10" s="52" t="s">
        <v>134</v>
      </c>
      <c r="E10" s="57" t="s">
        <v>135</v>
      </c>
      <c r="F10" s="58" t="s">
        <v>120</v>
      </c>
      <c r="G10" s="34"/>
      <c r="H10" s="21"/>
    </row>
    <row r="11" spans="1:8" s="22" customFormat="1" ht="85.5" customHeight="1" x14ac:dyDescent="0.25">
      <c r="A11" s="33" t="s">
        <v>38</v>
      </c>
      <c r="B11" s="122" t="s">
        <v>153</v>
      </c>
      <c r="C11" s="101">
        <v>1</v>
      </c>
      <c r="D11" s="49" t="s">
        <v>154</v>
      </c>
      <c r="E11" s="57" t="s">
        <v>155</v>
      </c>
      <c r="F11" s="58" t="s">
        <v>120</v>
      </c>
      <c r="G11" s="34"/>
      <c r="H11" s="21"/>
    </row>
    <row r="12" spans="1:8" s="99" customFormat="1" ht="40.5" customHeight="1" x14ac:dyDescent="0.25">
      <c r="A12" s="33" t="s">
        <v>39</v>
      </c>
      <c r="B12" s="122" t="s">
        <v>161</v>
      </c>
      <c r="C12" s="101">
        <v>2</v>
      </c>
      <c r="D12" s="49" t="s">
        <v>163</v>
      </c>
      <c r="E12" s="57" t="s">
        <v>162</v>
      </c>
      <c r="F12" s="58" t="s">
        <v>120</v>
      </c>
      <c r="G12" s="82"/>
      <c r="H12" s="98"/>
    </row>
    <row r="13" spans="1:8" s="22" customFormat="1" ht="26.25" customHeight="1" x14ac:dyDescent="0.25">
      <c r="A13" s="59" t="s">
        <v>21</v>
      </c>
      <c r="B13" s="60" t="s">
        <v>75</v>
      </c>
      <c r="C13" s="60"/>
      <c r="D13" s="60"/>
      <c r="E13" s="60"/>
      <c r="F13" s="34"/>
      <c r="G13" s="34"/>
      <c r="H13" s="21"/>
    </row>
    <row r="14" spans="1:8" s="100" customFormat="1" ht="84.75" customHeight="1" x14ac:dyDescent="0.25">
      <c r="A14" s="33" t="s">
        <v>119</v>
      </c>
      <c r="B14" s="119" t="s">
        <v>150</v>
      </c>
      <c r="C14" s="49">
        <v>3</v>
      </c>
      <c r="D14" s="52" t="s">
        <v>144</v>
      </c>
      <c r="E14" s="57" t="s">
        <v>137</v>
      </c>
      <c r="F14" s="58" t="s">
        <v>120</v>
      </c>
      <c r="G14" s="34"/>
      <c r="H14" s="21"/>
    </row>
    <row r="15" spans="1:8" s="99" customFormat="1" ht="45.75" customHeight="1" x14ac:dyDescent="0.25">
      <c r="A15" s="33" t="s">
        <v>31</v>
      </c>
      <c r="B15" s="121" t="s">
        <v>152</v>
      </c>
      <c r="C15" s="77">
        <v>1</v>
      </c>
      <c r="D15" s="77" t="s">
        <v>145</v>
      </c>
      <c r="E15" s="75" t="s">
        <v>148</v>
      </c>
      <c r="F15" s="34" t="s">
        <v>120</v>
      </c>
      <c r="G15" s="82"/>
      <c r="H15" s="98"/>
    </row>
    <row r="16" spans="1:8" s="99" customFormat="1" ht="55.5" customHeight="1" x14ac:dyDescent="0.25">
      <c r="A16" s="33" t="s">
        <v>32</v>
      </c>
      <c r="B16" s="122" t="s">
        <v>156</v>
      </c>
      <c r="C16" s="101">
        <v>5</v>
      </c>
      <c r="D16" s="49" t="s">
        <v>157</v>
      </c>
      <c r="E16" s="57" t="s">
        <v>158</v>
      </c>
      <c r="F16" s="58" t="s">
        <v>120</v>
      </c>
      <c r="G16" s="34"/>
      <c r="H16" s="98"/>
    </row>
    <row r="17" spans="1:8" s="99" customFormat="1" ht="42" customHeight="1" x14ac:dyDescent="0.25">
      <c r="A17" s="33" t="s">
        <v>38</v>
      </c>
      <c r="B17" s="122" t="s">
        <v>160</v>
      </c>
      <c r="C17" s="77">
        <v>1</v>
      </c>
      <c r="D17" s="77" t="s">
        <v>146</v>
      </c>
      <c r="E17" s="75" t="s">
        <v>147</v>
      </c>
      <c r="F17" s="34" t="s">
        <v>120</v>
      </c>
      <c r="G17" s="34"/>
      <c r="H17" s="98"/>
    </row>
    <row r="18" spans="1:8" s="99" customFormat="1" ht="43.5" customHeight="1" x14ac:dyDescent="0.25">
      <c r="A18" s="33" t="s">
        <v>39</v>
      </c>
      <c r="B18" s="120" t="s">
        <v>165</v>
      </c>
      <c r="C18" s="51">
        <v>3</v>
      </c>
      <c r="D18" s="52" t="s">
        <v>166</v>
      </c>
      <c r="E18" s="57" t="s">
        <v>167</v>
      </c>
      <c r="F18" s="58" t="s">
        <v>120</v>
      </c>
      <c r="G18" s="82"/>
      <c r="H18" s="98"/>
    </row>
    <row r="19" spans="1:8" s="22" customFormat="1" ht="99.75" customHeight="1" x14ac:dyDescent="0.25">
      <c r="A19" s="129" t="s">
        <v>164</v>
      </c>
      <c r="B19" s="129"/>
      <c r="C19" s="129"/>
      <c r="D19" s="129"/>
      <c r="E19" s="129"/>
      <c r="F19" s="129"/>
      <c r="G19" s="129"/>
      <c r="H19" s="21"/>
    </row>
    <row r="20" spans="1:8" s="22" customFormat="1" ht="20.100000000000001" customHeight="1" x14ac:dyDescent="0.25">
      <c r="A20" s="21"/>
      <c r="B20" s="21"/>
      <c r="C20" s="21"/>
      <c r="D20" s="21"/>
      <c r="E20" s="131" t="s">
        <v>126</v>
      </c>
      <c r="F20" s="131"/>
      <c r="G20" s="131"/>
      <c r="H20" s="21"/>
    </row>
    <row r="21" spans="1:8" s="22" customFormat="1" ht="20.100000000000001" customHeight="1" x14ac:dyDescent="0.25">
      <c r="A21" s="21"/>
      <c r="B21" s="21"/>
      <c r="C21" s="21"/>
      <c r="D21" s="21"/>
      <c r="E21" s="126" t="s">
        <v>7</v>
      </c>
      <c r="F21" s="126"/>
      <c r="G21" s="126"/>
      <c r="H21" s="21"/>
    </row>
    <row r="22" spans="1:8" s="22" customFormat="1" ht="20.100000000000001" customHeight="1" x14ac:dyDescent="0.25">
      <c r="A22" s="21"/>
      <c r="B22" s="21"/>
      <c r="C22" s="21"/>
      <c r="D22" s="21"/>
      <c r="E22" s="21"/>
      <c r="F22" s="21"/>
      <c r="G22" s="21"/>
      <c r="H22" s="21"/>
    </row>
    <row r="23" spans="1:8" s="22" customFormat="1" ht="20.100000000000001" customHeight="1" x14ac:dyDescent="0.25">
      <c r="A23" s="21"/>
      <c r="B23" s="21"/>
      <c r="C23" s="21"/>
      <c r="D23" s="21"/>
      <c r="E23" s="21"/>
      <c r="F23" s="21"/>
      <c r="G23" s="21"/>
    </row>
    <row r="24" spans="1:8" s="22" customFormat="1" ht="20.100000000000001" customHeight="1" x14ac:dyDescent="0.25"/>
    <row r="25" spans="1:8" s="22" customFormat="1" ht="18.75" x14ac:dyDescent="0.25">
      <c r="E25" s="125" t="s">
        <v>113</v>
      </c>
      <c r="F25" s="125"/>
      <c r="G25" s="125"/>
    </row>
    <row r="26" spans="1:8" ht="18.75" x14ac:dyDescent="0.25">
      <c r="A26" s="22"/>
      <c r="B26" s="44"/>
      <c r="C26" s="22"/>
      <c r="D26" s="22"/>
      <c r="E26" s="22"/>
      <c r="F26" s="22"/>
      <c r="G26" s="22"/>
    </row>
  </sheetData>
  <mergeCells count="8">
    <mergeCell ref="E25:G25"/>
    <mergeCell ref="E21:G21"/>
    <mergeCell ref="A1:B1"/>
    <mergeCell ref="F1:G1"/>
    <mergeCell ref="A19:G19"/>
    <mergeCell ref="A4:G4"/>
    <mergeCell ref="A3:G3"/>
    <mergeCell ref="E20:G20"/>
  </mergeCells>
  <phoneticPr fontId="32" type="noConversion"/>
  <printOptions horizontalCentered="1"/>
  <pageMargins left="0.25" right="0.25"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34"/>
  <sheetViews>
    <sheetView topLeftCell="A7" zoomScale="80" zoomScaleNormal="80" workbookViewId="0">
      <selection activeCell="AO21" sqref="AO21"/>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19" width="10.28515625" style="2" hidden="1" customWidth="1"/>
    <col min="20" max="20" width="8.85546875" style="2" hidden="1" customWidth="1"/>
    <col min="21" max="21" width="9" style="90" customWidth="1"/>
    <col min="22" max="22" width="8" style="2" customWidth="1"/>
    <col min="23" max="23" width="8.140625" style="2" customWidth="1"/>
    <col min="24" max="29" width="9" style="2" customWidth="1"/>
    <col min="30" max="33" width="9" style="2" hidden="1" customWidth="1"/>
    <col min="34" max="34" width="8.85546875" style="2" bestFit="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7"/>
      <c r="B1" s="127" t="s">
        <v>8</v>
      </c>
      <c r="C1" s="127"/>
      <c r="D1" s="127"/>
      <c r="E1" s="1"/>
      <c r="F1" s="1"/>
      <c r="G1" s="1"/>
      <c r="H1" s="1"/>
      <c r="I1" s="1"/>
      <c r="J1" s="1"/>
      <c r="K1" s="1"/>
      <c r="L1" s="1"/>
      <c r="M1" s="1"/>
      <c r="N1" s="1"/>
      <c r="O1" s="1"/>
      <c r="P1" s="1"/>
      <c r="Q1" s="1"/>
      <c r="R1" s="1"/>
      <c r="S1" s="1"/>
      <c r="T1" s="1"/>
      <c r="U1" s="128" t="s">
        <v>122</v>
      </c>
      <c r="V1" s="147"/>
      <c r="W1" s="147"/>
      <c r="X1" s="147"/>
      <c r="Y1" s="147"/>
      <c r="Z1" s="147"/>
      <c r="AA1" s="147"/>
      <c r="AB1" s="147"/>
      <c r="AC1" s="147"/>
      <c r="AD1" s="147"/>
      <c r="AE1" s="147"/>
      <c r="AF1" s="147"/>
      <c r="AG1" s="147"/>
      <c r="AH1" s="147"/>
      <c r="AI1" s="147"/>
      <c r="AJ1" s="147"/>
    </row>
    <row r="2" spans="1:36" ht="15.75" x14ac:dyDescent="0.25">
      <c r="A2" s="17"/>
      <c r="B2" s="127" t="s">
        <v>14</v>
      </c>
      <c r="C2" s="127"/>
      <c r="D2" s="127"/>
      <c r="E2" s="1"/>
      <c r="F2" s="1"/>
      <c r="G2" s="1"/>
      <c r="H2" s="1"/>
      <c r="I2" s="1"/>
      <c r="J2" s="1"/>
      <c r="K2" s="1"/>
      <c r="L2" s="1"/>
      <c r="M2" s="1"/>
      <c r="N2" s="1"/>
      <c r="O2" s="1"/>
      <c r="P2" s="1"/>
      <c r="Q2" s="1"/>
      <c r="R2" s="1"/>
      <c r="S2" s="1"/>
      <c r="T2" s="1"/>
      <c r="U2" s="147"/>
      <c r="V2" s="147"/>
      <c r="W2" s="147"/>
      <c r="X2" s="147"/>
      <c r="Y2" s="147"/>
      <c r="Z2" s="147"/>
      <c r="AA2" s="147"/>
      <c r="AB2" s="147"/>
      <c r="AC2" s="147"/>
      <c r="AD2" s="147"/>
      <c r="AE2" s="147"/>
      <c r="AF2" s="147"/>
      <c r="AG2" s="147"/>
      <c r="AH2" s="147"/>
      <c r="AI2" s="147"/>
      <c r="AJ2" s="147"/>
    </row>
    <row r="3" spans="1:36" ht="35.25" customHeight="1" x14ac:dyDescent="0.25">
      <c r="A3" s="43"/>
      <c r="B3" s="133" t="s">
        <v>116</v>
      </c>
      <c r="C3" s="133"/>
      <c r="D3" s="133"/>
      <c r="E3" s="1"/>
      <c r="F3" s="1"/>
      <c r="G3" s="1"/>
      <c r="H3" s="1"/>
      <c r="I3" s="1"/>
      <c r="J3" s="1"/>
      <c r="K3" s="1"/>
      <c r="L3" s="1"/>
      <c r="M3" s="1"/>
      <c r="N3" s="1"/>
      <c r="O3" s="1"/>
      <c r="P3" s="1"/>
      <c r="Q3" s="1"/>
      <c r="R3" s="1"/>
      <c r="S3" s="1"/>
      <c r="T3" s="1"/>
      <c r="U3" s="89"/>
      <c r="V3" s="1"/>
      <c r="W3" s="1"/>
      <c r="X3" s="1"/>
      <c r="Y3" s="1"/>
      <c r="Z3" s="1"/>
      <c r="AA3" s="1"/>
      <c r="AB3" s="1"/>
      <c r="AC3" s="1"/>
      <c r="AD3" s="1"/>
      <c r="AE3" s="1"/>
      <c r="AF3" s="1"/>
      <c r="AG3" s="1"/>
      <c r="AH3" s="1"/>
      <c r="AI3" s="1"/>
      <c r="AJ3" s="1"/>
    </row>
    <row r="4" spans="1:36" ht="15" customHeight="1" x14ac:dyDescent="0.25">
      <c r="A4" s="24"/>
      <c r="B4" s="24"/>
      <c r="C4" s="24"/>
      <c r="D4" s="10"/>
      <c r="E4" s="1"/>
      <c r="F4" s="1"/>
      <c r="G4" s="1"/>
      <c r="H4" s="1"/>
      <c r="I4" s="1"/>
      <c r="J4" s="1"/>
      <c r="K4" s="1"/>
      <c r="L4" s="1"/>
      <c r="M4" s="1"/>
      <c r="N4" s="1"/>
      <c r="O4" s="1"/>
      <c r="P4" s="1"/>
      <c r="Q4" s="1"/>
      <c r="R4" s="1"/>
      <c r="S4" s="1"/>
      <c r="T4" s="1"/>
      <c r="U4" s="89"/>
      <c r="V4" s="1"/>
      <c r="W4" s="1"/>
      <c r="X4" s="1"/>
      <c r="Y4" s="1"/>
      <c r="Z4" s="1"/>
      <c r="AA4" s="1"/>
      <c r="AB4" s="1"/>
      <c r="AC4" s="1"/>
      <c r="AD4" s="1"/>
      <c r="AE4" s="1"/>
      <c r="AF4" s="1"/>
      <c r="AG4" s="1"/>
      <c r="AH4" s="1"/>
      <c r="AI4" s="1"/>
      <c r="AJ4" s="27" t="s">
        <v>19</v>
      </c>
    </row>
    <row r="5" spans="1:36" ht="30" customHeight="1" x14ac:dyDescent="0.25">
      <c r="A5" s="132" t="s">
        <v>127</v>
      </c>
      <c r="B5" s="132"/>
      <c r="C5" s="132"/>
      <c r="D5" s="132"/>
      <c r="E5" s="132"/>
      <c r="F5" s="132"/>
      <c r="G5" s="132"/>
      <c r="H5" s="132"/>
      <c r="I5" s="132"/>
      <c r="J5" s="132"/>
      <c r="K5" s="132"/>
      <c r="L5" s="132"/>
      <c r="M5" s="132"/>
      <c r="N5" s="132"/>
      <c r="O5" s="132"/>
      <c r="P5" s="132"/>
      <c r="Q5" s="132"/>
      <c r="R5" s="132"/>
      <c r="S5" s="132"/>
      <c r="T5" s="132"/>
      <c r="U5" s="132"/>
      <c r="V5" s="132"/>
      <c r="W5" s="132"/>
      <c r="X5" s="132"/>
      <c r="Y5" s="132"/>
      <c r="Z5" s="132"/>
      <c r="AA5" s="132"/>
      <c r="AB5" s="132"/>
      <c r="AC5" s="132"/>
      <c r="AD5" s="132"/>
      <c r="AE5" s="132"/>
      <c r="AF5" s="132"/>
      <c r="AG5" s="132"/>
      <c r="AH5" s="132"/>
      <c r="AI5" s="132"/>
      <c r="AJ5" s="132"/>
    </row>
    <row r="6" spans="1:36" ht="8.25" customHeight="1" x14ac:dyDescent="0.25"/>
    <row r="7" spans="1:36" ht="27.75" customHeight="1" x14ac:dyDescent="0.25">
      <c r="A7" s="137" t="s">
        <v>5</v>
      </c>
      <c r="B7" s="140" t="s">
        <v>29</v>
      </c>
      <c r="C7" s="141"/>
      <c r="D7" s="142" t="s">
        <v>25</v>
      </c>
      <c r="E7" s="143"/>
      <c r="F7" s="143"/>
      <c r="G7" s="143"/>
      <c r="H7" s="143"/>
      <c r="I7" s="143"/>
      <c r="J7" s="143"/>
      <c r="K7" s="143"/>
      <c r="L7" s="143"/>
      <c r="M7" s="143"/>
      <c r="N7" s="143"/>
      <c r="O7" s="143"/>
      <c r="P7" s="143"/>
      <c r="Q7" s="143"/>
      <c r="R7" s="143"/>
      <c r="S7" s="143"/>
      <c r="T7" s="143"/>
      <c r="U7" s="144"/>
      <c r="V7" s="145" t="s">
        <v>123</v>
      </c>
      <c r="W7" s="145"/>
      <c r="X7" s="145"/>
      <c r="Y7" s="145"/>
      <c r="Z7" s="145"/>
      <c r="AA7" s="145"/>
      <c r="AB7" s="145"/>
      <c r="AC7" s="145"/>
      <c r="AD7" s="145"/>
      <c r="AE7" s="145"/>
      <c r="AF7" s="145"/>
      <c r="AG7" s="145"/>
      <c r="AH7" s="145"/>
      <c r="AI7" s="146"/>
      <c r="AJ7" s="11" t="s">
        <v>6</v>
      </c>
    </row>
    <row r="8" spans="1:36" ht="45.75" customHeight="1" x14ac:dyDescent="0.25">
      <c r="A8" s="138"/>
      <c r="B8" s="30" t="s">
        <v>28</v>
      </c>
      <c r="C8" s="31" t="s">
        <v>34</v>
      </c>
      <c r="D8" s="36" t="s">
        <v>30</v>
      </c>
      <c r="E8" s="37" t="s">
        <v>31</v>
      </c>
      <c r="F8" s="37" t="s">
        <v>32</v>
      </c>
      <c r="G8" s="37" t="s">
        <v>38</v>
      </c>
      <c r="H8" s="37" t="s">
        <v>39</v>
      </c>
      <c r="I8" s="37" t="s">
        <v>40</v>
      </c>
      <c r="J8" s="37" t="s">
        <v>43</v>
      </c>
      <c r="K8" s="37" t="s">
        <v>44</v>
      </c>
      <c r="L8" s="37" t="s">
        <v>45</v>
      </c>
      <c r="M8" s="37" t="s">
        <v>44</v>
      </c>
      <c r="N8" s="37" t="s">
        <v>45</v>
      </c>
      <c r="O8" s="37" t="s">
        <v>46</v>
      </c>
      <c r="P8" s="37" t="s">
        <v>47</v>
      </c>
      <c r="Q8" s="37" t="s">
        <v>48</v>
      </c>
      <c r="R8" s="37" t="s">
        <v>49</v>
      </c>
      <c r="S8" s="37" t="s">
        <v>50</v>
      </c>
      <c r="T8" s="37" t="s">
        <v>51</v>
      </c>
      <c r="U8" s="91" t="s">
        <v>33</v>
      </c>
      <c r="V8" s="35" t="s">
        <v>30</v>
      </c>
      <c r="W8" s="35" t="s">
        <v>31</v>
      </c>
      <c r="X8" s="35" t="s">
        <v>32</v>
      </c>
      <c r="Y8" s="35" t="s">
        <v>38</v>
      </c>
      <c r="Z8" s="35" t="s">
        <v>39</v>
      </c>
      <c r="AA8" s="35" t="s">
        <v>40</v>
      </c>
      <c r="AB8" s="35" t="s">
        <v>43</v>
      </c>
      <c r="AC8" s="35" t="s">
        <v>44</v>
      </c>
      <c r="AD8" s="35" t="s">
        <v>43</v>
      </c>
      <c r="AE8" s="35" t="s">
        <v>44</v>
      </c>
      <c r="AF8" s="35" t="s">
        <v>45</v>
      </c>
      <c r="AG8" s="35" t="s">
        <v>46</v>
      </c>
      <c r="AH8" s="35" t="s">
        <v>45</v>
      </c>
      <c r="AI8" s="35" t="s">
        <v>33</v>
      </c>
      <c r="AJ8" s="11"/>
    </row>
    <row r="9" spans="1:36" ht="19.5" customHeight="1" x14ac:dyDescent="0.25">
      <c r="A9" s="32"/>
      <c r="B9" s="39"/>
      <c r="C9" s="41">
        <v>-1</v>
      </c>
      <c r="D9" s="41">
        <v>-2</v>
      </c>
      <c r="E9" s="41">
        <v>-3</v>
      </c>
      <c r="F9" s="41">
        <v>-4</v>
      </c>
      <c r="G9" s="41">
        <v>-5</v>
      </c>
      <c r="H9" s="41">
        <v>-6</v>
      </c>
      <c r="I9" s="41">
        <v>-7</v>
      </c>
      <c r="J9" s="41">
        <v>-8</v>
      </c>
      <c r="K9" s="41">
        <v>-9</v>
      </c>
      <c r="L9" s="41">
        <v>-10</v>
      </c>
      <c r="M9" s="41">
        <v>-9</v>
      </c>
      <c r="N9" s="41">
        <v>-10</v>
      </c>
      <c r="O9" s="41">
        <v>-11</v>
      </c>
      <c r="P9" s="41">
        <v>-12</v>
      </c>
      <c r="Q9" s="41">
        <v>-13</v>
      </c>
      <c r="R9" s="41">
        <v>-14</v>
      </c>
      <c r="S9" s="41">
        <v>-15</v>
      </c>
      <c r="T9" s="41">
        <v>-16</v>
      </c>
      <c r="U9" s="92">
        <v>-10</v>
      </c>
      <c r="V9" s="41">
        <v>-19</v>
      </c>
      <c r="W9" s="41">
        <v>-20</v>
      </c>
      <c r="X9" s="41">
        <v>-21</v>
      </c>
      <c r="Y9" s="41">
        <v>-22</v>
      </c>
      <c r="Z9" s="41">
        <v>-23</v>
      </c>
      <c r="AA9" s="41">
        <v>-24</v>
      </c>
      <c r="AB9" s="41">
        <v>-25</v>
      </c>
      <c r="AC9" s="41">
        <v>-26</v>
      </c>
      <c r="AD9" s="41">
        <v>-23</v>
      </c>
      <c r="AE9" s="41">
        <v>-24</v>
      </c>
      <c r="AF9" s="41">
        <v>-25</v>
      </c>
      <c r="AG9" s="41">
        <v>-26</v>
      </c>
      <c r="AH9" s="41">
        <v>-27</v>
      </c>
      <c r="AI9" s="85">
        <v>-27</v>
      </c>
      <c r="AJ9" s="11"/>
    </row>
    <row r="10" spans="1:36" ht="24.75" customHeight="1" x14ac:dyDescent="0.25">
      <c r="A10" s="6" t="s">
        <v>55</v>
      </c>
      <c r="B10" s="5"/>
      <c r="C10" s="29"/>
      <c r="D10" s="26"/>
      <c r="E10" s="25"/>
      <c r="F10" s="53"/>
      <c r="G10" s="25"/>
      <c r="H10" s="53"/>
      <c r="I10" s="25"/>
      <c r="J10" s="25"/>
      <c r="K10" s="25"/>
      <c r="L10" s="25"/>
      <c r="M10" s="25"/>
      <c r="N10" s="25"/>
      <c r="O10" s="25"/>
      <c r="P10" s="25"/>
      <c r="Q10" s="25"/>
      <c r="R10" s="25"/>
      <c r="S10" s="25"/>
      <c r="T10" s="26"/>
      <c r="U10" s="93"/>
      <c r="V10" s="26"/>
      <c r="W10" s="26"/>
      <c r="X10" s="26"/>
      <c r="Y10" s="26"/>
      <c r="Z10" s="26"/>
      <c r="AA10" s="26"/>
      <c r="AB10" s="26"/>
      <c r="AC10" s="26"/>
      <c r="AD10" s="11"/>
      <c r="AE10" s="11"/>
      <c r="AF10" s="11"/>
      <c r="AG10" s="11"/>
      <c r="AH10" s="11"/>
      <c r="AI10" s="86"/>
      <c r="AJ10" s="12"/>
    </row>
    <row r="11" spans="1:36" ht="24" customHeight="1" x14ac:dyDescent="0.25">
      <c r="A11" s="7" t="s">
        <v>0</v>
      </c>
      <c r="B11" s="46" t="s">
        <v>113</v>
      </c>
      <c r="C11" s="47" t="s">
        <v>117</v>
      </c>
      <c r="D11" s="75" t="s">
        <v>124</v>
      </c>
      <c r="E11" s="67"/>
      <c r="F11" s="67" t="s">
        <v>124</v>
      </c>
      <c r="G11" s="75"/>
      <c r="H11" s="75" t="s">
        <v>124</v>
      </c>
      <c r="I11" s="67"/>
      <c r="J11" s="67"/>
      <c r="K11" s="75"/>
      <c r="L11" s="75"/>
      <c r="M11" s="75"/>
      <c r="N11" s="75"/>
      <c r="O11" s="75"/>
      <c r="P11" s="75"/>
      <c r="Q11" s="75"/>
      <c r="R11" s="75"/>
      <c r="S11" s="75"/>
      <c r="T11" s="75"/>
      <c r="U11" s="88">
        <f>COUNTIF(D11:T11,"X")</f>
        <v>3</v>
      </c>
      <c r="V11" s="75" t="s">
        <v>124</v>
      </c>
      <c r="W11" s="13"/>
      <c r="X11" s="13"/>
      <c r="Y11" s="72"/>
      <c r="Z11" s="72"/>
      <c r="AA11" s="72"/>
      <c r="AB11" s="72"/>
      <c r="AC11" s="72"/>
      <c r="AD11" s="13"/>
      <c r="AE11" s="13"/>
      <c r="AF11" s="13"/>
      <c r="AG11" s="40"/>
      <c r="AH11" s="76"/>
      <c r="AI11" s="87">
        <f>COUNTIF(V11:AH11,"X")</f>
        <v>1</v>
      </c>
      <c r="AJ11" s="77"/>
    </row>
    <row r="12" spans="1:36" ht="26.25" customHeight="1" x14ac:dyDescent="0.25">
      <c r="A12" s="6" t="s">
        <v>54</v>
      </c>
      <c r="B12" s="46"/>
      <c r="C12" s="46"/>
      <c r="D12" s="78"/>
      <c r="E12" s="78"/>
      <c r="F12" s="67"/>
      <c r="G12" s="50"/>
      <c r="H12" s="67"/>
      <c r="I12" s="67"/>
      <c r="J12" s="67"/>
      <c r="K12" s="50"/>
      <c r="L12" s="50"/>
      <c r="M12" s="50"/>
      <c r="N12" s="50"/>
      <c r="O12" s="50"/>
      <c r="P12" s="50"/>
      <c r="Q12" s="50"/>
      <c r="R12" s="50"/>
      <c r="S12" s="50"/>
      <c r="T12" s="50"/>
      <c r="U12" s="88"/>
      <c r="V12" s="72"/>
      <c r="W12" s="72"/>
      <c r="X12" s="72"/>
      <c r="Y12" s="72"/>
      <c r="Z12" s="72"/>
      <c r="AA12" s="72"/>
      <c r="AB12" s="72"/>
      <c r="AC12" s="72"/>
      <c r="AD12" s="13"/>
      <c r="AE12" s="13"/>
      <c r="AF12" s="13"/>
      <c r="AG12" s="13"/>
      <c r="AH12" s="13"/>
      <c r="AI12" s="87"/>
      <c r="AJ12" s="77"/>
    </row>
    <row r="13" spans="1:36" ht="25.5" customHeight="1" x14ac:dyDescent="0.25">
      <c r="A13" s="7" t="s">
        <v>0</v>
      </c>
      <c r="B13" s="48" t="s">
        <v>81</v>
      </c>
      <c r="C13" s="47" t="s">
        <v>99</v>
      </c>
      <c r="D13" s="75"/>
      <c r="E13" s="75"/>
      <c r="F13" s="78"/>
      <c r="G13" s="75" t="s">
        <v>124</v>
      </c>
      <c r="H13" s="75"/>
      <c r="I13" s="67"/>
      <c r="J13" s="67"/>
      <c r="K13" s="50"/>
      <c r="L13" s="80"/>
      <c r="M13" s="75"/>
      <c r="N13" s="75"/>
      <c r="O13" s="75"/>
      <c r="P13" s="75"/>
      <c r="Q13" s="79"/>
      <c r="R13" s="79"/>
      <c r="S13" s="79"/>
      <c r="T13" s="79"/>
      <c r="U13" s="88">
        <f t="shared" ref="U13:U26" si="0">COUNTIF(D13:K13,"X")</f>
        <v>1</v>
      </c>
      <c r="V13" s="72"/>
      <c r="W13" s="72"/>
      <c r="X13" s="72" t="s">
        <v>124</v>
      </c>
      <c r="Y13" s="72"/>
      <c r="Z13" s="75" t="s">
        <v>124</v>
      </c>
      <c r="AA13" s="72"/>
      <c r="AB13" s="72"/>
      <c r="AC13" s="72"/>
      <c r="AD13" s="13"/>
      <c r="AE13" s="13"/>
      <c r="AF13" s="13"/>
      <c r="AG13" s="13"/>
      <c r="AH13" s="13"/>
      <c r="AI13" s="87">
        <f t="shared" ref="AI13:AI26" si="1">COUNTIF(V13:AH13,"X")</f>
        <v>2</v>
      </c>
      <c r="AJ13" s="77"/>
    </row>
    <row r="14" spans="1:36" ht="24" customHeight="1" x14ac:dyDescent="0.25">
      <c r="A14" s="7" t="s">
        <v>1</v>
      </c>
      <c r="B14" s="48" t="s">
        <v>82</v>
      </c>
      <c r="C14" s="47" t="s">
        <v>100</v>
      </c>
      <c r="D14" s="75" t="s">
        <v>124</v>
      </c>
      <c r="E14" s="75" t="s">
        <v>124</v>
      </c>
      <c r="F14" s="78"/>
      <c r="G14" s="75"/>
      <c r="H14" s="67"/>
      <c r="I14" s="67"/>
      <c r="J14" s="67"/>
      <c r="K14" s="50"/>
      <c r="L14" s="75"/>
      <c r="M14" s="75"/>
      <c r="N14" s="75"/>
      <c r="O14" s="75"/>
      <c r="P14" s="75"/>
      <c r="Q14" s="75"/>
      <c r="R14" s="75"/>
      <c r="S14" s="75"/>
      <c r="T14" s="75"/>
      <c r="U14" s="88">
        <f t="shared" si="0"/>
        <v>2</v>
      </c>
      <c r="V14" s="13"/>
      <c r="W14" s="13"/>
      <c r="X14" s="75" t="s">
        <v>124</v>
      </c>
      <c r="Y14" s="75" t="s">
        <v>124</v>
      </c>
      <c r="Z14" s="72"/>
      <c r="AA14" s="72"/>
      <c r="AB14" s="72"/>
      <c r="AC14" s="72"/>
      <c r="AD14" s="13"/>
      <c r="AE14" s="13"/>
      <c r="AF14" s="13"/>
      <c r="AG14" s="40"/>
      <c r="AH14" s="76"/>
      <c r="AI14" s="87">
        <f t="shared" si="1"/>
        <v>2</v>
      </c>
      <c r="AJ14" s="77"/>
    </row>
    <row r="15" spans="1:36" ht="27" customHeight="1" x14ac:dyDescent="0.25">
      <c r="A15" s="7" t="s">
        <v>2</v>
      </c>
      <c r="B15" s="48" t="s">
        <v>83</v>
      </c>
      <c r="C15" s="47" t="s">
        <v>101</v>
      </c>
      <c r="D15" s="75" t="s">
        <v>124</v>
      </c>
      <c r="E15" s="75" t="s">
        <v>124</v>
      </c>
      <c r="F15" s="75" t="s">
        <v>124</v>
      </c>
      <c r="G15" s="75"/>
      <c r="H15" s="75" t="s">
        <v>124</v>
      </c>
      <c r="I15" s="67"/>
      <c r="J15" s="67"/>
      <c r="K15" s="50"/>
      <c r="L15" s="50"/>
      <c r="M15" s="50"/>
      <c r="N15" s="50"/>
      <c r="O15" s="50"/>
      <c r="P15" s="50"/>
      <c r="Q15" s="50"/>
      <c r="R15" s="50"/>
      <c r="S15" s="50"/>
      <c r="T15" s="50"/>
      <c r="U15" s="88">
        <f t="shared" si="0"/>
        <v>4</v>
      </c>
      <c r="V15" s="75" t="s">
        <v>124</v>
      </c>
      <c r="W15" s="72"/>
      <c r="X15" s="13"/>
      <c r="Y15" s="72"/>
      <c r="Z15" s="72"/>
      <c r="AA15" s="72"/>
      <c r="AB15" s="72"/>
      <c r="AC15" s="72"/>
      <c r="AD15" s="13"/>
      <c r="AE15" s="13"/>
      <c r="AF15" s="13"/>
      <c r="AG15" s="13"/>
      <c r="AH15" s="13"/>
      <c r="AI15" s="87">
        <f t="shared" si="1"/>
        <v>1</v>
      </c>
      <c r="AJ15" s="77"/>
    </row>
    <row r="16" spans="1:36" ht="24" customHeight="1" x14ac:dyDescent="0.25">
      <c r="A16" s="7" t="s">
        <v>3</v>
      </c>
      <c r="B16" s="55" t="s">
        <v>84</v>
      </c>
      <c r="C16" s="56" t="s">
        <v>102</v>
      </c>
      <c r="D16" s="75" t="s">
        <v>124</v>
      </c>
      <c r="E16" s="75"/>
      <c r="F16" s="78"/>
      <c r="G16" s="50"/>
      <c r="H16" s="67"/>
      <c r="I16" s="50"/>
      <c r="J16" s="50"/>
      <c r="K16" s="50"/>
      <c r="L16" s="50"/>
      <c r="M16" s="50"/>
      <c r="N16" s="50"/>
      <c r="O16" s="50"/>
      <c r="P16" s="50"/>
      <c r="Q16" s="50"/>
      <c r="R16" s="50"/>
      <c r="S16" s="50"/>
      <c r="T16" s="50"/>
      <c r="U16" s="88">
        <f t="shared" si="0"/>
        <v>1</v>
      </c>
      <c r="V16" s="13"/>
      <c r="W16" s="13"/>
      <c r="X16" s="75" t="s">
        <v>124</v>
      </c>
      <c r="Y16" s="13"/>
      <c r="Z16" s="72"/>
      <c r="AA16" s="72"/>
      <c r="AB16" s="72"/>
      <c r="AC16" s="72"/>
      <c r="AD16" s="13"/>
      <c r="AE16" s="13"/>
      <c r="AF16" s="13"/>
      <c r="AG16" s="13"/>
      <c r="AH16" s="13"/>
      <c r="AI16" s="87">
        <f t="shared" si="1"/>
        <v>1</v>
      </c>
      <c r="AJ16" s="77"/>
    </row>
    <row r="17" spans="1:37" ht="26.25" customHeight="1" x14ac:dyDescent="0.25">
      <c r="A17" s="7" t="s">
        <v>4</v>
      </c>
      <c r="B17" s="55" t="s">
        <v>85</v>
      </c>
      <c r="C17" s="56" t="s">
        <v>103</v>
      </c>
      <c r="D17" s="75"/>
      <c r="E17" s="75"/>
      <c r="F17" s="78"/>
      <c r="G17" s="50"/>
      <c r="H17" s="67"/>
      <c r="I17" s="50"/>
      <c r="J17" s="74"/>
      <c r="K17" s="50"/>
      <c r="L17" s="74"/>
      <c r="M17" s="50"/>
      <c r="N17" s="50"/>
      <c r="O17" s="50"/>
      <c r="P17" s="50"/>
      <c r="Q17" s="74"/>
      <c r="R17" s="74"/>
      <c r="S17" s="74"/>
      <c r="T17" s="74"/>
      <c r="U17" s="88">
        <f t="shared" si="0"/>
        <v>0</v>
      </c>
      <c r="V17" s="75" t="s">
        <v>124</v>
      </c>
      <c r="W17" s="72"/>
      <c r="X17" s="72"/>
      <c r="Y17" s="72"/>
      <c r="Z17" s="72"/>
      <c r="AA17" s="72"/>
      <c r="AB17" s="72"/>
      <c r="AC17" s="72"/>
      <c r="AD17" s="13"/>
      <c r="AE17" s="13"/>
      <c r="AF17" s="13"/>
      <c r="AG17" s="13"/>
      <c r="AH17" s="13"/>
      <c r="AI17" s="87">
        <f t="shared" si="1"/>
        <v>1</v>
      </c>
      <c r="AJ17" s="13"/>
    </row>
    <row r="18" spans="1:37" ht="28.5" customHeight="1" x14ac:dyDescent="0.25">
      <c r="A18" s="7" t="s">
        <v>71</v>
      </c>
      <c r="B18" s="55" t="s">
        <v>114</v>
      </c>
      <c r="C18" s="47" t="s">
        <v>118</v>
      </c>
      <c r="D18" s="75"/>
      <c r="E18" s="75" t="s">
        <v>124</v>
      </c>
      <c r="F18" s="78"/>
      <c r="G18" s="50"/>
      <c r="H18" s="67"/>
      <c r="I18" s="50"/>
      <c r="J18" s="74"/>
      <c r="K18" s="50"/>
      <c r="L18" s="74"/>
      <c r="M18" s="50"/>
      <c r="N18" s="50"/>
      <c r="O18" s="50"/>
      <c r="P18" s="50"/>
      <c r="Q18" s="74"/>
      <c r="R18" s="74"/>
      <c r="S18" s="74"/>
      <c r="T18" s="74"/>
      <c r="U18" s="88">
        <f t="shared" si="0"/>
        <v>1</v>
      </c>
      <c r="V18" s="72"/>
      <c r="W18" s="72"/>
      <c r="X18" s="72"/>
      <c r="Y18" s="72"/>
      <c r="Z18" s="72"/>
      <c r="AA18" s="72"/>
      <c r="AB18" s="72"/>
      <c r="AC18" s="72"/>
      <c r="AD18" s="13"/>
      <c r="AE18" s="13"/>
      <c r="AF18" s="13"/>
      <c r="AG18" s="13"/>
      <c r="AH18" s="13"/>
      <c r="AI18" s="87">
        <f t="shared" si="1"/>
        <v>0</v>
      </c>
      <c r="AJ18" s="13"/>
      <c r="AK18" s="83"/>
    </row>
    <row r="19" spans="1:37" ht="29.25" customHeight="1" x14ac:dyDescent="0.25">
      <c r="A19" s="7" t="s">
        <v>76</v>
      </c>
      <c r="B19" s="55" t="s">
        <v>86</v>
      </c>
      <c r="C19" s="47" t="s">
        <v>104</v>
      </c>
      <c r="D19" s="75" t="s">
        <v>124</v>
      </c>
      <c r="E19" s="50"/>
      <c r="F19" s="78"/>
      <c r="G19" s="50"/>
      <c r="H19" s="67"/>
      <c r="I19" s="50"/>
      <c r="J19" s="74"/>
      <c r="K19" s="50"/>
      <c r="L19" s="74"/>
      <c r="M19" s="50"/>
      <c r="N19" s="50"/>
      <c r="O19" s="50"/>
      <c r="P19" s="50"/>
      <c r="Q19" s="74"/>
      <c r="R19" s="74"/>
      <c r="S19" s="74"/>
      <c r="T19" s="74"/>
      <c r="U19" s="88">
        <f t="shared" si="0"/>
        <v>1</v>
      </c>
      <c r="V19" s="72"/>
      <c r="W19" s="72"/>
      <c r="X19" s="72"/>
      <c r="Y19" s="72"/>
      <c r="Z19" s="75" t="s">
        <v>124</v>
      </c>
      <c r="AA19" s="72"/>
      <c r="AB19" s="72"/>
      <c r="AC19" s="72"/>
      <c r="AD19" s="13"/>
      <c r="AE19" s="13"/>
      <c r="AF19" s="13"/>
      <c r="AG19" s="13"/>
      <c r="AH19" s="13"/>
      <c r="AI19" s="87">
        <f t="shared" si="1"/>
        <v>1</v>
      </c>
      <c r="AJ19" s="13"/>
      <c r="AK19" s="83"/>
    </row>
    <row r="20" spans="1:37" ht="24.75" customHeight="1" x14ac:dyDescent="0.25">
      <c r="A20" s="7" t="s">
        <v>80</v>
      </c>
      <c r="B20" s="48" t="s">
        <v>87</v>
      </c>
      <c r="C20" s="47" t="s">
        <v>105</v>
      </c>
      <c r="D20" s="75" t="s">
        <v>124</v>
      </c>
      <c r="E20" s="75" t="s">
        <v>124</v>
      </c>
      <c r="F20" s="78"/>
      <c r="G20" s="74"/>
      <c r="H20" s="67"/>
      <c r="I20" s="67"/>
      <c r="J20" s="50"/>
      <c r="K20" s="50"/>
      <c r="L20" s="74"/>
      <c r="M20" s="74"/>
      <c r="N20" s="74"/>
      <c r="O20" s="74"/>
      <c r="P20" s="74"/>
      <c r="Q20" s="74"/>
      <c r="R20" s="74"/>
      <c r="S20" s="74"/>
      <c r="T20" s="74"/>
      <c r="U20" s="88">
        <f t="shared" si="0"/>
        <v>2</v>
      </c>
      <c r="V20" s="72"/>
      <c r="W20" s="75" t="s">
        <v>124</v>
      </c>
      <c r="X20" s="75" t="s">
        <v>124</v>
      </c>
      <c r="Y20" s="72"/>
      <c r="Z20" s="72"/>
      <c r="AA20" s="72"/>
      <c r="AB20" s="72"/>
      <c r="AC20" s="72"/>
      <c r="AD20" s="13"/>
      <c r="AE20" s="13"/>
      <c r="AF20" s="13"/>
      <c r="AG20" s="13"/>
      <c r="AH20" s="13"/>
      <c r="AI20" s="87">
        <f t="shared" si="1"/>
        <v>2</v>
      </c>
      <c r="AJ20" s="77"/>
    </row>
    <row r="21" spans="1:37" ht="24.75" customHeight="1" x14ac:dyDescent="0.25">
      <c r="A21" s="7" t="s">
        <v>94</v>
      </c>
      <c r="B21" s="48" t="s">
        <v>88</v>
      </c>
      <c r="C21" s="47" t="s">
        <v>106</v>
      </c>
      <c r="D21" s="75"/>
      <c r="E21" s="75"/>
      <c r="F21" s="78"/>
      <c r="G21" s="78"/>
      <c r="H21" s="67"/>
      <c r="I21" s="50"/>
      <c r="J21" s="50"/>
      <c r="K21" s="50"/>
      <c r="L21" s="74"/>
      <c r="M21" s="74"/>
      <c r="N21" s="74"/>
      <c r="O21" s="74"/>
      <c r="P21" s="74"/>
      <c r="Q21" s="74"/>
      <c r="R21" s="74"/>
      <c r="S21" s="74"/>
      <c r="T21" s="74"/>
      <c r="U21" s="88">
        <f t="shared" si="0"/>
        <v>0</v>
      </c>
      <c r="V21" s="72"/>
      <c r="W21" s="72"/>
      <c r="X21" s="72"/>
      <c r="Y21" s="72"/>
      <c r="Z21" s="75" t="s">
        <v>124</v>
      </c>
      <c r="AA21" s="72"/>
      <c r="AB21" s="72"/>
      <c r="AC21" s="72"/>
      <c r="AD21" s="13"/>
      <c r="AE21" s="13"/>
      <c r="AF21" s="13"/>
      <c r="AG21" s="13"/>
      <c r="AH21" s="13"/>
      <c r="AI21" s="87">
        <f t="shared" si="1"/>
        <v>1</v>
      </c>
      <c r="AJ21" s="77"/>
    </row>
    <row r="22" spans="1:37" ht="24.75" customHeight="1" x14ac:dyDescent="0.25">
      <c r="A22" s="7" t="s">
        <v>95</v>
      </c>
      <c r="B22" s="48" t="s">
        <v>89</v>
      </c>
      <c r="C22" s="47" t="s">
        <v>107</v>
      </c>
      <c r="D22" s="75"/>
      <c r="E22" s="75"/>
      <c r="F22" s="75" t="s">
        <v>124</v>
      </c>
      <c r="G22" s="74"/>
      <c r="H22" s="67"/>
      <c r="I22" s="50"/>
      <c r="J22" s="50"/>
      <c r="K22" s="50"/>
      <c r="L22" s="74"/>
      <c r="M22" s="74"/>
      <c r="N22" s="74"/>
      <c r="O22" s="74"/>
      <c r="P22" s="74"/>
      <c r="Q22" s="74"/>
      <c r="R22" s="74"/>
      <c r="S22" s="74"/>
      <c r="T22" s="74"/>
      <c r="U22" s="88">
        <f t="shared" si="0"/>
        <v>1</v>
      </c>
      <c r="V22" s="72"/>
      <c r="W22" s="72"/>
      <c r="X22" s="72" t="s">
        <v>124</v>
      </c>
      <c r="Y22" s="72"/>
      <c r="Z22" s="72"/>
      <c r="AA22" s="72"/>
      <c r="AB22" s="72"/>
      <c r="AC22" s="72"/>
      <c r="AD22" s="13"/>
      <c r="AE22" s="13"/>
      <c r="AF22" s="13"/>
      <c r="AG22" s="13"/>
      <c r="AH22" s="13"/>
      <c r="AI22" s="87">
        <f t="shared" si="1"/>
        <v>1</v>
      </c>
      <c r="AJ22" s="77"/>
    </row>
    <row r="23" spans="1:37" ht="24.75" customHeight="1" x14ac:dyDescent="0.25">
      <c r="A23" s="7" t="s">
        <v>96</v>
      </c>
      <c r="B23" s="48" t="s">
        <v>90</v>
      </c>
      <c r="C23" s="47" t="s">
        <v>108</v>
      </c>
      <c r="D23" s="75"/>
      <c r="E23" s="75"/>
      <c r="F23" s="75"/>
      <c r="G23" s="75"/>
      <c r="H23" s="67"/>
      <c r="I23" s="50"/>
      <c r="J23" s="50"/>
      <c r="K23" s="50"/>
      <c r="L23" s="74"/>
      <c r="M23" s="74"/>
      <c r="N23" s="74"/>
      <c r="O23" s="74"/>
      <c r="P23" s="74"/>
      <c r="Q23" s="74"/>
      <c r="R23" s="74"/>
      <c r="S23" s="74"/>
      <c r="T23" s="74"/>
      <c r="U23" s="88">
        <f t="shared" si="0"/>
        <v>0</v>
      </c>
      <c r="V23" s="72"/>
      <c r="W23" s="72"/>
      <c r="X23" s="72"/>
      <c r="Y23" s="72"/>
      <c r="Z23" s="72"/>
      <c r="AA23" s="72"/>
      <c r="AB23" s="72"/>
      <c r="AC23" s="72"/>
      <c r="AD23" s="13"/>
      <c r="AE23" s="13"/>
      <c r="AF23" s="13"/>
      <c r="AG23" s="13"/>
      <c r="AH23" s="13"/>
      <c r="AI23" s="87">
        <f t="shared" si="1"/>
        <v>0</v>
      </c>
      <c r="AJ23" s="77"/>
    </row>
    <row r="24" spans="1:37" ht="25.5" customHeight="1" x14ac:dyDescent="0.25">
      <c r="A24" s="7" t="s">
        <v>97</v>
      </c>
      <c r="B24" s="48" t="s">
        <v>91</v>
      </c>
      <c r="C24" s="47" t="s">
        <v>109</v>
      </c>
      <c r="D24" s="75"/>
      <c r="E24" s="75"/>
      <c r="F24" s="78"/>
      <c r="G24" s="50"/>
      <c r="H24" s="67"/>
      <c r="I24" s="50"/>
      <c r="J24" s="50"/>
      <c r="K24" s="50"/>
      <c r="L24" s="74"/>
      <c r="M24" s="50"/>
      <c r="N24" s="50"/>
      <c r="O24" s="50"/>
      <c r="P24" s="50"/>
      <c r="Q24" s="74"/>
      <c r="R24" s="74"/>
      <c r="S24" s="74"/>
      <c r="T24" s="74"/>
      <c r="U24" s="88">
        <f t="shared" si="0"/>
        <v>0</v>
      </c>
      <c r="V24" s="72"/>
      <c r="W24" s="72"/>
      <c r="X24" s="72"/>
      <c r="Y24" s="72"/>
      <c r="Z24" s="72"/>
      <c r="AA24" s="72"/>
      <c r="AB24" s="72"/>
      <c r="AC24" s="72"/>
      <c r="AD24" s="13"/>
      <c r="AE24" s="13"/>
      <c r="AF24" s="13"/>
      <c r="AG24" s="13"/>
      <c r="AH24" s="13"/>
      <c r="AI24" s="87">
        <f t="shared" si="1"/>
        <v>0</v>
      </c>
      <c r="AJ24" s="13"/>
    </row>
    <row r="25" spans="1:37" ht="23.25" customHeight="1" x14ac:dyDescent="0.25">
      <c r="A25" s="7" t="s">
        <v>98</v>
      </c>
      <c r="B25" s="48" t="s">
        <v>92</v>
      </c>
      <c r="C25" s="47" t="s">
        <v>110</v>
      </c>
      <c r="D25" s="75"/>
      <c r="E25" s="75"/>
      <c r="F25" s="78"/>
      <c r="G25" s="74"/>
      <c r="H25" s="67"/>
      <c r="I25" s="50"/>
      <c r="J25" s="50"/>
      <c r="K25" s="50"/>
      <c r="L25" s="74"/>
      <c r="M25" s="74"/>
      <c r="N25" s="74"/>
      <c r="O25" s="74"/>
      <c r="P25" s="74"/>
      <c r="Q25" s="74"/>
      <c r="R25" s="74"/>
      <c r="S25" s="74"/>
      <c r="T25" s="74"/>
      <c r="U25" s="88">
        <f t="shared" si="0"/>
        <v>0</v>
      </c>
      <c r="V25" s="72"/>
      <c r="W25" s="72"/>
      <c r="X25" s="72"/>
      <c r="Y25" s="74"/>
      <c r="Z25" s="72"/>
      <c r="AA25" s="72"/>
      <c r="AB25" s="72"/>
      <c r="AC25" s="72"/>
      <c r="AD25" s="13"/>
      <c r="AE25" s="13"/>
      <c r="AF25" s="13"/>
      <c r="AG25" s="13"/>
      <c r="AH25" s="13"/>
      <c r="AI25" s="87">
        <f t="shared" si="1"/>
        <v>0</v>
      </c>
      <c r="AJ25" s="77"/>
    </row>
    <row r="26" spans="1:37" ht="23.25" customHeight="1" x14ac:dyDescent="0.25">
      <c r="A26" s="7" t="s">
        <v>115</v>
      </c>
      <c r="B26" s="48" t="s">
        <v>93</v>
      </c>
      <c r="C26" s="47" t="s">
        <v>111</v>
      </c>
      <c r="D26" s="75"/>
      <c r="E26" s="75" t="s">
        <v>124</v>
      </c>
      <c r="F26" s="78"/>
      <c r="G26" s="72"/>
      <c r="H26" s="67"/>
      <c r="I26" s="50"/>
      <c r="J26" s="50"/>
      <c r="K26" s="50"/>
      <c r="L26" s="72"/>
      <c r="M26" s="72"/>
      <c r="N26" s="72"/>
      <c r="O26" s="72"/>
      <c r="P26" s="72"/>
      <c r="Q26" s="72"/>
      <c r="R26" s="72"/>
      <c r="S26" s="72"/>
      <c r="T26" s="72"/>
      <c r="U26" s="88">
        <f t="shared" si="0"/>
        <v>1</v>
      </c>
      <c r="V26" s="72"/>
      <c r="W26" s="72"/>
      <c r="X26" s="72"/>
      <c r="Y26" s="72"/>
      <c r="Z26" s="72"/>
      <c r="AA26" s="72"/>
      <c r="AB26" s="72"/>
      <c r="AC26" s="72"/>
      <c r="AD26" s="13"/>
      <c r="AE26" s="13"/>
      <c r="AF26" s="13"/>
      <c r="AG26" s="13"/>
      <c r="AH26" s="13"/>
      <c r="AI26" s="87">
        <f t="shared" si="1"/>
        <v>0</v>
      </c>
      <c r="AJ26" s="77"/>
    </row>
    <row r="27" spans="1:37" ht="9.75" customHeight="1" x14ac:dyDescent="0.25">
      <c r="A27" s="139"/>
      <c r="B27" s="139"/>
      <c r="C27" s="139"/>
      <c r="D27" s="139"/>
      <c r="E27" s="139"/>
      <c r="F27" s="139"/>
      <c r="G27" s="139"/>
      <c r="H27" s="139"/>
      <c r="I27" s="139"/>
      <c r="J27" s="139"/>
      <c r="K27" s="139"/>
      <c r="L27" s="139"/>
      <c r="M27" s="139"/>
      <c r="N27" s="139"/>
      <c r="O27" s="139"/>
      <c r="P27" s="139"/>
      <c r="Q27" s="139"/>
      <c r="R27" s="139"/>
      <c r="S27" s="139"/>
      <c r="T27" s="139"/>
      <c r="U27" s="139"/>
      <c r="V27" s="139"/>
      <c r="W27" s="139"/>
      <c r="X27" s="139"/>
      <c r="Y27" s="139"/>
      <c r="Z27" s="139"/>
      <c r="AA27" s="139"/>
      <c r="AB27" s="139"/>
      <c r="AC27" s="139"/>
      <c r="AD27" s="139"/>
      <c r="AE27" s="139"/>
      <c r="AF27" s="139"/>
      <c r="AG27" s="139"/>
      <c r="AH27" s="139"/>
      <c r="AI27" s="139"/>
      <c r="AJ27" s="139"/>
    </row>
    <row r="28" spans="1:37" ht="27.75" customHeight="1" x14ac:dyDescent="0.25">
      <c r="A28" s="134" t="s">
        <v>69</v>
      </c>
      <c r="B28" s="134"/>
      <c r="C28" s="134"/>
      <c r="D28" s="134"/>
      <c r="E28" s="134"/>
      <c r="F28" s="134"/>
      <c r="G28" s="134"/>
      <c r="H28" s="134"/>
      <c r="I28" s="134"/>
      <c r="J28" s="134"/>
      <c r="K28" s="134"/>
      <c r="L28" s="134"/>
      <c r="M28" s="134"/>
      <c r="N28" s="134"/>
      <c r="O28" s="134"/>
      <c r="P28" s="134"/>
      <c r="Q28" s="134"/>
      <c r="R28" s="134"/>
      <c r="S28" s="134"/>
      <c r="T28" s="134"/>
      <c r="U28" s="134"/>
      <c r="V28" s="134"/>
      <c r="W28" s="134"/>
      <c r="X28" s="134"/>
      <c r="Y28" s="134"/>
      <c r="Z28" s="134"/>
      <c r="AA28" s="134"/>
      <c r="AB28" s="134"/>
      <c r="AC28" s="134"/>
      <c r="AD28" s="134"/>
      <c r="AE28" s="134"/>
      <c r="AF28" s="134"/>
      <c r="AG28" s="134"/>
      <c r="AH28" s="134"/>
      <c r="AI28" s="134"/>
      <c r="AJ28" s="134"/>
    </row>
    <row r="29" spans="1:37" ht="24.75" customHeight="1" x14ac:dyDescent="0.3">
      <c r="A29" s="14"/>
      <c r="B29" s="14"/>
      <c r="C29" s="14"/>
      <c r="D29" s="15"/>
      <c r="E29" s="16"/>
      <c r="F29" s="16"/>
      <c r="G29" s="16"/>
      <c r="H29" s="16"/>
      <c r="I29" s="16"/>
      <c r="J29" s="16"/>
      <c r="K29" s="16"/>
      <c r="L29" s="16"/>
      <c r="M29" s="16"/>
      <c r="N29" s="16"/>
      <c r="O29" s="16"/>
      <c r="P29" s="16"/>
      <c r="Q29" s="16"/>
      <c r="R29" s="16"/>
      <c r="S29" s="16"/>
      <c r="T29" s="16"/>
      <c r="U29" s="94"/>
      <c r="V29" s="135" t="s">
        <v>128</v>
      </c>
      <c r="W29" s="135"/>
      <c r="X29" s="135"/>
      <c r="Y29" s="135"/>
      <c r="Z29" s="135"/>
      <c r="AA29" s="135"/>
      <c r="AB29" s="135"/>
      <c r="AC29" s="135"/>
      <c r="AD29" s="135"/>
      <c r="AE29" s="135"/>
      <c r="AF29" s="135"/>
      <c r="AG29" s="135"/>
      <c r="AH29" s="135"/>
      <c r="AI29" s="135"/>
      <c r="AJ29" s="135"/>
    </row>
    <row r="30" spans="1:37" ht="18.75" customHeight="1" x14ac:dyDescent="0.3">
      <c r="A30" s="14"/>
      <c r="B30" s="14"/>
      <c r="C30" s="14"/>
      <c r="D30" s="15"/>
      <c r="V30" s="136" t="s">
        <v>7</v>
      </c>
      <c r="W30" s="136"/>
      <c r="X30" s="136"/>
      <c r="Y30" s="136"/>
      <c r="Z30" s="136"/>
      <c r="AA30" s="136"/>
      <c r="AB30" s="136"/>
      <c r="AC30" s="136"/>
      <c r="AD30" s="136"/>
      <c r="AE30" s="136"/>
      <c r="AF30" s="136"/>
      <c r="AG30" s="136"/>
      <c r="AH30" s="136"/>
      <c r="AI30" s="136"/>
      <c r="AJ30" s="136"/>
    </row>
    <row r="34" spans="22:36" ht="29.25" customHeight="1" x14ac:dyDescent="0.25">
      <c r="V34" s="125" t="s">
        <v>113</v>
      </c>
      <c r="W34" s="125"/>
      <c r="X34" s="125"/>
      <c r="Y34" s="125"/>
      <c r="Z34" s="125"/>
      <c r="AA34" s="125"/>
      <c r="AB34" s="125"/>
      <c r="AC34" s="125"/>
      <c r="AD34" s="125"/>
      <c r="AE34" s="125"/>
      <c r="AF34" s="125"/>
      <c r="AG34" s="125"/>
      <c r="AH34" s="125"/>
      <c r="AI34" s="125"/>
      <c r="AJ34" s="125"/>
    </row>
  </sheetData>
  <mergeCells count="14">
    <mergeCell ref="V34:AJ34"/>
    <mergeCell ref="A5:AJ5"/>
    <mergeCell ref="B1:D1"/>
    <mergeCell ref="B2:D2"/>
    <mergeCell ref="B3:D3"/>
    <mergeCell ref="A28:AJ28"/>
    <mergeCell ref="V29:AJ29"/>
    <mergeCell ref="V30:AJ30"/>
    <mergeCell ref="A7:A8"/>
    <mergeCell ref="A27:AJ27"/>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0"/>
  <sheetViews>
    <sheetView showZeros="0" tabSelected="1" zoomScaleNormal="100" workbookViewId="0">
      <selection activeCell="M16" sqref="M16"/>
    </sheetView>
  </sheetViews>
  <sheetFormatPr defaultColWidth="9.140625" defaultRowHeight="15" x14ac:dyDescent="0.25"/>
  <cols>
    <col min="1" max="1" width="7.42578125" style="4" customWidth="1"/>
    <col min="2" max="2" width="20.42578125" style="4" customWidth="1"/>
    <col min="3" max="3" width="13.5703125" style="4" customWidth="1"/>
    <col min="4" max="4" width="9.85546875" style="4" customWidth="1"/>
    <col min="5" max="5" width="11.85546875" style="4" customWidth="1"/>
    <col min="6" max="6" width="12.7109375" style="3" customWidth="1"/>
    <col min="7" max="7" width="11.85546875" style="3" customWidth="1"/>
    <col min="8" max="8" width="21.28515625" style="3" customWidth="1"/>
    <col min="9" max="9" width="10" style="3" customWidth="1"/>
    <col min="10" max="10" width="23.140625" style="3" customWidth="1"/>
    <col min="11" max="11" width="9.140625" style="4"/>
    <col min="12" max="12" width="12.85546875" style="4" bestFit="1" customWidth="1"/>
    <col min="13" max="16384" width="9.140625" style="4"/>
  </cols>
  <sheetData>
    <row r="1" spans="1:10" ht="15.75" x14ac:dyDescent="0.25">
      <c r="A1" s="161" t="s">
        <v>8</v>
      </c>
      <c r="B1" s="161"/>
      <c r="C1" s="161"/>
      <c r="D1" s="161"/>
      <c r="E1" s="161"/>
      <c r="F1" s="133" t="s">
        <v>16</v>
      </c>
      <c r="G1" s="168"/>
      <c r="H1" s="168"/>
      <c r="I1" s="168"/>
      <c r="J1" s="168"/>
    </row>
    <row r="2" spans="1:10" ht="15.75" x14ac:dyDescent="0.25">
      <c r="A2" s="161" t="s">
        <v>9</v>
      </c>
      <c r="B2" s="161"/>
      <c r="C2" s="161"/>
      <c r="D2" s="161"/>
      <c r="E2" s="161"/>
      <c r="F2" s="133" t="s">
        <v>15</v>
      </c>
      <c r="G2" s="133"/>
      <c r="H2" s="133"/>
      <c r="I2" s="133"/>
      <c r="J2" s="133"/>
    </row>
    <row r="3" spans="1:10" ht="33.75" customHeight="1" x14ac:dyDescent="0.25">
      <c r="A3" s="162" t="s">
        <v>116</v>
      </c>
      <c r="B3" s="163"/>
      <c r="C3" s="163"/>
      <c r="D3" s="163"/>
      <c r="E3" s="163"/>
      <c r="F3" s="104"/>
      <c r="G3" s="104"/>
      <c r="H3" s="104"/>
      <c r="I3" s="104"/>
      <c r="J3" s="104"/>
    </row>
    <row r="4" spans="1:10" ht="23.25" customHeight="1" x14ac:dyDescent="0.25">
      <c r="A4" s="105"/>
      <c r="B4" s="105"/>
      <c r="C4" s="105"/>
      <c r="D4" s="105"/>
      <c r="E4" s="105"/>
      <c r="F4" s="106"/>
      <c r="G4" s="106"/>
      <c r="H4" s="106"/>
      <c r="I4" s="106"/>
      <c r="J4" s="107" t="s">
        <v>26</v>
      </c>
    </row>
    <row r="5" spans="1:10" ht="21" customHeight="1" x14ac:dyDescent="0.25">
      <c r="A5" s="164" t="s">
        <v>130</v>
      </c>
      <c r="B5" s="164"/>
      <c r="C5" s="164"/>
      <c r="D5" s="164"/>
      <c r="E5" s="164"/>
      <c r="F5" s="164"/>
      <c r="G5" s="164"/>
      <c r="H5" s="164"/>
      <c r="I5" s="164"/>
      <c r="J5" s="164"/>
    </row>
    <row r="6" spans="1:10" ht="5.25" customHeight="1" x14ac:dyDescent="0.25">
      <c r="A6" s="105"/>
      <c r="B6" s="105"/>
      <c r="C6" s="105"/>
      <c r="D6" s="105"/>
      <c r="E6" s="105"/>
      <c r="F6" s="106"/>
      <c r="G6" s="106"/>
      <c r="H6" s="106"/>
      <c r="I6" s="106"/>
      <c r="J6" s="106"/>
    </row>
    <row r="7" spans="1:10" ht="39.75" customHeight="1" x14ac:dyDescent="0.25">
      <c r="A7" s="165" t="s">
        <v>5</v>
      </c>
      <c r="B7" s="165" t="s">
        <v>10</v>
      </c>
      <c r="C7" s="166" t="s">
        <v>27</v>
      </c>
      <c r="D7" s="169" t="s">
        <v>77</v>
      </c>
      <c r="E7" s="170"/>
      <c r="F7" s="170"/>
      <c r="G7" s="171"/>
      <c r="H7" s="165" t="s">
        <v>57</v>
      </c>
      <c r="I7" s="154" t="s">
        <v>79</v>
      </c>
      <c r="J7" s="155"/>
    </row>
    <row r="8" spans="1:10" ht="64.5" customHeight="1" x14ac:dyDescent="0.25">
      <c r="A8" s="165"/>
      <c r="B8" s="165"/>
      <c r="C8" s="167"/>
      <c r="D8" s="66" t="s">
        <v>11</v>
      </c>
      <c r="E8" s="65" t="s">
        <v>12</v>
      </c>
      <c r="F8" s="65" t="s">
        <v>41</v>
      </c>
      <c r="G8" s="65" t="s">
        <v>42</v>
      </c>
      <c r="H8" s="165"/>
      <c r="I8" s="66" t="s">
        <v>11</v>
      </c>
      <c r="J8" s="66" t="s">
        <v>72</v>
      </c>
    </row>
    <row r="9" spans="1:10" ht="24" customHeight="1" x14ac:dyDescent="0.25">
      <c r="A9" s="42">
        <v>-1</v>
      </c>
      <c r="B9" s="42">
        <v>-2</v>
      </c>
      <c r="C9" s="42">
        <v>-3</v>
      </c>
      <c r="D9" s="42">
        <v>-4</v>
      </c>
      <c r="E9" s="42">
        <v>-5</v>
      </c>
      <c r="F9" s="95">
        <v>-6</v>
      </c>
      <c r="G9" s="95">
        <v>-7</v>
      </c>
      <c r="H9" s="42">
        <v>-8</v>
      </c>
      <c r="I9" s="42">
        <v>-9</v>
      </c>
      <c r="J9" s="42">
        <v>-10</v>
      </c>
    </row>
    <row r="10" spans="1:10" ht="26.25" customHeight="1" x14ac:dyDescent="0.25">
      <c r="A10" s="108" t="s">
        <v>68</v>
      </c>
      <c r="B10" s="66"/>
      <c r="C10" s="66"/>
      <c r="D10" s="63">
        <v>1</v>
      </c>
      <c r="E10" s="66"/>
      <c r="F10" s="65"/>
      <c r="G10" s="65"/>
      <c r="H10" s="65"/>
      <c r="I10" s="65"/>
      <c r="J10" s="66"/>
    </row>
    <row r="11" spans="1:10" ht="33" customHeight="1" x14ac:dyDescent="0.25">
      <c r="A11" s="61" t="s">
        <v>0</v>
      </c>
      <c r="B11" s="64" t="s">
        <v>113</v>
      </c>
      <c r="C11" s="54" t="s">
        <v>117</v>
      </c>
      <c r="D11" s="61" t="s">
        <v>159</v>
      </c>
      <c r="E11" s="45"/>
      <c r="F11" s="96">
        <f>'Mau 2'!U11</f>
        <v>3</v>
      </c>
      <c r="G11" s="97">
        <f>'Mau 2'!AI11</f>
        <v>1</v>
      </c>
      <c r="H11" s="45" t="s">
        <v>142</v>
      </c>
      <c r="I11" s="45"/>
      <c r="J11" s="62"/>
    </row>
    <row r="12" spans="1:10" ht="26.25" customHeight="1" x14ac:dyDescent="0.25">
      <c r="A12" s="108" t="s">
        <v>54</v>
      </c>
      <c r="B12" s="64"/>
      <c r="C12" s="64"/>
      <c r="D12" s="63">
        <v>14</v>
      </c>
      <c r="E12" s="64"/>
      <c r="F12" s="96">
        <f>'Mau 2'!U12</f>
        <v>0</v>
      </c>
      <c r="G12" s="97">
        <f>'Mau 2'!AI12</f>
        <v>0</v>
      </c>
      <c r="H12" s="65"/>
      <c r="I12" s="65"/>
      <c r="J12" s="66"/>
    </row>
    <row r="13" spans="1:10" ht="29.25" customHeight="1" x14ac:dyDescent="0.25">
      <c r="A13" s="61" t="s">
        <v>0</v>
      </c>
      <c r="B13" s="124" t="s">
        <v>81</v>
      </c>
      <c r="C13" s="54" t="s">
        <v>99</v>
      </c>
      <c r="D13" s="61" t="s">
        <v>121</v>
      </c>
      <c r="E13" s="64"/>
      <c r="F13" s="96">
        <f>'Mau 2'!U13</f>
        <v>1</v>
      </c>
      <c r="G13" s="97">
        <f>'Mau 2'!AI13</f>
        <v>2</v>
      </c>
      <c r="H13" s="45"/>
      <c r="I13" s="62"/>
      <c r="J13" s="62"/>
    </row>
    <row r="14" spans="1:10" ht="26.25" customHeight="1" x14ac:dyDescent="0.25">
      <c r="A14" s="61" t="s">
        <v>1</v>
      </c>
      <c r="B14" s="124" t="s">
        <v>82</v>
      </c>
      <c r="C14" s="54" t="s">
        <v>100</v>
      </c>
      <c r="D14" s="61" t="s">
        <v>159</v>
      </c>
      <c r="E14" s="64"/>
      <c r="F14" s="96">
        <f>'Mau 2'!U14</f>
        <v>2</v>
      </c>
      <c r="G14" s="97">
        <f>'Mau 2'!AI14</f>
        <v>2</v>
      </c>
      <c r="H14" s="62"/>
      <c r="I14" s="66"/>
      <c r="J14" s="62"/>
    </row>
    <row r="15" spans="1:10" ht="27" customHeight="1" x14ac:dyDescent="0.25">
      <c r="A15" s="61" t="s">
        <v>2</v>
      </c>
      <c r="B15" s="124" t="s">
        <v>83</v>
      </c>
      <c r="C15" s="54" t="s">
        <v>101</v>
      </c>
      <c r="D15" s="61" t="s">
        <v>143</v>
      </c>
      <c r="E15" s="45"/>
      <c r="F15" s="96">
        <f>'Mau 2'!U15</f>
        <v>4</v>
      </c>
      <c r="G15" s="97">
        <f>'Mau 2'!AI15</f>
        <v>1</v>
      </c>
      <c r="H15" s="62"/>
      <c r="I15" s="45"/>
      <c r="J15" s="62"/>
    </row>
    <row r="16" spans="1:10" ht="29.25" customHeight="1" x14ac:dyDescent="0.25">
      <c r="A16" s="61" t="s">
        <v>3</v>
      </c>
      <c r="B16" s="124" t="s">
        <v>84</v>
      </c>
      <c r="C16" s="54" t="s">
        <v>102</v>
      </c>
      <c r="D16" s="61" t="s">
        <v>121</v>
      </c>
      <c r="E16" s="45"/>
      <c r="F16" s="96">
        <v>1</v>
      </c>
      <c r="G16" s="97">
        <f>'Mau 2'!AI16</f>
        <v>1</v>
      </c>
      <c r="H16" s="45"/>
      <c r="I16" s="73"/>
      <c r="J16" s="73"/>
    </row>
    <row r="17" spans="1:11" ht="26.25" customHeight="1" x14ac:dyDescent="0.25">
      <c r="A17" s="61" t="s">
        <v>4</v>
      </c>
      <c r="B17" s="124" t="s">
        <v>85</v>
      </c>
      <c r="C17" s="54" t="s">
        <v>103</v>
      </c>
      <c r="D17" s="61" t="s">
        <v>139</v>
      </c>
      <c r="E17" s="64"/>
      <c r="F17" s="96">
        <f>'Mau 2'!U17</f>
        <v>0</v>
      </c>
      <c r="G17" s="97">
        <f>'Mau 2'!AI17</f>
        <v>1</v>
      </c>
      <c r="H17" s="62"/>
      <c r="I17" s="62"/>
      <c r="J17" s="62"/>
    </row>
    <row r="18" spans="1:11" ht="29.25" customHeight="1" x14ac:dyDescent="0.25">
      <c r="A18" s="61" t="s">
        <v>71</v>
      </c>
      <c r="B18" s="124" t="s">
        <v>114</v>
      </c>
      <c r="C18" s="54" t="s">
        <v>118</v>
      </c>
      <c r="D18" s="61" t="s">
        <v>121</v>
      </c>
      <c r="E18" s="64"/>
      <c r="F18" s="96">
        <v>1</v>
      </c>
      <c r="G18" s="97">
        <f>'Mau 2'!AI18</f>
        <v>0</v>
      </c>
      <c r="H18" s="45"/>
      <c r="I18" s="62"/>
      <c r="J18" s="62"/>
    </row>
    <row r="19" spans="1:11" ht="34.5" customHeight="1" x14ac:dyDescent="0.25">
      <c r="A19" s="61" t="s">
        <v>76</v>
      </c>
      <c r="B19" s="124" t="s">
        <v>86</v>
      </c>
      <c r="C19" s="54" t="s">
        <v>104</v>
      </c>
      <c r="D19" s="61" t="s">
        <v>121</v>
      </c>
      <c r="E19" s="64"/>
      <c r="F19" s="96">
        <f>'Mau 2'!U19</f>
        <v>1</v>
      </c>
      <c r="G19" s="97">
        <f>'Mau 2'!AI19</f>
        <v>1</v>
      </c>
      <c r="H19" s="45" t="s">
        <v>140</v>
      </c>
      <c r="I19" s="62"/>
      <c r="J19" s="62"/>
    </row>
    <row r="20" spans="1:11" ht="28.5" customHeight="1" x14ac:dyDescent="0.25">
      <c r="A20" s="61" t="s">
        <v>80</v>
      </c>
      <c r="B20" s="124" t="s">
        <v>87</v>
      </c>
      <c r="C20" s="54" t="s">
        <v>105</v>
      </c>
      <c r="D20" s="61" t="s">
        <v>159</v>
      </c>
      <c r="E20" s="64"/>
      <c r="F20" s="96">
        <f>'Mau 2'!U20</f>
        <v>2</v>
      </c>
      <c r="G20" s="97">
        <f>'Mau 2'!AI20</f>
        <v>2</v>
      </c>
      <c r="H20" s="45"/>
      <c r="I20" s="62"/>
      <c r="J20" s="66"/>
    </row>
    <row r="21" spans="1:11" ht="28.5" customHeight="1" x14ac:dyDescent="0.25">
      <c r="A21" s="61" t="s">
        <v>94</v>
      </c>
      <c r="B21" s="124" t="s">
        <v>88</v>
      </c>
      <c r="C21" s="54" t="s">
        <v>106</v>
      </c>
      <c r="D21" s="61" t="s">
        <v>139</v>
      </c>
      <c r="E21" s="64"/>
      <c r="F21" s="96">
        <f>'Mau 2'!U21</f>
        <v>0</v>
      </c>
      <c r="G21" s="97">
        <f>'Mau 2'!AI21</f>
        <v>1</v>
      </c>
      <c r="H21" s="45"/>
      <c r="I21" s="62"/>
      <c r="J21" s="62"/>
    </row>
    <row r="22" spans="1:11" ht="25.5" customHeight="1" x14ac:dyDescent="0.25">
      <c r="A22" s="61" t="s">
        <v>95</v>
      </c>
      <c r="B22" s="124" t="s">
        <v>89</v>
      </c>
      <c r="C22" s="54" t="s">
        <v>107</v>
      </c>
      <c r="D22" s="61" t="s">
        <v>121</v>
      </c>
      <c r="E22" s="64"/>
      <c r="F22" s="96">
        <f>'Mau 2'!U22</f>
        <v>1</v>
      </c>
      <c r="G22" s="97">
        <f>'Mau 2'!AI22</f>
        <v>1</v>
      </c>
      <c r="H22" s="84"/>
      <c r="I22" s="62"/>
      <c r="J22" s="62"/>
    </row>
    <row r="23" spans="1:11" ht="33" customHeight="1" x14ac:dyDescent="0.25">
      <c r="A23" s="61" t="s">
        <v>96</v>
      </c>
      <c r="B23" s="124" t="s">
        <v>90</v>
      </c>
      <c r="C23" s="54" t="s">
        <v>108</v>
      </c>
      <c r="D23" s="61" t="s">
        <v>139</v>
      </c>
      <c r="E23" s="64"/>
      <c r="F23" s="96">
        <f>'Mau 2'!U23</f>
        <v>0</v>
      </c>
      <c r="G23" s="97">
        <f>'Mau 2'!AI23</f>
        <v>0</v>
      </c>
      <c r="H23" s="45" t="s">
        <v>141</v>
      </c>
      <c r="I23" s="62"/>
      <c r="J23" s="62"/>
    </row>
    <row r="24" spans="1:11" ht="27.75" customHeight="1" x14ac:dyDescent="0.25">
      <c r="A24" s="61" t="s">
        <v>97</v>
      </c>
      <c r="B24" s="124" t="s">
        <v>91</v>
      </c>
      <c r="C24" s="54" t="s">
        <v>109</v>
      </c>
      <c r="D24" s="61" t="s">
        <v>139</v>
      </c>
      <c r="E24" s="64"/>
      <c r="F24" s="96">
        <f>'Mau 2'!U24</f>
        <v>0</v>
      </c>
      <c r="G24" s="97">
        <f>'Mau 2'!AI24</f>
        <v>0</v>
      </c>
      <c r="H24" s="84"/>
      <c r="I24" s="62"/>
      <c r="J24" s="62"/>
    </row>
    <row r="25" spans="1:11" ht="26.25" customHeight="1" x14ac:dyDescent="0.25">
      <c r="A25" s="61" t="s">
        <v>98</v>
      </c>
      <c r="B25" s="124" t="s">
        <v>92</v>
      </c>
      <c r="C25" s="54" t="s">
        <v>110</v>
      </c>
      <c r="D25" s="123" t="s">
        <v>168</v>
      </c>
      <c r="E25" s="64"/>
      <c r="F25" s="96">
        <f>'Mau 2'!U25</f>
        <v>0</v>
      </c>
      <c r="G25" s="97">
        <f>'Mau 2'!AI25</f>
        <v>0</v>
      </c>
      <c r="H25" s="45"/>
      <c r="I25" s="66"/>
      <c r="J25" s="66"/>
    </row>
    <row r="26" spans="1:11" ht="24" customHeight="1" x14ac:dyDescent="0.25">
      <c r="A26" s="61" t="s">
        <v>115</v>
      </c>
      <c r="B26" s="124" t="s">
        <v>93</v>
      </c>
      <c r="C26" s="54" t="s">
        <v>111</v>
      </c>
      <c r="D26" s="61" t="s">
        <v>121</v>
      </c>
      <c r="E26" s="62"/>
      <c r="F26" s="96">
        <f>'Mau 2'!U26</f>
        <v>1</v>
      </c>
      <c r="G26" s="97">
        <f>'Mau 2'!AI26</f>
        <v>0</v>
      </c>
      <c r="H26" s="62"/>
      <c r="I26" s="45"/>
      <c r="J26" s="62"/>
    </row>
    <row r="27" spans="1:11" ht="21.75" customHeight="1" x14ac:dyDescent="0.25">
      <c r="A27" s="109"/>
      <c r="B27" s="110"/>
      <c r="C27" s="111"/>
      <c r="D27" s="111"/>
      <c r="E27" s="111"/>
      <c r="F27" s="112"/>
      <c r="G27" s="112"/>
      <c r="H27" s="112"/>
      <c r="I27" s="112"/>
      <c r="J27" s="112"/>
    </row>
    <row r="28" spans="1:11" s="9" customFormat="1" ht="22.5" customHeight="1" x14ac:dyDescent="0.25">
      <c r="A28" s="156"/>
      <c r="B28" s="148" t="s">
        <v>13</v>
      </c>
      <c r="C28" s="149"/>
      <c r="D28" s="159" t="s">
        <v>70</v>
      </c>
      <c r="E28" s="160"/>
      <c r="F28" s="157" t="s">
        <v>53</v>
      </c>
      <c r="G28" s="158"/>
      <c r="H28" s="38"/>
      <c r="I28" s="38"/>
      <c r="J28" s="38"/>
      <c r="K28" s="8"/>
    </row>
    <row r="29" spans="1:11" s="9" customFormat="1" ht="22.5" customHeight="1" x14ac:dyDescent="0.25">
      <c r="A29" s="156"/>
      <c r="B29" s="150"/>
      <c r="C29" s="151"/>
      <c r="D29" s="113" t="s">
        <v>52</v>
      </c>
      <c r="E29" s="113" t="s">
        <v>56</v>
      </c>
      <c r="F29" s="114" t="s">
        <v>52</v>
      </c>
      <c r="G29" s="114" t="s">
        <v>56</v>
      </c>
      <c r="H29" s="38"/>
      <c r="I29" s="38"/>
      <c r="J29" s="38"/>
    </row>
    <row r="30" spans="1:11" s="9" customFormat="1" ht="17.25" customHeight="1" x14ac:dyDescent="0.25">
      <c r="A30" s="156"/>
      <c r="B30" s="152" t="s">
        <v>58</v>
      </c>
      <c r="C30" s="153"/>
      <c r="D30" s="115">
        <f>COUNTIF($D$11:$D$11,"A1")</f>
        <v>0</v>
      </c>
      <c r="E30" s="116">
        <f>ROUND(D30/$D$10,2)</f>
        <v>0</v>
      </c>
      <c r="F30" s="117">
        <f>COUNTIF($D$13:$D$26,"A1")</f>
        <v>1</v>
      </c>
      <c r="G30" s="117">
        <f>ROUND(F30/$D$12,2)</f>
        <v>7.0000000000000007E-2</v>
      </c>
      <c r="H30" s="38"/>
      <c r="I30" s="38"/>
      <c r="J30" s="38"/>
    </row>
    <row r="31" spans="1:11" s="9" customFormat="1" ht="21.6" customHeight="1" x14ac:dyDescent="0.25">
      <c r="A31" s="156"/>
      <c r="B31" s="152" t="s">
        <v>59</v>
      </c>
      <c r="C31" s="153"/>
      <c r="D31" s="115">
        <f>COUNTIF($D$11:$D$11,"A2")</f>
        <v>1</v>
      </c>
      <c r="E31" s="116">
        <f t="shared" ref="E31:E40" si="0">ROUND(D31/$D$10,2)</f>
        <v>1</v>
      </c>
      <c r="F31" s="117">
        <f>COUNTIF($D$13:$D$26,"A2")</f>
        <v>2</v>
      </c>
      <c r="G31" s="117">
        <f t="shared" ref="G31:G40" si="1">ROUND(F31/$D$12,2)</f>
        <v>0.14000000000000001</v>
      </c>
      <c r="H31" s="38"/>
      <c r="I31" s="38"/>
      <c r="J31" s="38"/>
    </row>
    <row r="32" spans="1:11" s="9" customFormat="1" ht="21.6" customHeight="1" x14ac:dyDescent="0.25">
      <c r="A32" s="156"/>
      <c r="B32" s="152" t="s">
        <v>60</v>
      </c>
      <c r="C32" s="153"/>
      <c r="D32" s="115">
        <f>COUNTIF($D$11:$D$11,"A3")</f>
        <v>0</v>
      </c>
      <c r="E32" s="116">
        <f t="shared" si="0"/>
        <v>0</v>
      </c>
      <c r="F32" s="117">
        <f>COUNTIF($D$13:$D$26,"A3")</f>
        <v>6</v>
      </c>
      <c r="G32" s="117">
        <f t="shared" si="1"/>
        <v>0.43</v>
      </c>
      <c r="H32" s="38"/>
      <c r="I32" s="38"/>
      <c r="J32" s="38"/>
    </row>
    <row r="33" spans="1:10" s="9" customFormat="1" ht="21.6" customHeight="1" x14ac:dyDescent="0.25">
      <c r="A33" s="156"/>
      <c r="B33" s="152" t="s">
        <v>61</v>
      </c>
      <c r="C33" s="153"/>
      <c r="D33" s="115">
        <f>COUNTIF($D$11:$D$11,"A4")</f>
        <v>0</v>
      </c>
      <c r="E33" s="116">
        <f t="shared" si="0"/>
        <v>0</v>
      </c>
      <c r="F33" s="117">
        <f>COUNTIF($D$13:$D$26,"A4")</f>
        <v>4</v>
      </c>
      <c r="G33" s="117">
        <f t="shared" si="1"/>
        <v>0.28999999999999998</v>
      </c>
      <c r="H33" s="38"/>
      <c r="I33" s="38"/>
      <c r="J33" s="38"/>
    </row>
    <row r="34" spans="1:10" s="9" customFormat="1" ht="21.6" customHeight="1" x14ac:dyDescent="0.25">
      <c r="A34" s="156"/>
      <c r="B34" s="152" t="s">
        <v>62</v>
      </c>
      <c r="C34" s="153"/>
      <c r="D34" s="115">
        <f>COUNTIF($D$11:$D$11,"A DN")</f>
        <v>0</v>
      </c>
      <c r="E34" s="116">
        <f t="shared" si="0"/>
        <v>0</v>
      </c>
      <c r="F34" s="117">
        <f>COUNTIF($D$13:$D$26,"A DN")</f>
        <v>0</v>
      </c>
      <c r="G34" s="117">
        <f t="shared" si="1"/>
        <v>0</v>
      </c>
      <c r="H34" s="38"/>
      <c r="I34" s="38"/>
      <c r="J34" s="38"/>
    </row>
    <row r="35" spans="1:10" s="9" customFormat="1" ht="21.6" customHeight="1" x14ac:dyDescent="0.25">
      <c r="A35" s="156"/>
      <c r="B35" s="152" t="s">
        <v>63</v>
      </c>
      <c r="C35" s="153"/>
      <c r="D35" s="115">
        <f>COUNTIF($D$11:$D$11,"B1")</f>
        <v>0</v>
      </c>
      <c r="E35" s="116">
        <f t="shared" si="0"/>
        <v>0</v>
      </c>
      <c r="F35" s="117">
        <f>COUNTIF($D$13:$D$26,"B1")</f>
        <v>0</v>
      </c>
      <c r="G35" s="117">
        <f t="shared" si="1"/>
        <v>0</v>
      </c>
      <c r="H35" s="38"/>
      <c r="I35" s="38"/>
      <c r="J35" s="38"/>
    </row>
    <row r="36" spans="1:10" s="9" customFormat="1" ht="21.6" customHeight="1" x14ac:dyDescent="0.25">
      <c r="A36" s="156"/>
      <c r="B36" s="152" t="s">
        <v>64</v>
      </c>
      <c r="C36" s="153"/>
      <c r="D36" s="115">
        <f>COUNTIF($D$11:$D$11,"B2")</f>
        <v>0</v>
      </c>
      <c r="E36" s="116">
        <f t="shared" si="0"/>
        <v>0</v>
      </c>
      <c r="F36" s="117">
        <f>COUNTIF($D$13:$D$26,"B2")</f>
        <v>0</v>
      </c>
      <c r="G36" s="117">
        <f t="shared" si="1"/>
        <v>0</v>
      </c>
      <c r="H36" s="38"/>
      <c r="I36" s="38"/>
      <c r="J36" s="38"/>
    </row>
    <row r="37" spans="1:10" s="9" customFormat="1" ht="21.6" customHeight="1" x14ac:dyDescent="0.25">
      <c r="A37" s="156"/>
      <c r="B37" s="152" t="s">
        <v>65</v>
      </c>
      <c r="C37" s="153"/>
      <c r="D37" s="115">
        <f>COUNTIF($D$11:$D$11,"C1")</f>
        <v>0</v>
      </c>
      <c r="E37" s="116">
        <f t="shared" si="0"/>
        <v>0</v>
      </c>
      <c r="F37" s="117">
        <f>COUNTIF($D$13:$D$26,"C1")</f>
        <v>0</v>
      </c>
      <c r="G37" s="117">
        <f t="shared" si="1"/>
        <v>0</v>
      </c>
      <c r="H37" s="38"/>
      <c r="I37" s="38"/>
      <c r="J37" s="38"/>
    </row>
    <row r="38" spans="1:10" s="9" customFormat="1" ht="21.6" customHeight="1" x14ac:dyDescent="0.25">
      <c r="A38" s="156"/>
      <c r="B38" s="152" t="s">
        <v>66</v>
      </c>
      <c r="C38" s="153"/>
      <c r="D38" s="115">
        <f>COUNTIF($D$11:$D$11,"C2")</f>
        <v>0</v>
      </c>
      <c r="E38" s="116">
        <f t="shared" si="0"/>
        <v>0</v>
      </c>
      <c r="F38" s="117">
        <f>COUNTIF($D$13:$D$26,"C2")</f>
        <v>0</v>
      </c>
      <c r="G38" s="117">
        <f t="shared" si="1"/>
        <v>0</v>
      </c>
      <c r="H38" s="38"/>
      <c r="I38" s="38"/>
      <c r="J38" s="38"/>
    </row>
    <row r="39" spans="1:10" s="9" customFormat="1" ht="21.6" customHeight="1" x14ac:dyDescent="0.25">
      <c r="A39" s="156"/>
      <c r="B39" s="152" t="s">
        <v>67</v>
      </c>
      <c r="C39" s="153"/>
      <c r="D39" s="115">
        <f>COUNTIF($D$11:$D$11,"D")</f>
        <v>0</v>
      </c>
      <c r="E39" s="116">
        <f t="shared" si="0"/>
        <v>0</v>
      </c>
      <c r="F39" s="117">
        <f>COUNTIF($D$13:$D$26,"D")</f>
        <v>0</v>
      </c>
      <c r="G39" s="117">
        <f t="shared" si="1"/>
        <v>0</v>
      </c>
      <c r="H39" s="38"/>
      <c r="I39" s="38"/>
      <c r="J39" s="38"/>
    </row>
    <row r="40" spans="1:10" s="9" customFormat="1" ht="21.6" customHeight="1" x14ac:dyDescent="0.25">
      <c r="A40" s="156"/>
      <c r="B40" s="152" t="s">
        <v>78</v>
      </c>
      <c r="C40" s="153"/>
      <c r="D40" s="115">
        <f>COUNTIF($D$11:$D$11,"E")</f>
        <v>0</v>
      </c>
      <c r="E40" s="116">
        <f t="shared" si="0"/>
        <v>0</v>
      </c>
      <c r="F40" s="117">
        <f>COUNTIF($D$13:$D$26,"KXL")</f>
        <v>0</v>
      </c>
      <c r="G40" s="117">
        <f t="shared" si="1"/>
        <v>0</v>
      </c>
      <c r="H40" s="38"/>
      <c r="I40" s="38"/>
      <c r="J40" s="38"/>
    </row>
    <row r="41" spans="1:10" s="9" customFormat="1" ht="21.6" customHeight="1" x14ac:dyDescent="0.25">
      <c r="A41" s="118"/>
      <c r="B41" s="169" t="s">
        <v>17</v>
      </c>
      <c r="C41" s="171"/>
      <c r="D41" s="113">
        <f>SUM(D30:D40)</f>
        <v>1</v>
      </c>
      <c r="E41" s="113"/>
      <c r="F41" s="114">
        <f>SUM(F30:F40)</f>
        <v>13</v>
      </c>
      <c r="G41" s="114"/>
      <c r="H41" s="38"/>
      <c r="I41" s="38"/>
      <c r="J41" s="38"/>
    </row>
    <row r="42" spans="1:10" ht="8.25" customHeight="1" x14ac:dyDescent="0.25">
      <c r="A42" s="9"/>
      <c r="B42" s="9"/>
      <c r="C42" s="9"/>
      <c r="D42" s="9"/>
      <c r="E42" s="9"/>
      <c r="F42" s="9"/>
      <c r="G42" s="9"/>
      <c r="H42" s="9"/>
      <c r="I42" s="9"/>
      <c r="J42" s="9"/>
    </row>
    <row r="43" spans="1:10" ht="97.5" customHeight="1" x14ac:dyDescent="0.25">
      <c r="A43" s="175" t="s">
        <v>73</v>
      </c>
      <c r="B43" s="176"/>
      <c r="C43" s="176"/>
      <c r="D43" s="176"/>
      <c r="E43" s="176"/>
      <c r="F43" s="176"/>
      <c r="G43" s="176"/>
      <c r="H43" s="176"/>
      <c r="I43" s="176"/>
      <c r="J43" s="176"/>
    </row>
    <row r="44" spans="1:10" ht="15.75" x14ac:dyDescent="0.25">
      <c r="A44" s="9"/>
      <c r="B44" s="9"/>
      <c r="C44" s="9"/>
      <c r="D44" s="9"/>
      <c r="E44" s="9"/>
      <c r="F44" s="173" t="s">
        <v>129</v>
      </c>
      <c r="G44" s="173"/>
      <c r="H44" s="173"/>
      <c r="I44" s="173"/>
      <c r="J44" s="173"/>
    </row>
    <row r="45" spans="1:10" ht="15.75" x14ac:dyDescent="0.25">
      <c r="A45" s="9"/>
      <c r="B45" s="9"/>
      <c r="C45" s="9"/>
      <c r="D45" s="9"/>
      <c r="E45" s="9"/>
      <c r="F45" s="174" t="s">
        <v>7</v>
      </c>
      <c r="G45" s="174"/>
      <c r="H45" s="174"/>
      <c r="I45" s="174"/>
      <c r="J45" s="174"/>
    </row>
    <row r="46" spans="1:10" x14ac:dyDescent="0.25">
      <c r="F46" s="4"/>
      <c r="G46" s="4"/>
      <c r="H46" s="4"/>
      <c r="I46" s="4"/>
      <c r="J46" s="4"/>
    </row>
    <row r="47" spans="1:10" x14ac:dyDescent="0.25">
      <c r="F47" s="4"/>
      <c r="G47" s="4"/>
      <c r="H47" s="4"/>
      <c r="I47" s="4"/>
      <c r="J47" s="4"/>
    </row>
    <row r="50" spans="6:10" ht="18.75" x14ac:dyDescent="0.3">
      <c r="F50" s="172" t="s">
        <v>113</v>
      </c>
      <c r="G50" s="172"/>
      <c r="H50" s="172"/>
      <c r="I50" s="172"/>
      <c r="J50" s="172"/>
    </row>
  </sheetData>
  <mergeCells count="32">
    <mergeCell ref="F50:J50"/>
    <mergeCell ref="F44:J44"/>
    <mergeCell ref="F45:J45"/>
    <mergeCell ref="A43:J43"/>
    <mergeCell ref="B41:C41"/>
    <mergeCell ref="A1:E1"/>
    <mergeCell ref="A2:E2"/>
    <mergeCell ref="A3:E3"/>
    <mergeCell ref="A5:J5"/>
    <mergeCell ref="A7:A8"/>
    <mergeCell ref="B7:B8"/>
    <mergeCell ref="C7:C8"/>
    <mergeCell ref="F1:J1"/>
    <mergeCell ref="F2:J2"/>
    <mergeCell ref="H7:H8"/>
    <mergeCell ref="D7:G7"/>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s>
  <phoneticPr fontId="32" type="noConversion"/>
  <pageMargins left="0.25" right="0.25" top="0.33" bottom="0.24" header="0.3" footer="0.3"/>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Mau 1</vt:lpstr>
      <vt:lpstr>Mau 2</vt:lpstr>
      <vt:lpstr>Mau 3 </vt:lpstr>
      <vt:lpstr>'Mau 1'!_Hlk191996357</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chien</cp:lastModifiedBy>
  <cp:lastPrinted>2025-05-21T08:55:31Z</cp:lastPrinted>
  <dcterms:created xsi:type="dcterms:W3CDTF">2020-11-20T02:18:37Z</dcterms:created>
  <dcterms:modified xsi:type="dcterms:W3CDTF">2025-05-21T08:56:40Z</dcterms:modified>
</cp:coreProperties>
</file>