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ren-luyen-hk2-24-25-17-6\23T4\gui-gv\"/>
    </mc:Choice>
  </mc:AlternateContent>
  <bookViews>
    <workbookView xWindow="0" yWindow="0" windowWidth="20490" windowHeight="7650"/>
  </bookViews>
  <sheets>
    <sheet name="BIEN BAN REN LUYEN" sheetId="1" r:id="rId1"/>
  </sheets>
  <calcPr calcId="162913"/>
</workbook>
</file>

<file path=xl/calcChain.xml><?xml version="1.0" encoding="utf-8"?>
<calcChain xmlns="http://schemas.openxmlformats.org/spreadsheetml/2006/main">
  <c r="D60" i="1" l="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22" i="1"/>
  <c r="D58" i="1" s="1"/>
  <c r="F60" i="1" l="1"/>
  <c r="D59" i="1"/>
  <c r="F59" i="1" s="1"/>
  <c r="D55" i="1"/>
  <c r="F55" i="1" s="1"/>
  <c r="D57" i="1"/>
  <c r="F57" i="1" s="1"/>
  <c r="D56" i="1"/>
  <c r="F56" i="1" s="1"/>
  <c r="F58" i="1"/>
</calcChain>
</file>

<file path=xl/sharedStrings.xml><?xml version="1.0" encoding="utf-8"?>
<sst xmlns="http://schemas.openxmlformats.org/spreadsheetml/2006/main" count="173" uniqueCount="167">
  <si>
    <t>CỘNG HÒA XÃ HỘI CHỦ NGHĨA VIỆT NAM</t>
  </si>
  <si>
    <t>Độc lập - Tự do - Hạnh phúc</t>
  </si>
  <si>
    <t>TRƯỜNG CAO ĐẲNG LÝ TỰ TRỌNG</t>
  </si>
  <si>
    <t>THÀNH PHỐ HỒ CHÍ MINH</t>
  </si>
  <si>
    <t>BIÊN BẢN HỌP LỚP ĐÁNH GIÁ KẾT QUẢ RÈN LUYỆN SINH VIÊN</t>
  </si>
  <si>
    <t>1.</t>
  </si>
  <si>
    <t>2.</t>
  </si>
  <si>
    <t>3.</t>
  </si>
  <si>
    <t>Chủ tọa phiên họp và thành phần tham dự:</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</si>
  <si>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</si>
  <si>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</si>
  <si>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</si>
  <si>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</si>
  <si>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</si>
  <si>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</si>
  <si>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</si>
  <si>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</si>
  <si>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</si>
  <si>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</si>
  <si>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GHI CHÚ</t>
  </si>
  <si>
    <t>Tổng kết phân loại đánh giá rèn luyện của lớp:</t>
  </si>
  <si>
    <t>XẾP LOẠI</t>
  </si>
  <si>
    <t>SỐ LƯỢNG</t>
  </si>
  <si>
    <t>TỶ LỆ</t>
  </si>
  <si>
    <t>Xuất sắc</t>
  </si>
  <si>
    <t>Tốt</t>
  </si>
  <si>
    <t>Khá</t>
  </si>
  <si>
    <t>Trung bình</t>
  </si>
  <si>
    <t>Yếu</t>
  </si>
  <si>
    <t>THƯ KÝ</t>
  </si>
  <si>
    <t>CHỦ TỌA</t>
  </si>
  <si>
    <t>TRƯỞNG KHOA</t>
  </si>
  <si>
    <t>01</t>
  </si>
  <si>
    <t>02</t>
  </si>
  <si>
    <t>03</t>
  </si>
  <si>
    <t>04</t>
  </si>
  <si>
    <t>Không xếp loại</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</si>
  <si>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</si>
  <si>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</si>
  <si>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</si>
  <si>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</si>
  <si>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</si>
  <si>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</si>
  <si>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</si>
  <si>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</si>
  <si>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</si>
  <si>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</si>
  <si>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</si>
  <si>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</si>
  <si>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</si>
  <si>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</si>
  <si>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</si>
  <si>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</si>
  <si>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</si>
  <si>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</si>
  <si>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</si>
  <si>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</si>
  <si>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</si>
  <si>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</si>
  <si>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</si>
  <si>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</si>
  <si>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</si>
  <si>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</si>
  <si>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Tỷ lệ % đồng ý</t>
  </si>
  <si>
    <r>
      <t xml:space="preserve">Địa điểm: </t>
    </r>
    <r>
      <rPr>
        <sz val="13"/>
        <rFont val="Times New Roman"/>
        <family val="1"/>
      </rPr>
      <t>Phòng …..…...;</t>
    </r>
  </si>
  <si>
    <t>.</t>
  </si>
  <si>
    <t>………………………………………………………………..……………………………………………………….......……
……………………………………………………..…………………………………………………………………...........…</t>
  </si>
  <si>
    <t xml:space="preserve">          Thư ký thông qua toàn văn biên bản cuộc họp, các thành viên dự họp nhất trí, không có ý kiến gì thêm.
          Cuộc họp kết thúc lúc ……. giờ ….. phút cùng ngày./.</t>
  </si>
  <si>
    <t>Vắng: Có phép.........SV/ Không có phép.....SV</t>
  </si>
  <si>
    <t>Ý KIẾN CỦA LÃNH ĐẠO KHOA</t>
  </si>
  <si>
    <t>Hiện diện: ….../…. Sinh viên (SV);</t>
  </si>
  <si>
    <t>NĂM HỌC: 2024-2025</t>
  </si>
  <si>
    <r>
      <rPr>
        <b/>
        <sz val="13"/>
        <rFont val="Times New Roman"/>
        <family val="1"/>
      </rPr>
      <t xml:space="preserve">Thời gian họp: </t>
    </r>
    <r>
      <rPr>
        <sz val="13"/>
        <rFont val="Times New Roman"/>
        <family val="1"/>
      </rPr>
      <t>……. giờ …... phút, ngày ….. tháng …... năm 2025;</t>
    </r>
  </si>
  <si>
    <t>HỌC KỲ II</t>
  </si>
  <si>
    <t>KHOA NGOẠI NGỮ</t>
  </si>
  <si>
    <t>Nguyễn Thị Thu Hà</t>
  </si>
  <si>
    <t>Thành phố Hồ Chí Minh, ngày …  tháng 7 năm 2025</t>
  </si>
  <si>
    <t>LỚP: 23T4-NNA2</t>
  </si>
  <si>
    <t>Thành phần tham dự: Tập thể lớp 23T4-NNA2;</t>
  </si>
  <si>
    <t>23001334</t>
  </si>
  <si>
    <t>Đoàn Lâm Tuấn</t>
  </si>
  <si>
    <t>Anh</t>
  </si>
  <si>
    <t>23001172</t>
  </si>
  <si>
    <t>Huỳnh Ngọc Trâm</t>
  </si>
  <si>
    <t>23001437</t>
  </si>
  <si>
    <t>Huỳnh Nguyễn Quỳnh</t>
  </si>
  <si>
    <t>23001759</t>
  </si>
  <si>
    <t>Lê Hoàng</t>
  </si>
  <si>
    <t>23002653</t>
  </si>
  <si>
    <t>Phạm Minh</t>
  </si>
  <si>
    <t>Hằng</t>
  </si>
  <si>
    <t>23002137</t>
  </si>
  <si>
    <t>Phan Thị</t>
  </si>
  <si>
    <t>23001814</t>
  </si>
  <si>
    <t>Vũ Nguyễn Dương</t>
  </si>
  <si>
    <t>Khang</t>
  </si>
  <si>
    <t>23006373</t>
  </si>
  <si>
    <t>Nguyễn Thanh Đỗ</t>
  </si>
  <si>
    <t>Khuyên</t>
  </si>
  <si>
    <t>23001410</t>
  </si>
  <si>
    <t>Phạm Khánh</t>
  </si>
  <si>
    <t>Linh</t>
  </si>
  <si>
    <t>23001349</t>
  </si>
  <si>
    <t>Đặng Quỳnh</t>
  </si>
  <si>
    <t>Mai</t>
  </si>
  <si>
    <t>23001617</t>
  </si>
  <si>
    <t>Nguyễn Ngọc Thiên</t>
  </si>
  <si>
    <t>Ngân</t>
  </si>
  <si>
    <t>23001439</t>
  </si>
  <si>
    <t>Nguyễn Đồng Mẫn</t>
  </si>
  <si>
    <t>Nghi</t>
  </si>
  <si>
    <t>23001695</t>
  </si>
  <si>
    <t>Hà Lê Thanh</t>
  </si>
  <si>
    <t>Ngọc</t>
  </si>
  <si>
    <t>23001153</t>
  </si>
  <si>
    <t>Phạm Quỳnh</t>
  </si>
  <si>
    <t>Như</t>
  </si>
  <si>
    <t>23001960</t>
  </si>
  <si>
    <t>Đặng Hào</t>
  </si>
  <si>
    <t>Phi</t>
  </si>
  <si>
    <t>23002454</t>
  </si>
  <si>
    <t>Vương Ngọc Diễm</t>
  </si>
  <si>
    <t>Phương</t>
  </si>
  <si>
    <t>23001173</t>
  </si>
  <si>
    <t>Nguyễn Minh</t>
  </si>
  <si>
    <t>Quý</t>
  </si>
  <si>
    <t>23001167</t>
  </si>
  <si>
    <t>Trần Tiến</t>
  </si>
  <si>
    <t>Tài</t>
  </si>
  <si>
    <t>23001470</t>
  </si>
  <si>
    <t>Cao Lê Uyên</t>
  </si>
  <si>
    <t>Thi</t>
  </si>
  <si>
    <t>23006293</t>
  </si>
  <si>
    <t>Đỗ Bảo</t>
  </si>
  <si>
    <t>23001717</t>
  </si>
  <si>
    <t>Lữ Nhất</t>
  </si>
  <si>
    <t>Thiên</t>
  </si>
  <si>
    <t>23001783</t>
  </si>
  <si>
    <t>Lê Trí</t>
  </si>
  <si>
    <t>Thiện</t>
  </si>
  <si>
    <t>23001473</t>
  </si>
  <si>
    <t>Lê Bá</t>
  </si>
  <si>
    <t>Thịnh</t>
  </si>
  <si>
    <t>23000702</t>
  </si>
  <si>
    <t>Trương Lê Minh</t>
  </si>
  <si>
    <t>Thư</t>
  </si>
  <si>
    <t>23001518</t>
  </si>
  <si>
    <t>Hồ Ngọc Bảo</t>
  </si>
  <si>
    <t>Thy</t>
  </si>
  <si>
    <t>23001671</t>
  </si>
  <si>
    <t>Thái Thanh</t>
  </si>
  <si>
    <t>23000726</t>
  </si>
  <si>
    <t>Trần Thạch Thủy</t>
  </si>
  <si>
    <t>Tiên</t>
  </si>
  <si>
    <t>23000424</t>
  </si>
  <si>
    <t>Nguyễn Phương</t>
  </si>
  <si>
    <t>Trúc</t>
  </si>
  <si>
    <t>23001127</t>
  </si>
  <si>
    <t>Nguyễn Lê Anh</t>
  </si>
  <si>
    <t>Tuấn</t>
  </si>
  <si>
    <t>23001149</t>
  </si>
  <si>
    <t>Lương Tường</t>
  </si>
  <si>
    <t>Vy</t>
  </si>
  <si>
    <t>Chủ tọa: Ông/Bà Vương Thanh Thủy; Chức vụ: Cố vấn học tập;</t>
  </si>
  <si>
    <t>Vương Thanh Thủy</t>
  </si>
  <si>
    <t>Phan Thị Hằng</t>
  </si>
  <si>
    <t>Thư ký: Phan Thị Hằng; Chức vụ: Lớp trưởng;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</si>
</sst>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theme="1"/>
      <name val="Calibri"/>
      <family val="2"/>
      <charset val="163"/>
      <scheme val="minor"/>
    </font>
    <font>
      <b/>
      <sz val="13"/>
      <name val="Times New Roman"/>
      <family val="1"/>
    </font>
    <font>
      <sz val="12"/>
      <color indexed="8"/>
      <name val="Times New Roman"/>
      <family val="1"/>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2"/>
      <name val="Times New Roman"/>
      <family val="1"/>
    </font>
    <font>
      <sz val="10"/>
      <name val="Times New Roman"/>
      <family val="1"/>
    </font>
    <font>
      <sz val="12"/>
      <name val="Times New Roman"/>
      <family val="1"/>
    </font>
    <font>
      <b/>
      <sz val="10"/>
      <name val="Times New Roman"/>
      <family val="1"/>
    </font>
    <font>
      <sz val="13"/>
      <name val="Times New Roman"/>
      <family val="1"/>
    </font>
    <font>
      <i/>
      <sz val="13"/>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43">
    <xf numFmtId="0" fontId="0" fillId="0" borderId="0"/>
    <xf numFmtId="0" fontId="3"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3" borderId="0" applyNumberFormat="0" applyBorder="0" applyAlignment="0" applyProtection="0"/>
    <xf numFmtId="0" fontId="7" fillId="20" borderId="8" applyNumberFormat="0" applyBorder="0" applyAlignment="0" applyProtection="0"/>
    <xf numFmtId="0" fontId="8" fillId="21" borderId="9" applyNumberFormat="0" applyBorder="0" applyAlignment="0" applyProtection="0"/>
    <xf numFmtId="0" fontId="9" fillId="0" borderId="0" applyNumberFormat="0" applyFill="0" applyBorder="0" applyAlignment="0" applyProtection="0"/>
    <xf numFmtId="0" fontId="10" fillId="4" borderId="0" applyNumberFormat="0" applyBorder="0" applyAlignment="0" applyProtection="0"/>
    <xf numFmtId="0" fontId="11" fillId="0" borderId="10" applyNumberFormat="0" applyFill="0" applyBorder="0" applyAlignment="0" applyProtection="0"/>
    <xf numFmtId="0" fontId="12" fillId="0" borderId="11" applyNumberFormat="0" applyFill="0" applyBorder="0" applyAlignment="0" applyProtection="0"/>
    <xf numFmtId="0" fontId="13" fillId="0" borderId="12" applyNumberFormat="0" applyFill="0" applyBorder="0" applyAlignment="0" applyProtection="0"/>
    <xf numFmtId="0" fontId="13" fillId="0" borderId="0" applyNumberFormat="0" applyFill="0" applyBorder="0" applyAlignment="0" applyProtection="0"/>
    <xf numFmtId="0" fontId="14" fillId="7" borderId="8" applyNumberFormat="0" applyBorder="0" applyAlignment="0" applyProtection="0"/>
    <xf numFmtId="0" fontId="15" fillId="0" borderId="13" applyNumberFormat="0" applyFill="0" applyBorder="0" applyAlignment="0" applyProtection="0"/>
    <xf numFmtId="0" fontId="16" fillId="22" borderId="0" applyNumberFormat="0" applyBorder="0" applyAlignment="0" applyProtection="0"/>
    <xf numFmtId="0" fontId="3" fillId="23" borderId="14" applyNumberFormat="0" applyFont="0" applyBorder="0" applyAlignment="0" applyProtection="0"/>
    <xf numFmtId="0" fontId="17" fillId="20" borderId="15" applyNumberFormat="0" applyBorder="0" applyAlignment="0" applyProtection="0"/>
    <xf numFmtId="0" fontId="18" fillId="0" borderId="0" applyNumberFormat="0" applyFill="0" applyBorder="0" applyAlignment="0" applyProtection="0"/>
    <xf numFmtId="0" fontId="19" fillId="0" borderId="16" applyNumberFormat="0" applyFill="0" applyBorder="0" applyAlignment="0" applyProtection="0"/>
    <xf numFmtId="0" fontId="20" fillId="0" borderId="0" applyNumberFormat="0" applyFill="0" applyBorder="0" applyAlignment="0" applyProtection="0"/>
  </cellStyleXfs>
  <cellXfs count="44">
    <xf numFmtId="0" fontId="0" fillId="0" borderId="0" xfId="0"/>
    <xf numFmtId="0" fontId="1" fillId="0" borderId="0" xfId="0" applyFont="1" applyAlignment="1">
      <alignment vertical="center"/>
    </xf>
    <xf numFmtId="0" fontId="2" fillId="0" borderId="1" xfId="0" quotePrefix="1" applyFont="1" applyBorder="1" applyAlignment="1">
      <alignment horizontal="center" vertical="center"/>
    </xf>
    <xf numFmtId="0" fontId="21" fillId="0" borderId="0" xfId="0" applyFont="1" applyAlignment="1">
      <alignment vertical="center"/>
    </xf>
    <xf numFmtId="0" fontId="21" fillId="0" borderId="0" xfId="0" applyFont="1" applyAlignment="1">
      <alignment horizontal="center" vertical="center"/>
    </xf>
    <xf numFmtId="0" fontId="23" fillId="0" borderId="0" xfId="0" applyFont="1" applyAlignment="1">
      <alignment vertical="center"/>
    </xf>
    <xf numFmtId="0" fontId="1" fillId="0" borderId="0" xfId="0" applyFont="1" applyAlignment="1">
      <alignment horizontal="center" vertical="center"/>
    </xf>
    <xf numFmtId="0" fontId="25" fillId="0" borderId="0" xfId="0" applyFont="1" applyAlignment="1">
      <alignment vertical="center"/>
    </xf>
    <xf numFmtId="0" fontId="1" fillId="0" borderId="0" xfId="0" applyFont="1" applyAlignment="1">
      <alignment horizontal="left" vertical="center"/>
    </xf>
    <xf numFmtId="0" fontId="1" fillId="0" borderId="0" xfId="0" applyFont="1" applyAlignment="1">
      <alignment horizontal="right" vertical="center"/>
    </xf>
    <xf numFmtId="0" fontId="25" fillId="0" borderId="0" xfId="0" applyFont="1" applyAlignment="1">
      <alignment horizontal="center" vertical="center"/>
    </xf>
    <xf numFmtId="0" fontId="25" fillId="0" borderId="0" xfId="0" applyFont="1" applyAlignment="1">
      <alignment vertical="center" wrapText="1"/>
    </xf>
    <xf numFmtId="0" fontId="25" fillId="0" borderId="0" xfId="0" applyFont="1" applyAlignment="1">
      <alignment horizontal="right" vertical="center"/>
    </xf>
    <xf numFmtId="0" fontId="21" fillId="0" borderId="1" xfId="0" applyFont="1" applyBorder="1" applyAlignment="1">
      <alignment horizontal="center" vertical="center" wrapText="1"/>
    </xf>
    <xf numFmtId="0" fontId="23" fillId="0" borderId="1" xfId="0" quotePrefix="1" applyFont="1" applyBorder="1" applyAlignment="1">
      <alignment horizontal="center" vertical="center"/>
    </xf>
    <xf numFmtId="0" fontId="23" fillId="0" borderId="1" xfId="0" applyFont="1" applyBorder="1" applyAlignment="1">
      <alignment horizontal="center" vertical="center"/>
    </xf>
    <xf numFmtId="9" fontId="23" fillId="0" borderId="1" xfId="0" applyNumberFormat="1" applyFont="1" applyBorder="1" applyAlignment="1">
      <alignment horizontal="center" vertical="center"/>
    </xf>
    <xf numFmtId="0" fontId="23" fillId="0" borderId="0" xfId="0" applyFont="1" applyAlignment="1">
      <alignment horizontal="center" vertical="center"/>
    </xf>
    <xf numFmtId="0" fontId="2" fillId="0" borderId="1" xfId="0" applyFont="1" applyBorder="1" applyAlignment="1">
      <alignment horizontal="left" vertical="center"/>
    </xf>
    <xf numFmtId="0" fontId="2" fillId="0" borderId="1" xfId="0" applyFont="1" applyBorder="1" applyAlignment="1">
      <alignment horizontal="center" vertical="center"/>
    </xf>
    <xf numFmtId="0" fontId="25" fillId="0" borderId="0" xfId="0" applyFont="1" applyAlignment="1">
      <alignment horizontal="center" vertical="center"/>
    </xf>
    <xf numFmtId="0" fontId="21" fillId="0" borderId="1" xfId="0" applyFont="1" applyBorder="1" applyAlignment="1">
      <alignment horizontal="center" vertical="center" wrapText="1"/>
    </xf>
    <xf numFmtId="0" fontId="23" fillId="0" borderId="1" xfId="0" applyFont="1" applyBorder="1" applyAlignment="1">
      <alignment vertical="center" wrapText="1"/>
    </xf>
    <xf numFmtId="0" fontId="24" fillId="0" borderId="1" xfId="0" applyFont="1" applyBorder="1" applyAlignment="1">
      <alignment horizontal="center" vertical="center" wrapText="1"/>
    </xf>
    <xf numFmtId="0" fontId="1" fillId="0" borderId="0" xfId="0" applyFont="1" applyAlignment="1">
      <alignment horizontal="center" vertical="center"/>
    </xf>
    <xf numFmtId="0" fontId="23" fillId="0" borderId="0" xfId="0" applyFont="1" applyAlignment="1">
      <alignment horizontal="center" vertical="center"/>
    </xf>
    <xf numFmtId="0" fontId="21" fillId="0" borderId="0" xfId="0" applyFont="1" applyAlignment="1">
      <alignment horizontal="center" vertical="center"/>
    </xf>
    <xf numFmtId="0" fontId="21" fillId="0" borderId="4" xfId="0" applyFont="1" applyBorder="1" applyAlignment="1">
      <alignment horizontal="center" vertical="center"/>
    </xf>
    <xf numFmtId="0" fontId="21" fillId="0" borderId="5" xfId="0" applyFont="1" applyBorder="1" applyAlignment="1">
      <alignment horizontal="center" vertical="center"/>
    </xf>
    <xf numFmtId="0" fontId="21" fillId="0" borderId="6" xfId="0" applyFont="1" applyBorder="1" applyAlignment="1">
      <alignment horizontal="center" vertical="center"/>
    </xf>
    <xf numFmtId="0" fontId="21" fillId="0" borderId="7" xfId="0" applyFont="1" applyBorder="1" applyAlignment="1">
      <alignment horizontal="center" vertical="center"/>
    </xf>
    <xf numFmtId="0" fontId="1" fillId="0" borderId="0" xfId="0" applyFont="1" applyAlignment="1">
      <alignment horizontal="center"/>
    </xf>
    <xf numFmtId="0" fontId="24"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23" fillId="0" borderId="1" xfId="0" applyFont="1" applyBorder="1" applyAlignment="1">
      <alignment horizontal="center" vertical="center" wrapText="1"/>
    </xf>
    <xf numFmtId="10" fontId="23" fillId="0" borderId="1" xfId="0" applyNumberFormat="1" applyFont="1" applyBorder="1" applyAlignment="1">
      <alignment horizontal="center" vertical="center" wrapText="1"/>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25" fillId="0" borderId="0" xfId="0" applyFont="1" applyAlignment="1">
      <alignment horizontal="justify" vertical="justify" wrapText="1"/>
    </xf>
    <xf numFmtId="0" fontId="25" fillId="0" borderId="0" xfId="0" applyFont="1" applyAlignment="1">
      <alignment horizontal="left" vertical="center" wrapText="1"/>
    </xf>
    <xf numFmtId="0" fontId="1" fillId="0" borderId="0" xfId="0" applyFont="1" applyAlignment="1">
      <alignment horizontal="left" vertical="center"/>
    </xf>
    <xf numFmtId="0" fontId="26" fillId="0" borderId="0" xfId="0" applyFont="1" applyAlignment="1">
      <alignment horizontal="center" vertical="center"/>
    </xf>
    <xf numFmtId="0" fontId="22" fillId="0" borderId="0" xfId="0" applyFont="1" applyAlignment="1">
      <alignment horizontal="justify" wrapText="1"/>
    </xf>
    <xf numFmtId="0" fontId="25" fillId="0" borderId="0" xfId="0" applyFont="1" applyAlignment="1">
      <alignment horizontal="justify"/>
    </xf>
  </cellXfs>
  <cellStyles count="43">
    <cellStyle name="20% - Accent1 2" xfId="2"/>
    <cellStyle name="20% - Accent2 2" xfId="3"/>
    <cellStyle name="20% - Accent3 2" xfId="4"/>
    <cellStyle name="20% - Accent4 2" xfId="5"/>
    <cellStyle name="20% - Accent5 2" xfId="6"/>
    <cellStyle name="20% - Accent6 2" xfId="7"/>
    <cellStyle name="40% - Accent1 2" xfId="8"/>
    <cellStyle name="40% - Accent2 2" xfId="9"/>
    <cellStyle name="40% - Accent3 2" xfId="10"/>
    <cellStyle name="40% - Accent4 2" xfId="11"/>
    <cellStyle name="40% - Accent5 2" xfId="12"/>
    <cellStyle name="40% - Accent6 2" xfId="13"/>
    <cellStyle name="60% - Accent1 2" xfId="14"/>
    <cellStyle name="60% - Accent2 2" xfId="15"/>
    <cellStyle name="60% - Accent3 2" xfId="16"/>
    <cellStyle name="60% - Accent4 2" xfId="17"/>
    <cellStyle name="60% - Accent5 2" xfId="18"/>
    <cellStyle name="60% - Accent6 2" xfId="19"/>
    <cellStyle name="Accent1 2" xfId="20"/>
    <cellStyle name="Accent2 2" xfId="21"/>
    <cellStyle name="Accent3 2" xfId="22"/>
    <cellStyle name="Accent4 2" xfId="23"/>
    <cellStyle name="Accent5 2" xfId="24"/>
    <cellStyle name="Accent6 2" xfId="25"/>
    <cellStyle name="Bad 2" xfId="26"/>
    <cellStyle name="Calculation 2" xfId="27"/>
    <cellStyle name="Check Cell 2" xfId="28"/>
    <cellStyle name="Explanatory Text 2" xfId="29"/>
    <cellStyle name="Good 2" xfId="30"/>
    <cellStyle name="Heading 1 2" xfId="31"/>
    <cellStyle name="Heading 2 2" xfId="32"/>
    <cellStyle name="Heading 3 2" xfId="33"/>
    <cellStyle name="Heading 4 2" xfId="34"/>
    <cellStyle name="Input 2" xfId="35"/>
    <cellStyle name="Linked Cell 2" xfId="36"/>
    <cellStyle name="Neutral 2" xfId="37"/>
    <cellStyle name="Normal" xfId="0" builtinId="0"/>
    <cellStyle name="Normal 2" xfId="1"/>
    <cellStyle name="Note 2" xfId="38"/>
    <cellStyle name="Output 2" xfId="39"/>
    <cellStyle name="Title 2" xfId="40"/>
    <cellStyle name="Total 2" xfId="41"/>
    <cellStyle name="Warning Text 2" xfId="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7327</xdr:colOff>
      <xdr:row>3</xdr:row>
      <xdr:rowOff>205153</xdr:rowOff>
    </xdr:from>
    <xdr:to>
      <xdr:col>2</xdr:col>
      <xdr:colOff>981808</xdr:colOff>
      <xdr:row>3</xdr:row>
      <xdr:rowOff>205153</xdr:rowOff>
    </xdr:to>
    <xdr:cxnSp macro="">
      <xdr:nvCxnSpPr>
        <xdr:cNvPr id="3" name="Straight Connector 2"/>
        <xdr:cNvCxnSpPr/>
      </xdr:nvCxnSpPr>
      <xdr:spPr>
        <a:xfrm>
          <a:off x="1106365"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7332</xdr:colOff>
      <xdr:row>3</xdr:row>
      <xdr:rowOff>5130</xdr:rowOff>
    </xdr:from>
    <xdr:to>
      <xdr:col>8</xdr:col>
      <xdr:colOff>190500</xdr:colOff>
      <xdr:row>3</xdr:row>
      <xdr:rowOff>5131</xdr:rowOff>
    </xdr:to>
    <xdr:cxnSp macro="">
      <xdr:nvCxnSpPr>
        <xdr:cNvPr id="4" name="Straight Connector 3"/>
        <xdr:cNvCxnSpPr/>
      </xdr:nvCxnSpPr>
      <xdr:spPr>
        <a:xfrm flipV="1">
          <a:off x="3693507" y="414705"/>
          <a:ext cx="1897668"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1"/>
  <sheetViews>
    <sheetView tabSelected="1" zoomScaleNormal="100" workbookViewId="0">
      <selection activeCell="B12" sqref="B12"/>
    </sheetView>
  </sheetViews>
  <sheetFormatPr defaultRowHeight="16.5" x14ac:dyDescent="0.25"/>
  <cols>
    <col min="1" max="1" width="5.5703125" style="7" customWidth="1"/>
    <col min="2" max="2" width="10.85546875" style="7" customWidth="1"/>
    <col min="3" max="3" width="20.7109375" style="7" customWidth="1"/>
    <col min="4" max="4" width="8.5703125" style="10" customWidth="1"/>
    <col min="5" max="5" width="9.5703125" style="10" customWidth="1"/>
    <col min="6" max="6" width="7.7109375" style="10" customWidth="1"/>
    <col min="7" max="7" width="9.28515625" style="10" customWidth="1"/>
    <col min="8" max="8" width="8.7109375" style="10" customWidth="1"/>
    <col min="9" max="9" width="12" style="7" customWidth="1"/>
    <col min="10" max="16384" width="9.140625" style="7"/>
  </cols>
  <sheetData>
    <row r="1" spans="1:9" ht="9.75" customHeight="1" x14ac:dyDescent="0.25">
      <c r="D1" s="20"/>
      <c r="E1" s="20"/>
      <c r="F1" s="20"/>
      <c r="G1" s="20"/>
      <c r="H1" s="20"/>
    </row>
    <row r="2" spans="1:9" s="5" customFormat="1" ht="15.75" x14ac:dyDescent="0.25">
      <c r="A2" s="25" t="s">
        <v>2</v>
      </c>
      <c r="B2" s="25"/>
      <c r="C2" s="25"/>
      <c r="D2" s="25"/>
      <c r="E2" s="3" t="s">
        <v>0</v>
      </c>
      <c r="F2" s="3"/>
      <c r="G2" s="3"/>
      <c r="H2" s="4"/>
      <c r="I2" s="3"/>
    </row>
    <row r="3" spans="1:9" s="5" customFormat="1" x14ac:dyDescent="0.25">
      <c r="A3" s="25" t="s">
        <v>3</v>
      </c>
      <c r="B3" s="25"/>
      <c r="C3" s="25"/>
      <c r="D3" s="25"/>
      <c r="E3" s="24" t="s">
        <v>1</v>
      </c>
      <c r="F3" s="24"/>
      <c r="G3" s="24"/>
      <c r="H3" s="24"/>
      <c r="I3" s="24"/>
    </row>
    <row r="4" spans="1:9" s="5" customFormat="1" x14ac:dyDescent="0.25">
      <c r="A4" s="26" t="s">
        <v>74</v>
      </c>
      <c r="B4" s="26"/>
      <c r="C4" s="26"/>
      <c r="D4" s="26"/>
      <c r="E4" s="3"/>
      <c r="F4" s="24"/>
      <c r="G4" s="24"/>
      <c r="H4" s="24"/>
      <c r="I4" s="24"/>
    </row>
    <row r="5" spans="1:9" s="5" customFormat="1" x14ac:dyDescent="0.25">
      <c r="A5" s="4"/>
      <c r="B5" s="4"/>
      <c r="C5" s="4"/>
      <c r="D5" s="4"/>
      <c r="E5" s="4"/>
      <c r="F5" s="6"/>
      <c r="G5" s="6"/>
      <c r="H5" s="6"/>
      <c r="I5" s="6"/>
    </row>
    <row r="6" spans="1:9" ht="23.25" customHeight="1" x14ac:dyDescent="0.25">
      <c r="A6" s="24" t="s">
        <v>4</v>
      </c>
      <c r="B6" s="24"/>
      <c r="C6" s="24"/>
      <c r="D6" s="24"/>
      <c r="E6" s="24"/>
      <c r="F6" s="24"/>
      <c r="G6" s="24"/>
      <c r="H6" s="24"/>
      <c r="I6" s="24"/>
    </row>
    <row r="7" spans="1:9" s="1" customFormat="1" ht="18.75" customHeight="1" x14ac:dyDescent="0.25">
      <c r="B7" s="1" t="s">
        <v>77</v>
      </c>
      <c r="D7" s="6" t="s">
        <v>73</v>
      </c>
      <c r="F7" s="8" t="s">
        <v>71</v>
      </c>
      <c r="H7" s="6"/>
    </row>
    <row r="8" spans="1:9" s="1" customFormat="1" ht="8.25" customHeight="1" x14ac:dyDescent="0.25">
      <c r="D8" s="6"/>
      <c r="E8" s="6"/>
      <c r="F8" s="6"/>
      <c r="G8" s="6"/>
      <c r="H8" s="6"/>
    </row>
    <row r="9" spans="1:9" ht="21.75" customHeight="1" x14ac:dyDescent="0.25">
      <c r="A9" s="9" t="s">
        <v>5</v>
      </c>
      <c r="B9" s="7" t="s">
        <v>72</v>
      </c>
    </row>
    <row r="10" spans="1:9" ht="21.75" customHeight="1" x14ac:dyDescent="0.25">
      <c r="A10" s="9" t="s">
        <v>6</v>
      </c>
      <c r="B10" s="40" t="s">
        <v>64</v>
      </c>
      <c r="C10" s="40"/>
      <c r="D10" s="40"/>
      <c r="E10" s="40"/>
      <c r="F10" s="40"/>
    </row>
    <row r="11" spans="1:9" ht="21.75" customHeight="1" x14ac:dyDescent="0.25">
      <c r="A11" s="9" t="s">
        <v>7</v>
      </c>
      <c r="B11" s="1" t="s">
        <v>8</v>
      </c>
    </row>
    <row r="12" spans="1:9" ht="22.5" customHeight="1" x14ac:dyDescent="0.25">
      <c r="A12" s="9"/>
      <c r="B12" s="7" t="s">
        <v>163</v>
      </c>
    </row>
    <row r="13" spans="1:9" ht="22.5" customHeight="1" x14ac:dyDescent="0.25">
      <c r="A13" s="9"/>
      <c r="B13" s="7" t="s">
        <v>166</v>
      </c>
    </row>
    <row r="14" spans="1:9" ht="22.5" customHeight="1" x14ac:dyDescent="0.25">
      <c r="A14" s="9"/>
      <c r="B14" s="7" t="s">
        <v>78</v>
      </c>
      <c r="H14" s="10" t="s">
        <v>65</v>
      </c>
    </row>
    <row r="15" spans="1:9" ht="22.5" customHeight="1" x14ac:dyDescent="0.25">
      <c r="A15" s="9"/>
      <c r="B15" s="7" t="s">
        <v>70</v>
      </c>
      <c r="D15" s="20"/>
      <c r="E15" s="20"/>
      <c r="F15" s="20"/>
      <c r="G15" s="20"/>
      <c r="H15" s="20"/>
    </row>
    <row r="16" spans="1:9" ht="28.5" customHeight="1" x14ac:dyDescent="0.25">
      <c r="A16" s="9"/>
      <c r="B16" s="39" t="s">
        <v>68</v>
      </c>
      <c r="C16" s="39"/>
      <c r="D16" s="39"/>
      <c r="E16" s="39"/>
      <c r="F16" s="39"/>
      <c r="G16" s="39"/>
      <c r="H16" s="39"/>
      <c r="I16" s="39"/>
    </row>
    <row r="17" spans="1:10" x14ac:dyDescent="0.25">
      <c r="A17" s="9" t="s">
        <v>10</v>
      </c>
      <c r="B17" s="1" t="s">
        <v>9</v>
      </c>
    </row>
    <row r="18" spans="1:10" ht="60.75" customHeight="1" x14ac:dyDescent="0.25">
      <c r="A18" s="38" t="s">
        <v>11</v>
      </c>
      <c r="B18" s="38"/>
      <c r="C18" s="38"/>
      <c r="D18" s="38"/>
      <c r="E18" s="38"/>
      <c r="F18" s="38"/>
      <c r="G18" s="38"/>
      <c r="H18" s="38"/>
      <c r="I18" s="38"/>
      <c r="J18" s="11"/>
    </row>
    <row r="19" spans="1:10" ht="9" customHeight="1" x14ac:dyDescent="0.25">
      <c r="A19" s="12"/>
    </row>
    <row r="20" spans="1:10" ht="23.25" customHeight="1" x14ac:dyDescent="0.25">
      <c r="A20" s="33" t="s">
        <v>12</v>
      </c>
      <c r="B20" s="33" t="s">
        <v>13</v>
      </c>
      <c r="C20" s="27" t="s">
        <v>14</v>
      </c>
      <c r="D20" s="28"/>
      <c r="E20" s="36" t="s">
        <v>15</v>
      </c>
      <c r="F20" s="32" t="s">
        <v>16</v>
      </c>
      <c r="G20" s="32"/>
      <c r="H20" s="32"/>
      <c r="I20" s="33" t="s">
        <v>19</v>
      </c>
    </row>
    <row r="21" spans="1:10" ht="36" customHeight="1" x14ac:dyDescent="0.25">
      <c r="A21" s="33"/>
      <c r="B21" s="33"/>
      <c r="C21" s="29"/>
      <c r="D21" s="30"/>
      <c r="E21" s="37"/>
      <c r="F21" s="13" t="s">
        <v>17</v>
      </c>
      <c r="G21" s="13" t="s">
        <v>18</v>
      </c>
      <c r="H21" s="23" t="s">
        <v>63</v>
      </c>
      <c r="I21" s="33"/>
    </row>
    <row r="22" spans="1:10" ht="15.75" customHeight="1" x14ac:dyDescent="0.25">
      <c r="A22" s="14" t="s">
        <v>32</v>
      </c>
      <c r="B22" s="2" t="s">
        <v>79</v>
      </c>
      <c r="C22" s="18" t="s">
        <v>80</v>
      </c>
      <c r="D22" s="19" t="s">
        <v>81</v>
      </c>
      <c r="E22" s="15"/>
      <c r="F22" s="15"/>
      <c r="G22" s="15" t="str">
        <f>IF(F22=0,"KXL",IF(F22&lt;50,"Yếu",IF(F22&lt;70,"TB",IF(F22&lt;80,"Khá",IF(F22&lt;90,"Tốt","Xuất sắc")))))</f>
        <v>KXL</v>
      </c>
      <c r="H22" s="16">
        <v>1</v>
      </c>
      <c r="I22" s="15"/>
    </row>
    <row r="23" spans="1:10" ht="15.75" customHeight="1" x14ac:dyDescent="0.25">
      <c r="A23" s="14" t="s">
        <v>33</v>
      </c>
      <c r="B23" s="2" t="s">
        <v>82</v>
      </c>
      <c r="C23" s="18" t="s">
        <v>83</v>
      </c>
      <c r="D23" s="19" t="s">
        <v>81</v>
      </c>
      <c r="E23" s="15">
        <v>100</v>
      </c>
      <c r="F23" s="15">
        <v>100</v>
      </c>
      <c r="G23" s="15" t="str">
        <f t="shared" ref="G23:G51" si="0">IF(F23=0,"KXL",IF(F23&lt;50,"Yếu",IF(F23&lt;70,"TB",IF(F23&lt;80,"Khá",IF(F23&lt;90,"Tốt","Xuất sắc")))))</f>
        <v>Xuất sắc</v>
      </c>
      <c r="H23" s="16">
        <v>1</v>
      </c>
      <c r="I23" s="15"/>
    </row>
    <row r="24" spans="1:10" ht="15.75" customHeight="1" x14ac:dyDescent="0.25">
      <c r="A24" s="14" t="s">
        <v>34</v>
      </c>
      <c r="B24" s="2" t="s">
        <v>84</v>
      </c>
      <c r="C24" s="18" t="s">
        <v>85</v>
      </c>
      <c r="D24" s="19" t="s">
        <v>81</v>
      </c>
      <c r="E24" s="15"/>
      <c r="F24" s="15"/>
      <c r="G24" s="15" t="str">
        <f t="shared" si="0"/>
        <v>KXL</v>
      </c>
      <c r="H24" s="16">
        <v>1</v>
      </c>
      <c r="I24" s="15"/>
    </row>
    <row r="25" spans="1:10" ht="15.75" customHeight="1" x14ac:dyDescent="0.25">
      <c r="A25" s="14" t="s">
        <v>35</v>
      </c>
      <c r="B25" s="2" t="s">
        <v>86</v>
      </c>
      <c r="C25" s="18" t="s">
        <v>87</v>
      </c>
      <c r="D25" s="19" t="s">
        <v>81</v>
      </c>
      <c r="E25" s="15"/>
      <c r="F25" s="15"/>
      <c r="G25" s="15" t="str">
        <f t="shared" si="0"/>
        <v>KXL</v>
      </c>
      <c r="H25" s="16">
        <v>1</v>
      </c>
      <c r="I25" s="15"/>
    </row>
    <row r="26" spans="1:10" ht="15.75" customHeight="1" x14ac:dyDescent="0.25">
      <c r="A26" s="14" t="s">
        <v>37</v>
      </c>
      <c r="B26" s="2" t="s">
        <v>88</v>
      </c>
      <c r="C26" s="18" t="s">
        <v>89</v>
      </c>
      <c r="D26" s="19" t="s">
        <v>90</v>
      </c>
      <c r="E26" s="15"/>
      <c r="F26" s="15"/>
      <c r="G26" s="15" t="str">
        <f t="shared" si="0"/>
        <v>KXL</v>
      </c>
      <c r="H26" s="16">
        <v>1</v>
      </c>
      <c r="I26" s="15"/>
    </row>
    <row r="27" spans="1:10" ht="15.75" customHeight="1" x14ac:dyDescent="0.25">
      <c r="A27" s="14" t="s">
        <v>38</v>
      </c>
      <c r="B27" s="2" t="s">
        <v>91</v>
      </c>
      <c r="C27" s="18" t="s">
        <v>92</v>
      </c>
      <c r="D27" s="19" t="s">
        <v>90</v>
      </c>
      <c r="E27" s="15"/>
      <c r="F27" s="15"/>
      <c r="G27" s="15" t="str">
        <f t="shared" si="0"/>
        <v>KXL</v>
      </c>
      <c r="H27" s="16">
        <v>1</v>
      </c>
      <c r="I27" s="15"/>
    </row>
    <row r="28" spans="1:10" ht="15.75" customHeight="1" x14ac:dyDescent="0.25">
      <c r="A28" s="14" t="s">
        <v>39</v>
      </c>
      <c r="B28" s="2" t="s">
        <v>93</v>
      </c>
      <c r="C28" s="18" t="s">
        <v>94</v>
      </c>
      <c r="D28" s="19" t="s">
        <v>95</v>
      </c>
      <c r="E28" s="15"/>
      <c r="F28" s="15"/>
      <c r="G28" s="15" t="str">
        <f t="shared" si="0"/>
        <v>KXL</v>
      </c>
      <c r="H28" s="16">
        <v>1</v>
      </c>
      <c r="I28" s="15"/>
    </row>
    <row r="29" spans="1:10" ht="15.75" customHeight="1" x14ac:dyDescent="0.25">
      <c r="A29" s="14" t="s">
        <v>40</v>
      </c>
      <c r="B29" s="2" t="s">
        <v>96</v>
      </c>
      <c r="C29" s="18" t="s">
        <v>97</v>
      </c>
      <c r="D29" s="19" t="s">
        <v>98</v>
      </c>
      <c r="E29" s="15"/>
      <c r="F29" s="15"/>
      <c r="G29" s="15" t="str">
        <f t="shared" si="0"/>
        <v>KXL</v>
      </c>
      <c r="H29" s="16">
        <v>1</v>
      </c>
      <c r="I29" s="15"/>
    </row>
    <row r="30" spans="1:10" ht="15.75" customHeight="1" x14ac:dyDescent="0.25">
      <c r="A30" s="14" t="s">
        <v>41</v>
      </c>
      <c r="B30" s="2" t="s">
        <v>99</v>
      </c>
      <c r="C30" s="18" t="s">
        <v>100</v>
      </c>
      <c r="D30" s="19" t="s">
        <v>101</v>
      </c>
      <c r="E30" s="15"/>
      <c r="F30" s="15"/>
      <c r="G30" s="15" t="str">
        <f t="shared" si="0"/>
        <v>KXL</v>
      </c>
      <c r="H30" s="16">
        <v>1</v>
      </c>
      <c r="I30" s="15"/>
    </row>
    <row r="31" spans="1:10" ht="15.75" customHeight="1" x14ac:dyDescent="0.25">
      <c r="A31" s="14" t="s">
        <v>42</v>
      </c>
      <c r="B31" s="2" t="s">
        <v>102</v>
      </c>
      <c r="C31" s="18" t="s">
        <v>103</v>
      </c>
      <c r="D31" s="19" t="s">
        <v>104</v>
      </c>
      <c r="E31" s="15"/>
      <c r="F31" s="15"/>
      <c r="G31" s="15" t="str">
        <f t="shared" si="0"/>
        <v>KXL</v>
      </c>
      <c r="H31" s="16">
        <v>1</v>
      </c>
      <c r="I31" s="15"/>
    </row>
    <row r="32" spans="1:10" ht="15.75" customHeight="1" x14ac:dyDescent="0.25">
      <c r="A32" s="14" t="s">
        <v>43</v>
      </c>
      <c r="B32" s="2" t="s">
        <v>105</v>
      </c>
      <c r="C32" s="18" t="s">
        <v>106</v>
      </c>
      <c r="D32" s="19" t="s">
        <v>107</v>
      </c>
      <c r="E32" s="15"/>
      <c r="F32" s="15"/>
      <c r="G32" s="15" t="str">
        <f t="shared" si="0"/>
        <v>KXL</v>
      </c>
      <c r="H32" s="16">
        <v>1</v>
      </c>
      <c r="I32" s="15"/>
    </row>
    <row r="33" spans="1:9" ht="15.75" customHeight="1" x14ac:dyDescent="0.25">
      <c r="A33" s="14" t="s">
        <v>44</v>
      </c>
      <c r="B33" s="2" t="s">
        <v>108</v>
      </c>
      <c r="C33" s="18" t="s">
        <v>109</v>
      </c>
      <c r="D33" s="19" t="s">
        <v>110</v>
      </c>
      <c r="E33" s="15"/>
      <c r="F33" s="15"/>
      <c r="G33" s="15" t="str">
        <f t="shared" si="0"/>
        <v>KXL</v>
      </c>
      <c r="H33" s="16">
        <v>1</v>
      </c>
      <c r="I33" s="15"/>
    </row>
    <row r="34" spans="1:9" ht="15.75" customHeight="1" x14ac:dyDescent="0.25">
      <c r="A34" s="14" t="s">
        <v>45</v>
      </c>
      <c r="B34" s="2" t="s">
        <v>111</v>
      </c>
      <c r="C34" s="18" t="s">
        <v>112</v>
      </c>
      <c r="D34" s="19" t="s">
        <v>113</v>
      </c>
      <c r="E34" s="15"/>
      <c r="F34" s="15"/>
      <c r="G34" s="15" t="str">
        <f t="shared" si="0"/>
        <v>KXL</v>
      </c>
      <c r="H34" s="16">
        <v>1</v>
      </c>
      <c r="I34" s="15"/>
    </row>
    <row r="35" spans="1:9" ht="15.75" customHeight="1" x14ac:dyDescent="0.25">
      <c r="A35" s="14" t="s">
        <v>46</v>
      </c>
      <c r="B35" s="2" t="s">
        <v>114</v>
      </c>
      <c r="C35" s="18" t="s">
        <v>115</v>
      </c>
      <c r="D35" s="19" t="s">
        <v>116</v>
      </c>
      <c r="E35" s="15"/>
      <c r="F35" s="15"/>
      <c r="G35" s="15" t="str">
        <f t="shared" si="0"/>
        <v>KXL</v>
      </c>
      <c r="H35" s="16">
        <v>1</v>
      </c>
      <c r="I35" s="15"/>
    </row>
    <row r="36" spans="1:9" ht="15.75" customHeight="1" x14ac:dyDescent="0.25">
      <c r="A36" s="14" t="s">
        <v>47</v>
      </c>
      <c r="B36" s="2" t="s">
        <v>117</v>
      </c>
      <c r="C36" s="18" t="s">
        <v>118</v>
      </c>
      <c r="D36" s="19" t="s">
        <v>119</v>
      </c>
      <c r="E36" s="15"/>
      <c r="F36" s="15"/>
      <c r="G36" s="15" t="str">
        <f t="shared" si="0"/>
        <v>KXL</v>
      </c>
      <c r="H36" s="16">
        <v>1</v>
      </c>
      <c r="I36" s="15"/>
    </row>
    <row r="37" spans="1:9" ht="15.75" customHeight="1" x14ac:dyDescent="0.25">
      <c r="A37" s="14" t="s">
        <v>48</v>
      </c>
      <c r="B37" s="2" t="s">
        <v>120</v>
      </c>
      <c r="C37" s="18" t="s">
        <v>121</v>
      </c>
      <c r="D37" s="19" t="s">
        <v>122</v>
      </c>
      <c r="E37" s="15"/>
      <c r="F37" s="15"/>
      <c r="G37" s="15" t="str">
        <f t="shared" si="0"/>
        <v>KXL</v>
      </c>
      <c r="H37" s="16">
        <v>1</v>
      </c>
      <c r="I37" s="15"/>
    </row>
    <row r="38" spans="1:9" ht="15.75" customHeight="1" x14ac:dyDescent="0.25">
      <c r="A38" s="14" t="s">
        <v>49</v>
      </c>
      <c r="B38" s="2" t="s">
        <v>123</v>
      </c>
      <c r="C38" s="18" t="s">
        <v>124</v>
      </c>
      <c r="D38" s="19" t="s">
        <v>125</v>
      </c>
      <c r="E38" s="15"/>
      <c r="F38" s="15"/>
      <c r="G38" s="15" t="str">
        <f t="shared" si="0"/>
        <v>KXL</v>
      </c>
      <c r="H38" s="16">
        <v>1</v>
      </c>
      <c r="I38" s="15"/>
    </row>
    <row r="39" spans="1:9" ht="15.75" customHeight="1" x14ac:dyDescent="0.25">
      <c r="A39" s="14" t="s">
        <v>50</v>
      </c>
      <c r="B39" s="2" t="s">
        <v>126</v>
      </c>
      <c r="C39" s="18" t="s">
        <v>127</v>
      </c>
      <c r="D39" s="19" t="s">
        <v>128</v>
      </c>
      <c r="E39" s="15"/>
      <c r="F39" s="15"/>
      <c r="G39" s="15" t="str">
        <f t="shared" si="0"/>
        <v>KXL</v>
      </c>
      <c r="H39" s="16">
        <v>1</v>
      </c>
      <c r="I39" s="15"/>
    </row>
    <row r="40" spans="1:9" ht="15.75" customHeight="1" x14ac:dyDescent="0.25">
      <c r="A40" s="14" t="s">
        <v>51</v>
      </c>
      <c r="B40" s="2" t="s">
        <v>129</v>
      </c>
      <c r="C40" s="18" t="s">
        <v>130</v>
      </c>
      <c r="D40" s="19" t="s">
        <v>131</v>
      </c>
      <c r="E40" s="15"/>
      <c r="F40" s="15"/>
      <c r="G40" s="15" t="str">
        <f t="shared" si="0"/>
        <v>KXL</v>
      </c>
      <c r="H40" s="16">
        <v>1</v>
      </c>
      <c r="I40" s="15"/>
    </row>
    <row r="41" spans="1:9" ht="15.75" customHeight="1" x14ac:dyDescent="0.25">
      <c r="A41" s="14" t="s">
        <v>52</v>
      </c>
      <c r="B41" s="2" t="s">
        <v>132</v>
      </c>
      <c r="C41" s="18" t="s">
        <v>133</v>
      </c>
      <c r="D41" s="19" t="s">
        <v>131</v>
      </c>
      <c r="E41" s="15"/>
      <c r="F41" s="15"/>
      <c r="G41" s="15" t="str">
        <f t="shared" si="0"/>
        <v>KXL</v>
      </c>
      <c r="H41" s="16">
        <v>1</v>
      </c>
      <c r="I41" s="15"/>
    </row>
    <row r="42" spans="1:9" ht="15.75" customHeight="1" x14ac:dyDescent="0.25">
      <c r="A42" s="14" t="s">
        <v>53</v>
      </c>
      <c r="B42" s="2" t="s">
        <v>134</v>
      </c>
      <c r="C42" s="18" t="s">
        <v>135</v>
      </c>
      <c r="D42" s="19" t="s">
        <v>136</v>
      </c>
      <c r="E42" s="15"/>
      <c r="F42" s="15"/>
      <c r="G42" s="15" t="str">
        <f t="shared" si="0"/>
        <v>KXL</v>
      </c>
      <c r="H42" s="16">
        <v>1</v>
      </c>
      <c r="I42" s="15"/>
    </row>
    <row r="43" spans="1:9" ht="15.75" customHeight="1" x14ac:dyDescent="0.25">
      <c r="A43" s="14" t="s">
        <v>54</v>
      </c>
      <c r="B43" s="2" t="s">
        <v>137</v>
      </c>
      <c r="C43" s="18" t="s">
        <v>138</v>
      </c>
      <c r="D43" s="19" t="s">
        <v>139</v>
      </c>
      <c r="E43" s="15"/>
      <c r="F43" s="15"/>
      <c r="G43" s="15" t="str">
        <f t="shared" si="0"/>
        <v>KXL</v>
      </c>
      <c r="H43" s="16">
        <v>1</v>
      </c>
      <c r="I43" s="15"/>
    </row>
    <row r="44" spans="1:9" ht="15.75" customHeight="1" x14ac:dyDescent="0.25">
      <c r="A44" s="14" t="s">
        <v>55</v>
      </c>
      <c r="B44" s="2" t="s">
        <v>140</v>
      </c>
      <c r="C44" s="18" t="s">
        <v>141</v>
      </c>
      <c r="D44" s="19" t="s">
        <v>142</v>
      </c>
      <c r="E44" s="15"/>
      <c r="F44" s="15"/>
      <c r="G44" s="15" t="str">
        <f t="shared" si="0"/>
        <v>KXL</v>
      </c>
      <c r="H44" s="16">
        <v>1</v>
      </c>
      <c r="I44" s="15"/>
    </row>
    <row r="45" spans="1:9" ht="15.75" customHeight="1" x14ac:dyDescent="0.25">
      <c r="A45" s="14" t="s">
        <v>56</v>
      </c>
      <c r="B45" s="2" t="s">
        <v>143</v>
      </c>
      <c r="C45" s="18" t="s">
        <v>144</v>
      </c>
      <c r="D45" s="19" t="s">
        <v>145</v>
      </c>
      <c r="E45" s="15"/>
      <c r="F45" s="15"/>
      <c r="G45" s="15" t="str">
        <f t="shared" si="0"/>
        <v>KXL</v>
      </c>
      <c r="H45" s="16">
        <v>1</v>
      </c>
      <c r="I45" s="15"/>
    </row>
    <row r="46" spans="1:9" ht="15.75" customHeight="1" x14ac:dyDescent="0.25">
      <c r="A46" s="14" t="s">
        <v>57</v>
      </c>
      <c r="B46" s="2" t="s">
        <v>146</v>
      </c>
      <c r="C46" s="18" t="s">
        <v>147</v>
      </c>
      <c r="D46" s="19" t="s">
        <v>148</v>
      </c>
      <c r="E46" s="15"/>
      <c r="F46" s="15"/>
      <c r="G46" s="15" t="str">
        <f t="shared" si="0"/>
        <v>KXL</v>
      </c>
      <c r="H46" s="16">
        <v>1</v>
      </c>
      <c r="I46" s="15"/>
    </row>
    <row r="47" spans="1:9" ht="15.75" customHeight="1" x14ac:dyDescent="0.25">
      <c r="A47" s="14" t="s">
        <v>58</v>
      </c>
      <c r="B47" s="2" t="s">
        <v>149</v>
      </c>
      <c r="C47" s="18" t="s">
        <v>150</v>
      </c>
      <c r="D47" s="19" t="s">
        <v>148</v>
      </c>
      <c r="E47" s="15"/>
      <c r="F47" s="15"/>
      <c r="G47" s="15" t="str">
        <f t="shared" si="0"/>
        <v>KXL</v>
      </c>
      <c r="H47" s="16">
        <v>1</v>
      </c>
      <c r="I47" s="15"/>
    </row>
    <row r="48" spans="1:9" ht="15.75" customHeight="1" x14ac:dyDescent="0.25">
      <c r="A48" s="14" t="s">
        <v>59</v>
      </c>
      <c r="B48" s="2" t="s">
        <v>151</v>
      </c>
      <c r="C48" s="18" t="s">
        <v>152</v>
      </c>
      <c r="D48" s="19" t="s">
        <v>153</v>
      </c>
      <c r="E48" s="15"/>
      <c r="F48" s="15"/>
      <c r="G48" s="15" t="str">
        <f t="shared" si="0"/>
        <v>KXL</v>
      </c>
      <c r="H48" s="16">
        <v>1</v>
      </c>
      <c r="I48" s="15"/>
    </row>
    <row r="49" spans="1:10" ht="15.75" customHeight="1" x14ac:dyDescent="0.25">
      <c r="A49" s="14" t="s">
        <v>60</v>
      </c>
      <c r="B49" s="2" t="s">
        <v>154</v>
      </c>
      <c r="C49" s="18" t="s">
        <v>155</v>
      </c>
      <c r="D49" s="19" t="s">
        <v>156</v>
      </c>
      <c r="E49" s="15"/>
      <c r="F49" s="15"/>
      <c r="G49" s="15" t="str">
        <f t="shared" si="0"/>
        <v>KXL</v>
      </c>
      <c r="H49" s="16">
        <v>1</v>
      </c>
      <c r="I49" s="15"/>
    </row>
    <row r="50" spans="1:10" ht="15.75" customHeight="1" x14ac:dyDescent="0.25">
      <c r="A50" s="14" t="s">
        <v>61</v>
      </c>
      <c r="B50" s="2" t="s">
        <v>157</v>
      </c>
      <c r="C50" s="18" t="s">
        <v>158</v>
      </c>
      <c r="D50" s="19" t="s">
        <v>159</v>
      </c>
      <c r="E50" s="15"/>
      <c r="F50" s="15"/>
      <c r="G50" s="15" t="str">
        <f t="shared" si="0"/>
        <v>KXL</v>
      </c>
      <c r="H50" s="16">
        <v>1</v>
      </c>
      <c r="I50" s="15"/>
    </row>
    <row r="51" spans="1:10" ht="15.75" customHeight="1" x14ac:dyDescent="0.25">
      <c r="A51" s="14" t="s">
        <v>62</v>
      </c>
      <c r="B51" s="2" t="s">
        <v>160</v>
      </c>
      <c r="C51" s="18" t="s">
        <v>161</v>
      </c>
      <c r="D51" s="19" t="s">
        <v>162</v>
      </c>
      <c r="E51" s="15"/>
      <c r="F51" s="15"/>
      <c r="G51" s="15" t="str">
        <f t="shared" si="0"/>
        <v>KXL</v>
      </c>
      <c r="H51" s="16">
        <v>1</v>
      </c>
      <c r="I51" s="15"/>
    </row>
    <row r="52" spans="1:10" ht="10.5" customHeight="1" x14ac:dyDescent="0.25"/>
    <row r="53" spans="1:10" s="5" customFormat="1" ht="26.25" customHeight="1" x14ac:dyDescent="0.25">
      <c r="B53" s="7" t="s">
        <v>20</v>
      </c>
      <c r="D53" s="17"/>
      <c r="E53" s="17"/>
      <c r="F53" s="17"/>
      <c r="G53" s="17"/>
      <c r="H53" s="17"/>
    </row>
    <row r="54" spans="1:10" s="5" customFormat="1" ht="19.5" customHeight="1" x14ac:dyDescent="0.25">
      <c r="C54" s="21" t="s">
        <v>21</v>
      </c>
      <c r="D54" s="33" t="s">
        <v>22</v>
      </c>
      <c r="E54" s="33"/>
      <c r="F54" s="33" t="s">
        <v>23</v>
      </c>
      <c r="G54" s="33"/>
      <c r="H54" s="17"/>
    </row>
    <row r="55" spans="1:10" s="5" customFormat="1" ht="15.75" x14ac:dyDescent="0.25">
      <c r="C55" s="22" t="s">
        <v>24</v>
      </c>
      <c r="D55" s="34">
        <f>COUNTIF($G$22:$G$51,"Xuất sắc")</f>
        <v>1</v>
      </c>
      <c r="E55" s="34"/>
      <c r="F55" s="35">
        <f t="shared" ref="F55:F60" si="1">D55/$A$51</f>
        <v>3.3333333333333333E-2</v>
      </c>
      <c r="G55" s="35"/>
      <c r="H55" s="17"/>
    </row>
    <row r="56" spans="1:10" s="5" customFormat="1" ht="15.75" x14ac:dyDescent="0.25">
      <c r="C56" s="22" t="s">
        <v>25</v>
      </c>
      <c r="D56" s="34">
        <f>COUNTIF($G$22:$G$51,"Tốt")</f>
        <v>0</v>
      </c>
      <c r="E56" s="34"/>
      <c r="F56" s="35">
        <f t="shared" si="1"/>
        <v>0</v>
      </c>
      <c r="G56" s="35"/>
      <c r="H56" s="17"/>
    </row>
    <row r="57" spans="1:10" s="5" customFormat="1" ht="15.75" x14ac:dyDescent="0.25">
      <c r="C57" s="22" t="s">
        <v>26</v>
      </c>
      <c r="D57" s="34">
        <f>COUNTIF($G$22:$G$51,"Khá")</f>
        <v>0</v>
      </c>
      <c r="E57" s="34"/>
      <c r="F57" s="35">
        <f t="shared" si="1"/>
        <v>0</v>
      </c>
      <c r="G57" s="35"/>
      <c r="H57" s="17"/>
    </row>
    <row r="58" spans="1:10" s="5" customFormat="1" ht="15.75" x14ac:dyDescent="0.25">
      <c r="C58" s="22" t="s">
        <v>27</v>
      </c>
      <c r="D58" s="34">
        <f>COUNTIF($G$22:$G$51,"TB")</f>
        <v>0</v>
      </c>
      <c r="E58" s="34"/>
      <c r="F58" s="35">
        <f t="shared" si="1"/>
        <v>0</v>
      </c>
      <c r="G58" s="35"/>
      <c r="H58" s="17"/>
    </row>
    <row r="59" spans="1:10" s="5" customFormat="1" ht="15.75" x14ac:dyDescent="0.25">
      <c r="C59" s="22" t="s">
        <v>28</v>
      </c>
      <c r="D59" s="34">
        <f>COUNTIF($G$22:$G$51,"Yếu")</f>
        <v>0</v>
      </c>
      <c r="E59" s="34"/>
      <c r="F59" s="35">
        <f t="shared" si="1"/>
        <v>0</v>
      </c>
      <c r="G59" s="35"/>
      <c r="H59" s="17"/>
    </row>
    <row r="60" spans="1:10" s="5" customFormat="1" ht="15.75" x14ac:dyDescent="0.25">
      <c r="C60" s="22" t="s">
        <v>36</v>
      </c>
      <c r="D60" s="34">
        <f>COUNTIF($G$22:$G$51,"KXL")</f>
        <v>29</v>
      </c>
      <c r="E60" s="34"/>
      <c r="F60" s="35">
        <f t="shared" si="1"/>
        <v>0.96666666666666667</v>
      </c>
      <c r="G60" s="35"/>
      <c r="H60" s="17"/>
    </row>
    <row r="62" spans="1:10" ht="57" customHeight="1" x14ac:dyDescent="0.25">
      <c r="A62" s="38" t="s">
        <v>67</v>
      </c>
      <c r="B62" s="38"/>
      <c r="C62" s="38"/>
      <c r="D62" s="38"/>
      <c r="E62" s="38"/>
      <c r="F62" s="38"/>
      <c r="G62" s="38"/>
      <c r="H62" s="38"/>
      <c r="I62" s="38"/>
      <c r="J62" s="11"/>
    </row>
    <row r="64" spans="1:10" s="1" customFormat="1" x14ac:dyDescent="0.25">
      <c r="B64" s="24" t="s">
        <v>29</v>
      </c>
      <c r="C64" s="24"/>
      <c r="D64" s="24"/>
      <c r="E64" s="24"/>
      <c r="F64" s="24" t="s">
        <v>30</v>
      </c>
      <c r="G64" s="24"/>
      <c r="H64" s="24"/>
      <c r="I64" s="24"/>
    </row>
    <row r="69" spans="1:9" x14ac:dyDescent="0.25">
      <c r="B69" s="24" t="s">
        <v>165</v>
      </c>
      <c r="C69" s="24"/>
      <c r="D69" s="24"/>
      <c r="E69" s="24"/>
      <c r="F69" s="24" t="s">
        <v>164</v>
      </c>
      <c r="G69" s="24"/>
      <c r="H69" s="24"/>
      <c r="I69" s="24"/>
    </row>
    <row r="70" spans="1:9" x14ac:dyDescent="0.25">
      <c r="B70" s="10"/>
      <c r="C70" s="10"/>
      <c r="I70" s="10"/>
    </row>
    <row r="71" spans="1:9" x14ac:dyDescent="0.25">
      <c r="A71" s="31" t="s">
        <v>69</v>
      </c>
      <c r="B71" s="31"/>
      <c r="C71" s="31"/>
      <c r="D71" s="31"/>
      <c r="E71" s="31"/>
      <c r="F71" s="31"/>
      <c r="G71" s="31"/>
      <c r="H71" s="31"/>
      <c r="I71" s="31"/>
    </row>
    <row r="72" spans="1:9" ht="42" customHeight="1" x14ac:dyDescent="0.25">
      <c r="A72" s="42" t="s">
        <v>66</v>
      </c>
      <c r="B72" s="43"/>
      <c r="C72" s="43"/>
      <c r="D72" s="43"/>
      <c r="E72" s="43"/>
      <c r="F72" s="43"/>
      <c r="G72" s="43"/>
      <c r="H72" s="43"/>
      <c r="I72" s="43"/>
    </row>
    <row r="73" spans="1:9" ht="8.25" customHeight="1" x14ac:dyDescent="0.25"/>
    <row r="74" spans="1:9" x14ac:dyDescent="0.25">
      <c r="D74" s="41" t="s">
        <v>76</v>
      </c>
      <c r="E74" s="41"/>
      <c r="F74" s="41"/>
      <c r="G74" s="41"/>
      <c r="H74" s="41"/>
      <c r="I74" s="41"/>
    </row>
    <row r="75" spans="1:9" ht="20.25" customHeight="1" x14ac:dyDescent="0.25">
      <c r="F75" s="24" t="s">
        <v>31</v>
      </c>
      <c r="G75" s="24"/>
      <c r="H75" s="24"/>
    </row>
    <row r="81" spans="6:8" x14ac:dyDescent="0.25">
      <c r="F81" s="24" t="s">
        <v>75</v>
      </c>
      <c r="G81" s="24"/>
      <c r="H81" s="24"/>
    </row>
  </sheetData>
  <mergeCells count="39">
    <mergeCell ref="D74:I74"/>
    <mergeCell ref="F54:G54"/>
    <mergeCell ref="F55:G55"/>
    <mergeCell ref="F56:G56"/>
    <mergeCell ref="F57:G57"/>
    <mergeCell ref="F58:G58"/>
    <mergeCell ref="A72:I72"/>
    <mergeCell ref="A2:D2"/>
    <mergeCell ref="A3:D3"/>
    <mergeCell ref="A4:D4"/>
    <mergeCell ref="B64:E64"/>
    <mergeCell ref="E20:E21"/>
    <mergeCell ref="A62:I62"/>
    <mergeCell ref="A6:I6"/>
    <mergeCell ref="A18:I18"/>
    <mergeCell ref="A20:A21"/>
    <mergeCell ref="B20:B21"/>
    <mergeCell ref="E3:I3"/>
    <mergeCell ref="F4:I4"/>
    <mergeCell ref="B16:I16"/>
    <mergeCell ref="B10:F10"/>
    <mergeCell ref="D54:E54"/>
    <mergeCell ref="F59:G59"/>
    <mergeCell ref="F75:H75"/>
    <mergeCell ref="F81:H81"/>
    <mergeCell ref="C20:D21"/>
    <mergeCell ref="B69:E69"/>
    <mergeCell ref="F64:I64"/>
    <mergeCell ref="F69:I69"/>
    <mergeCell ref="A71:I71"/>
    <mergeCell ref="F20:H20"/>
    <mergeCell ref="I20:I21"/>
    <mergeCell ref="D55:E55"/>
    <mergeCell ref="D56:E56"/>
    <mergeCell ref="D57:E57"/>
    <mergeCell ref="D58:E58"/>
    <mergeCell ref="D59:E59"/>
    <mergeCell ref="D60:E60"/>
    <mergeCell ref="F60:G60"/>
  </mergeCells>
  <pageMargins left="0.5" right="0" top="0.75" bottom="0.5" header="0" footer="0"/>
  <pageSetup paperSize="9" orientation="portrait" r:id="rId1"/>
  <headerFooter differentFirst="1">
    <oddHeader>&amp;C&amp;"Times New Roman,Regular"&amp;P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BIEN BAN REN LUYEN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PC004</cp:lastModifiedBy>
  <cp:lastPrinted>2025-06-26T06:19:54Z</cp:lastPrinted>
  <dcterms:created xsi:type="dcterms:W3CDTF">2023-12-01T01:41:38Z</dcterms:created>
  <dcterms:modified xsi:type="dcterms:W3CDTF">2025-06-30T06:36:34Z</dcterms:modified>
</cp:coreProperties>
</file>