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anh\"/>
    </mc:Choice>
  </mc:AlternateContent>
  <bookViews>
    <workbookView xWindow="0" yWindow="0" windowWidth="20490" windowHeight="7500"/>
  </bookViews>
  <sheets>
    <sheet name="Sheet1" sheetId="1" r:id="rId1"/>
  </sheets>
  <definedNames>
    <definedName name="_xlnm.Print_Titles" localSheetId="0">Sheet1!$12:$12</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45" i="1" l="1"/>
  <c r="F28" i="1"/>
  <c r="F74" i="1"/>
  <c r="H74" i="1" s="1"/>
  <c r="F73" i="1"/>
  <c r="H73" i="1" s="1"/>
  <c r="F72" i="1"/>
  <c r="H72" i="1" s="1"/>
  <c r="F71" i="1"/>
  <c r="H71" i="1" s="1"/>
  <c r="F43" i="1"/>
  <c r="F41" i="1"/>
  <c r="F39" i="1"/>
  <c r="F37" i="1"/>
  <c r="F35" i="1"/>
  <c r="F33" i="1"/>
  <c r="E32" i="1"/>
  <c r="E28" i="1"/>
  <c r="F25" i="1"/>
  <c r="E25" i="1"/>
  <c r="F19" i="1"/>
  <c r="E19" i="1"/>
  <c r="E14" i="1" s="1"/>
  <c r="E63" i="1" s="1"/>
  <c r="E65" i="1" s="1"/>
  <c r="F15" i="1"/>
  <c r="E15" i="1"/>
  <c r="F32" i="1" l="1"/>
  <c r="F14" i="1"/>
  <c r="F63" i="1" l="1"/>
  <c r="F65" i="1" s="1"/>
  <c r="E71" i="1" l="1"/>
  <c r="G71" i="1" s="1"/>
  <c r="E74" i="1"/>
  <c r="G74" i="1" s="1"/>
  <c r="E73" i="1"/>
  <c r="G73" i="1" s="1"/>
  <c r="E72" i="1"/>
  <c r="G72" i="1" s="1"/>
</calcChain>
</file>

<file path=xl/sharedStrings.xml><?xml version="1.0" encoding="utf-8"?>
<sst xmlns="http://schemas.openxmlformats.org/spreadsheetml/2006/main" count="113" uniqueCount="113">
  <si>
    <t>Mẫu 1 A4</t>
  </si>
  <si>
    <t>CỘNG HÒA XÃ HỘI CHỦ NGHĨA VIỆT NAM
Độc lập - Tự do - Hạnh phúc</t>
  </si>
  <si>
    <t>Mã số CBCCVC:</t>
  </si>
  <si>
    <t>Stt</t>
  </si>
  <si>
    <t>Tiêu chí đánh giá</t>
  </si>
  <si>
    <t>Điểm tối đa</t>
  </si>
  <si>
    <t>Điểm CBCCVC tự chấm</t>
  </si>
  <si>
    <t>Điểm thực tế đạt được</t>
  </si>
  <si>
    <t>Ghi chú</t>
  </si>
  <si>
    <t>(1)</t>
  </si>
  <si>
    <t>(2)</t>
  </si>
  <si>
    <t>(3)</t>
  </si>
  <si>
    <t>(4)</t>
  </si>
  <si>
    <t>(5)</t>
  </si>
  <si>
    <t>(6)</t>
  </si>
  <si>
    <t>I</t>
  </si>
  <si>
    <r>
      <t xml:space="preserve">Tiêu chí 1: Ý thức tổ chức kỷ luật, phẩm chất đạo đức </t>
    </r>
    <r>
      <rPr>
        <i/>
        <sz val="13"/>
        <color indexed="30"/>
        <rFont val="Times New Roman"/>
        <family val="1"/>
      </rPr>
      <t xml:space="preserve">(Ở từng tiêu chí </t>
    </r>
    <r>
      <rPr>
        <b/>
        <i/>
        <sz val="13"/>
        <color indexed="30"/>
        <rFont val="Times New Roman"/>
        <family val="1"/>
      </rPr>
      <t>trừ 01 điểm/lần vi phạm</t>
    </r>
    <r>
      <rPr>
        <i/>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</si>
  <si>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</si>
  <si>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</si>
  <si>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Trưởng đơn vị nhắc nhở, ghi nhận một lần (-1đ).</t>
  </si>
  <si>
    <t>1.2</t>
  </si>
  <si>
    <t>1.3</t>
  </si>
  <si>
    <t>Tham gia đầy đủ, đúng giờ các buổi học chính trị, nghe thời sự, bồi dưỡng chuyên môn, nghiệp vụ,… được tổ chức tại Trường; cuộc họp của đơn vị và nhà trường (1đ). Vắng vì việc riêng có phép (-1đ/buổi)</t>
  </si>
  <si>
    <t>Tuân thủ tính thứ bậc, kỷ cương và trật tự hành chính. Nghiêm túc thực hiện công việc, nhiệm vụ được giao</t>
  </si>
  <si>
    <t>2.1</t>
  </si>
  <si>
    <t>Nộp hồ sơ cá nhân, bằng cấp, chứng chỉ… khi được Trường thông báo trễ hạn 02 lần (-1đ)</t>
  </si>
  <si>
    <t>2.2</t>
  </si>
  <si>
    <t>Sử dụng tài sản của Nhà trường vào mục đích cá nhân bị đơn vị, nhà trường nhắc nhở, ghi nhận 1 lần (-1đ)</t>
  </si>
  <si>
    <t>2.3</t>
  </si>
  <si>
    <t>Không thực hiện báo cáo, xin ý kiến, xin phép bằng văn bản đúng thẩm quyền đơn vị phân công mỗi lần (-1đ)</t>
  </si>
  <si>
    <t>2.4</t>
  </si>
  <si>
    <t xml:space="preserve">Không chấp hành sự điều động, phân công thường xuyên và đột xuất của Trưởng đơn vị; Không thực hiện hoặc không hoàn thành các báo cáo, nhiệm vụ được giao, mỗi lần (-1đ) </t>
  </si>
  <si>
    <t>2.5</t>
  </si>
  <si>
    <t>Thực hiện các báo cáo của đơn vị trễ hạn 02 lần (-1đ)</t>
  </si>
  <si>
    <t>Thực hiện tốt về giao tiếp và ứng xử đối với nhân dân; đối với cấp trên, cấp dưới và đồng nghiệp</t>
  </si>
  <si>
    <t>3.1</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</si>
  <si>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</si>
  <si>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3.2</t>
  </si>
  <si>
    <t>Có thái độ gây nhũng nhiễu, phiền hà, trục lợi cá nhân khi xử lý, giải quyết công việc. Vi phạm 1 lần (sau khi kết quả xác minh là sai phạm) (-1đ)</t>
  </si>
  <si>
    <t>Thực hiện các nội dung khác trong Quy tắc ứng xử của cán bộ, công chức, viên chức và người lao động làm việc trong các cơ quan hành chính, đơn vị sự nghiệp công lập trên địa bàn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</si>
  <si>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</si>
  <si>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</si>
  <si>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</si>
  <si>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</si>
  <si>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</si>
  <si>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</si>
  <si>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II</t>
  </si>
  <si>
    <r>
      <t>Tiêu chí 2: Năng lực và kỹ năng</t>
    </r>
    <r>
      <rPr>
        <i/>
        <sz val="13"/>
        <color indexed="30"/>
        <rFont val="Times New Roman"/>
        <family val="1"/>
      </rPr>
      <t/>
    </r>
  </si>
  <si>
    <t>Chủ động nghiên cứu, cập nhật kịp thời các kiến thức pháp luật và chuyên môn nghiệp vụ để tham mưu, tổ chức thực hiện công việc có chất lượng.</t>
  </si>
  <si>
    <t>Cá nhân chủ động cập nhật, vận dụng các văn bản, ứng dụng công nghệ kỹ thuật mới, thực hiện nhiệm vụ được giao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</si>
  <si>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</si>
  <si>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</si>
  <si>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kịp thời, chính xác với lãnh đạo về tình hình, kết quả thực hiện nhiệm vụ được giao</t>
  </si>
  <si>
    <t>Báo cáo kịp thời, chính xác với lãnh đạo về tình hình, kết quả thực hiện nhiệm vụ được giao (2đ), không báo cáo kịp thời 1 lần (1đ); 2 lần trở lên (0đ)</t>
  </si>
  <si>
    <t>Phối hợp, tạo lập mối quan hệ tốt với cá nhân, tổ chức có liên quan trong thực hiện nhiệm vụ</t>
  </si>
  <si>
    <t>Thực hiện xây dựng nội bộ đoàn kết (2đ). Cá nhân gây mâu thuẫn 1 lần (1đ); 2 lần trở lên hoặc tham gia vận động gây mất đoàn kết nội bộ trong trường, đơn vị (0đ)</t>
  </si>
  <si>
    <t>Có trên 20% nhiệm vụ hoàn thành vượt tiến độ, có chất lượng và hiệu quả</t>
  </si>
  <si>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</si>
  <si>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r>
      <t xml:space="preserve">Sáng tạo, cải tiến phương pháp làm việc, nâng cao hiệu quả công việc </t>
    </r>
    <r>
      <rPr>
        <i/>
        <sz val="13"/>
        <color indexed="10"/>
        <rFont val="Times New Roman"/>
        <family val="1"/>
      </rPr>
      <t>(tổng điểm tiêu chuẩn không vượt quá 5đ)</t>
    </r>
  </si>
  <si>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</si>
  <si>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III</t>
  </si>
  <si>
    <r>
      <t>Tiêu chí 3: Kết quả thực hiện chức trách, nhiệm vụ được giao</t>
    </r>
    <r>
      <rPr>
        <i/>
        <sz val="13"/>
        <color indexed="30"/>
        <rFont val="Times New Roman"/>
        <family val="1"/>
      </rPr>
      <t/>
    </r>
  </si>
  <si>
    <r>
      <t>Tỷ lệ số lượng công việc, sản phẩm hoàn thành</t>
    </r>
    <r>
      <rPr>
        <i/>
        <sz val="13"/>
        <color indexed="10"/>
        <rFont val="Times New Roman"/>
        <family val="1"/>
      </rPr>
      <t xml:space="preserve"> (chỉ điền vào 01 dòng duy nhất trong số các dòng bên dưới)</t>
    </r>
  </si>
  <si>
    <t>Hoàn thành 100% số lượng công việc, sản phẩm</t>
  </si>
  <si>
    <t>Hoàn thành từ 95% đến dưới 100% số lượng công việc, sản phẩm</t>
  </si>
  <si>
    <t>Hoàn thành từ 90% đến dưới 95% số lượng công việc, sản phẩm</t>
  </si>
  <si>
    <t>Hoàn thành dưới 90% số lượng công việc, sản phẩm</t>
  </si>
  <si>
    <r>
      <t>Tỷ lệ công việc, sản phẩm bảo đảm tiến độ</t>
    </r>
    <r>
      <rPr>
        <i/>
        <sz val="13"/>
        <color indexed="10"/>
        <rFont val="Times New Roman"/>
        <family val="1"/>
      </rPr>
      <t xml:space="preserve"> (chỉ điền vào 01 dòng duy nhất trong số các dòng bên dưới)</t>
    </r>
  </si>
  <si>
    <t>Có 100% công việc, sản phẩm bảo đảm đúng tiến độ được giao</t>
  </si>
  <si>
    <t>Có từ 95% đến dưới 100% công việc, sản phẩm bảo đảm đúng tiến độ được giao</t>
  </si>
  <si>
    <t>Có từ 90% đến dưới 95% công việc, sản phẩm bảo đảm đúng tiến độ được giao</t>
  </si>
  <si>
    <t>Có dưới 90% công việc, sản phẩm bảo đảm đúng tiến độ được giao</t>
  </si>
  <si>
    <r>
      <t xml:space="preserve">Tỷ lệ công việc, sản phẩm bảo đảm chất </t>
    </r>
    <r>
      <rPr>
        <i/>
        <sz val="13"/>
        <color indexed="10"/>
        <rFont val="Times New Roman"/>
        <family val="1"/>
      </rPr>
      <t>(chỉ điền vào 01 dòng duy nhất trong số các dòng bên dưới)</t>
    </r>
  </si>
  <si>
    <t xml:space="preserve">Có từ 95% đến 100% công việc, sản phẩm bảo đảm chất lượng được cấp có thẩm quyền xác nhận, phê duyệt </t>
  </si>
  <si>
    <t>Có từ 90% đến dưới 95% công việc, sản phẩm bảo đảm chất lượng được cấp có thẩm quyền xác nhận, phê duyệt</t>
  </si>
  <si>
    <t>Có từ 80% đến dưới 90% công việc, sản phẩm bảo đảm chất lượng được cấp có thẩm quyền xác nhận, phê duyệt</t>
  </si>
  <si>
    <t>Có từ 75% đến dưới 80% công việc, sản phẩm bảo đảm chất lượng được cấp có thẩm quyền xác nhận, phê duyệt</t>
  </si>
  <si>
    <t>Có từ 70% đến dưới 75% công việc, sản phẩm bảo đảm chất lượng được cấp có thẩm quyền xác nhận, phê duyệt</t>
  </si>
  <si>
    <t>Có dưới 70% công việc, sản phẩm bảo đảm chất lượng được cấp có thẩm quyền xác nhận, phê duyệt</t>
  </si>
  <si>
    <t>TỔNG CỘNG (I+II+III)</t>
  </si>
  <si>
    <t>Số điểm cộng, trừ bổ sung (nếu có)</t>
  </si>
  <si>
    <t xml:space="preserve">KẾT QUẢ TỰ PHÂN LOẠI: </t>
  </si>
  <si>
    <t>Phân loại mức độ hoàn thành nhiệm vụ</t>
  </si>
  <si>
    <t>Khung điểm</t>
  </si>
  <si>
    <t>Tổng số điểm chính thức (*)</t>
  </si>
  <si>
    <t>Cá nhân tự chấm</t>
  </si>
  <si>
    <t>Người có thẩm quyền chấm</t>
  </si>
  <si>
    <t>Cá nhân tự xếp loại</t>
  </si>
  <si>
    <t>Người có thẩm quyền xếp loại</t>
  </si>
  <si>
    <t>Hoàn thành xuất sắc nhiệm vụ</t>
  </si>
  <si>
    <t>Từ 90 đến 100</t>
  </si>
  <si>
    <t xml:space="preserve">Hoàn thành tốt nhiệm vụ  </t>
  </si>
  <si>
    <t>Từ 75 đến dưới 90</t>
  </si>
  <si>
    <t>Hoàn thành nhiệm vụ (hoặc hoàn thành nhiệm vụ nhưng còn hạn chế về năng lực)</t>
  </si>
  <si>
    <t>Từ 50 đến dưới 75</t>
  </si>
  <si>
    <t>Không hoàn thành nhiệm vụ</t>
  </si>
  <si>
    <t>Dưới 50 điểm</t>
  </si>
  <si>
    <r>
      <t xml:space="preserve">NGƯỜI TỰ ĐÁNH GIÁ
</t>
    </r>
    <r>
      <rPr>
        <i/>
        <sz val="13"/>
        <color indexed="8"/>
        <rFont val="Times New Roman"/>
        <family val="1"/>
      </rPr>
      <t>(ký tên và ghi rõ họ tên)</t>
    </r>
  </si>
  <si>
    <t>Ý KIẾN NHẬN XÉT CỦA NGƯỜI CÓ THẨM QUYỀN ĐÁNH GIÁ:</t>
  </si>
  <si>
    <t>HIỆU TRƯỞNG</t>
  </si>
  <si>
    <t>Chức vụ: Nhân viên</t>
  </si>
  <si>
    <t>………………………………………………………………………………………………………………………………………………………………………………………………………………………………………………………………………………………………………………………………………………………………………………………………………………………………………………………………………………………………………………………………………………………………………………………………………………………………………………</t>
  </si>
  <si>
    <r>
      <t>TỔNG SỐ ĐIỂM CHÍNH THỨC (*)
(</t>
    </r>
    <r>
      <rPr>
        <i/>
        <sz val="13"/>
        <color indexed="8"/>
        <rFont val="Times New Roman"/>
        <family val="1"/>
      </rPr>
      <t>Tổng số điểm đạt được + Số điểm cộng bổ sung - Số điểm bị trừ bổ sung)</t>
    </r>
  </si>
  <si>
    <r>
      <t xml:space="preserve">Kết quả phân loại
</t>
    </r>
    <r>
      <rPr>
        <i/>
        <sz val="13"/>
        <color indexed="8"/>
        <rFont val="Times New Roman"/>
        <family val="1"/>
      </rPr>
      <t>(đánh dấu X)</t>
    </r>
  </si>
  <si>
    <r>
      <rPr>
        <sz val="12"/>
        <color indexed="8"/>
        <rFont val="Times New Roman"/>
        <family val="1"/>
      </rPr>
      <t xml:space="preserve">UBND THÀNH PHỐ HỒ CHÍ MINH
</t>
    </r>
    <r>
      <rPr>
        <b/>
        <sz val="12"/>
        <color indexed="8"/>
        <rFont val="Times New Roman"/>
        <family val="1"/>
      </rPr>
      <t>TRƯỜNG CAO ĐẲNG LÝ TỰ TRỌNG
THÀNH PHỐ HỒ CHÍ MINH</t>
    </r>
  </si>
  <si>
    <t>Đảm bảo ngày công kế hoạch. Nghỉ làm việc (kể cả có phép) 3 ngày liên tục hoặc từ 4 đến 5 ngày (-1đ); từ 6 đến 7 ngày (-2đ); nghỉ từ ngày thứ 8 trở lên, mỗi ngày (-0,5đ)</t>
  </si>
  <si>
    <t>Tp.HCM, ngày…… tháng …… năm 2025</t>
  </si>
  <si>
    <t>Họ và tên: Huỳnh Văn Hiếu</t>
  </si>
  <si>
    <t>Huỳnh Văn Hiếu</t>
  </si>
  <si>
    <t>Tp.HCM, ngày     tháng 6 năm 2025</t>
  </si>
  <si>
    <t>- Phối hợp với các đơn vị tổ chức lễ Giỗ Quốc tổ Hùng Vương.
- Phối hợp với các đơn vị tổ chức họp phụ huynh SV.</t>
  </si>
  <si>
    <t>BÁO CÁO ĐÁNH GIÁ KẾT QUẢ CÔNG TÁC CỦA CÁ NHÂN
Kỳ đánh giá:  Quý 2/2025</t>
  </si>
  <si>
    <r>
      <t>Đơn vị công tác</t>
    </r>
    <r>
      <rPr>
        <b/>
        <i/>
        <sz val="13"/>
        <color indexed="8"/>
        <rFont val="Times New Roman"/>
        <family val="1"/>
      </rPr>
      <t xml:space="preserve">: </t>
    </r>
    <r>
      <rPr>
        <b/>
        <sz val="13"/>
        <color indexed="8"/>
        <rFont val="Times New Roman"/>
        <family val="1"/>
      </rPr>
      <t>Phòng Quản trị - Dịch vụ</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</si>
</sst>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5" x14ac:knownFonts="1">
    <font>
      <sz val="11"/>
      <color theme="1"/>
      <name val="Calibri"/>
      <family val="2"/>
      <scheme val="minor"/>
    </font>
    <font>
      <sz val="12"/>
      <color indexed="8"/>
      <name val="Times New Roman"/>
      <family val="1"/>
    </font>
    <font>
      <b/>
      <i/>
      <sz val="10"/>
      <color indexed="8"/>
      <name val="Times New Roman"/>
      <family val="1"/>
    </font>
    <font>
      <b/>
      <sz val="13"/>
      <color indexed="8"/>
      <name val="Times New Roman"/>
      <family val="1"/>
    </font>
    <font>
      <sz val="13"/>
      <color indexed="8"/>
      <name val="Times New Roman"/>
      <family val="1"/>
    </font>
    <font>
      <b/>
      <sz val="13.5"/>
      <color indexed="8"/>
      <name val="Times New Roman"/>
      <family val="1"/>
    </font>
    <font>
      <b/>
      <sz val="14"/>
      <color indexed="8"/>
      <name val="Times New Roman"/>
      <family val="1"/>
    </font>
    <font>
      <b/>
      <sz val="13"/>
      <color rgb="FF0070C0"/>
      <name val="Times New Roman"/>
      <family val="1"/>
    </font>
    <font>
      <i/>
      <sz val="13"/>
      <color indexed="30"/>
      <name val="Times New Roman"/>
      <family val="1"/>
    </font>
    <font>
      <b/>
      <i/>
      <sz val="13"/>
      <color indexed="30"/>
      <name val="Times New Roman"/>
      <family val="1"/>
    </font>
    <font>
      <b/>
      <sz val="13"/>
      <color theme="0"/>
      <name val="Times New Roman"/>
      <family val="1"/>
    </font>
    <font>
      <sz val="13"/>
      <name val="Times New Roman"/>
      <family val="1"/>
    </font>
    <font>
      <b/>
      <i/>
      <sz val="13"/>
      <color indexed="8"/>
      <name val="Times New Roman"/>
      <family val="1"/>
    </font>
    <font>
      <b/>
      <i/>
      <sz val="13"/>
      <color rgb="FF0070C0"/>
      <name val="Times New Roman"/>
      <family val="1"/>
    </font>
    <font>
      <i/>
      <sz val="13"/>
      <name val="Times New Roman"/>
      <family val="1"/>
    </font>
    <font>
      <sz val="13"/>
      <color rgb="FF0070C0"/>
      <name val="Times New Roman"/>
      <family val="1"/>
    </font>
    <font>
      <i/>
      <sz val="13"/>
      <color indexed="10"/>
      <name val="Times New Roman"/>
      <family val="1"/>
    </font>
    <font>
      <sz val="13"/>
      <color theme="0"/>
      <name val="Times New Roman"/>
      <family val="1"/>
    </font>
    <font>
      <b/>
      <sz val="13"/>
      <name val="Times New Roman"/>
      <family val="1"/>
    </font>
    <font>
      <i/>
      <sz val="13"/>
      <color indexed="8"/>
      <name val="Times New Roman"/>
      <family val="1"/>
    </font>
    <font>
      <sz val="13"/>
      <color theme="1"/>
      <name val="Times New Roman"/>
      <family val="1"/>
    </font>
    <font>
      <sz val="13"/>
      <color rgb="FFFF0000"/>
      <name val="Times New Roman"/>
      <family val="1"/>
    </font>
    <font>
      <b/>
      <sz val="12"/>
      <color indexed="8"/>
      <name val="Times New Roman"/>
      <family val="1"/>
    </font>
    <font>
      <sz val="9"/>
      <name val="Times New Roman"/>
      <family val="1"/>
    </font>
    <font>
      <sz val="8"/>
      <color indexed="8"/>
      <name val="Times New Roman"/>
      <family val="1"/>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97">
    <xf numFmtId="0" fontId="0" fillId="0" borderId="0" xfId="0"/>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2" fillId="0" borderId="0" xfId="0" applyFont="1" applyFill="1" applyAlignment="1" applyProtection="1">
      <alignment horizontal="center" vertical="center" wrapText="1"/>
      <protection locked="0"/>
    </xf>
    <xf numFmtId="0" fontId="3" fillId="0" borderId="0" xfId="0" applyFont="1" applyFill="1" applyAlignment="1" applyProtection="1">
      <alignment horizontal="center" vertical="center" wrapText="1"/>
      <protection locked="0"/>
    </xf>
    <xf numFmtId="0" fontId="5" fillId="0" borderId="0" xfId="0" applyFont="1" applyFill="1" applyAlignment="1" applyProtection="1">
      <alignment vertical="center" wrapText="1"/>
      <protection locked="0"/>
    </xf>
    <xf numFmtId="0" fontId="3"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xf>
    <xf numFmtId="164" fontId="7" fillId="0" borderId="1" xfId="0" applyNumberFormat="1" applyFont="1" applyFill="1" applyBorder="1" applyAlignment="1" applyProtection="1">
      <alignment horizontal="center" vertical="center" wrapText="1"/>
    </xf>
    <xf numFmtId="164" fontId="10" fillId="0" borderId="1" xfId="0" applyNumberFormat="1" applyFont="1" applyFill="1" applyBorder="1" applyAlignment="1" applyProtection="1">
      <alignment horizontal="center" vertical="center" wrapText="1"/>
    </xf>
    <xf numFmtId="0" fontId="4" fillId="0" borderId="1" xfId="0" applyFont="1" applyFill="1" applyBorder="1" applyAlignment="1" applyProtection="1">
      <alignment horizontal="center" vertical="center" wrapText="1"/>
      <protection locked="0"/>
    </xf>
    <xf numFmtId="0" fontId="4" fillId="0" borderId="0" xfId="0" applyFont="1" applyFill="1" applyAlignment="1" applyProtection="1">
      <alignment horizontal="center" vertical="center" wrapText="1"/>
      <protection locked="0"/>
    </xf>
    <xf numFmtId="0" fontId="4" fillId="0" borderId="1" xfId="0" applyFont="1" applyFill="1" applyBorder="1" applyAlignment="1" applyProtection="1">
      <alignment horizontal="center" vertical="center" wrapText="1"/>
    </xf>
    <xf numFmtId="0" fontId="11" fillId="0" borderId="1" xfId="0" applyFont="1" applyFill="1" applyBorder="1" applyAlignment="1" applyProtection="1">
      <alignment horizontal="center" vertical="center" wrapText="1"/>
      <protection locked="0"/>
    </xf>
    <xf numFmtId="0" fontId="12" fillId="0" borderId="1" xfId="0" applyFont="1" applyFill="1" applyBorder="1" applyAlignment="1" applyProtection="1">
      <alignment horizontal="center" vertical="center" wrapText="1"/>
    </xf>
    <xf numFmtId="0" fontId="12" fillId="0" borderId="1" xfId="0" applyFont="1" applyFill="1" applyBorder="1" applyAlignment="1" applyProtection="1">
      <alignment horizontal="center" vertical="center" wrapText="1"/>
      <protection locked="0"/>
    </xf>
    <xf numFmtId="0" fontId="12" fillId="0" borderId="0" xfId="0" applyFont="1" applyFill="1" applyAlignment="1" applyProtection="1">
      <alignment horizontal="center" vertical="center" wrapText="1"/>
      <protection locked="0"/>
    </xf>
    <xf numFmtId="0" fontId="13"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center" vertical="center" wrapText="1"/>
    </xf>
    <xf numFmtId="0" fontId="15" fillId="0" borderId="1" xfId="0" applyFont="1" applyFill="1" applyBorder="1" applyAlignment="1" applyProtection="1">
      <alignment horizontal="center" vertical="center" wrapText="1"/>
      <protection locked="0"/>
    </xf>
    <xf numFmtId="164" fontId="7" fillId="0" borderId="1" xfId="0" applyNumberFormat="1" applyFont="1" applyFill="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7" fillId="2" borderId="1" xfId="0" applyFont="1" applyFill="1" applyBorder="1" applyAlignment="1" applyProtection="1">
      <alignment horizontal="center" vertical="center" wrapText="1"/>
    </xf>
    <xf numFmtId="164" fontId="10" fillId="2" borderId="1" xfId="0" applyNumberFormat="1" applyFont="1" applyFill="1" applyBorder="1" applyAlignment="1" applyProtection="1">
      <alignment horizontal="center" vertical="center" wrapText="1"/>
    </xf>
    <xf numFmtId="0" fontId="4" fillId="2" borderId="0" xfId="0" applyFont="1" applyFill="1" applyAlignment="1" applyProtection="1">
      <alignment horizontal="center" vertical="center" wrapText="1"/>
      <protection locked="0"/>
    </xf>
    <xf numFmtId="164" fontId="7" fillId="2" borderId="1" xfId="0" applyNumberFormat="1" applyFont="1" applyFill="1" applyBorder="1" applyAlignment="1" applyProtection="1">
      <alignment horizontal="center" vertical="center" wrapText="1"/>
      <protection locked="0"/>
    </xf>
    <xf numFmtId="0" fontId="17" fillId="0" borderId="1" xfId="0" applyFont="1" applyFill="1" applyBorder="1" applyAlignment="1" applyProtection="1">
      <alignment horizontal="center" vertical="center" wrapText="1"/>
    </xf>
    <xf numFmtId="0" fontId="3" fillId="0" borderId="1" xfId="0" applyFont="1" applyFill="1" applyBorder="1" applyAlignment="1" applyProtection="1">
      <alignment horizontal="center" vertical="center" wrapText="1"/>
    </xf>
    <xf numFmtId="0" fontId="18" fillId="0" borderId="1" xfId="0" applyFont="1" applyFill="1" applyBorder="1" applyAlignment="1" applyProtection="1">
      <alignment horizontal="center" vertical="center" wrapText="1"/>
    </xf>
    <xf numFmtId="0" fontId="18" fillId="0" borderId="1" xfId="0" applyFont="1" applyFill="1" applyBorder="1" applyAlignment="1" applyProtection="1">
      <alignment horizontal="center" vertical="center" wrapText="1"/>
      <protection locked="0"/>
    </xf>
    <xf numFmtId="0" fontId="3" fillId="0" borderId="0" xfId="0" applyFont="1" applyFill="1" applyBorder="1" applyAlignment="1" applyProtection="1">
      <alignment horizontal="center" vertical="center" wrapText="1"/>
      <protection locked="0"/>
    </xf>
    <xf numFmtId="0" fontId="11" fillId="0" borderId="1" xfId="0" quotePrefix="1" applyFont="1" applyFill="1" applyBorder="1" applyAlignment="1" applyProtection="1">
      <alignment horizontal="center" vertical="center" wrapText="1"/>
    </xf>
    <xf numFmtId="0" fontId="19" fillId="0" borderId="0" xfId="0" applyFont="1" applyFill="1" applyAlignment="1" applyProtection="1">
      <alignment vertical="center" wrapText="1"/>
      <protection locked="0"/>
    </xf>
    <xf numFmtId="0" fontId="3" fillId="0" borderId="0" xfId="0" applyFont="1" applyFill="1" applyAlignment="1" applyProtection="1">
      <alignment vertical="top" wrapText="1"/>
      <protection locked="0"/>
    </xf>
    <xf numFmtId="0" fontId="4" fillId="0" borderId="0" xfId="0" applyFont="1" applyFill="1" applyAlignment="1" applyProtection="1">
      <alignment horizontal="left" vertical="center" wrapText="1"/>
      <protection locked="0"/>
    </xf>
    <xf numFmtId="0" fontId="3" fillId="0" borderId="0" xfId="0" applyFont="1" applyFill="1" applyAlignment="1" applyProtection="1">
      <alignment horizontal="left" vertical="center" wrapText="1"/>
      <protection locked="0"/>
    </xf>
    <xf numFmtId="0" fontId="19" fillId="0" borderId="1" xfId="0" quotePrefix="1" applyFont="1" applyFill="1" applyBorder="1" applyAlignment="1" applyProtection="1">
      <alignment horizontal="center" vertical="center" wrapText="1"/>
      <protection locked="0"/>
    </xf>
    <xf numFmtId="0" fontId="20" fillId="0" borderId="1" xfId="0" applyFont="1" applyFill="1" applyBorder="1" applyAlignment="1" applyProtection="1">
      <alignment vertical="center" wrapText="1"/>
    </xf>
    <xf numFmtId="0" fontId="21" fillId="0" borderId="1" xfId="0" applyFont="1" applyFill="1" applyBorder="1" applyAlignment="1" applyProtection="1">
      <alignment vertical="center" wrapText="1"/>
    </xf>
    <xf numFmtId="0" fontId="20" fillId="0" borderId="1" xfId="0" applyFont="1" applyBorder="1" applyAlignment="1">
      <alignment horizontal="center" vertical="center" wrapText="1"/>
    </xf>
    <xf numFmtId="0" fontId="4" fillId="0" borderId="0" xfId="0" applyFont="1" applyFill="1" applyBorder="1" applyAlignment="1" applyProtection="1">
      <alignment horizontal="center" vertical="center" wrapText="1"/>
      <protection locked="0"/>
    </xf>
    <xf numFmtId="0" fontId="19" fillId="0" borderId="0" xfId="0" applyFont="1" applyFill="1" applyAlignment="1" applyProtection="1">
      <alignment horizontal="center" vertical="center" wrapText="1"/>
      <protection locked="0"/>
    </xf>
    <xf numFmtId="0" fontId="19" fillId="0" borderId="0" xfId="0" applyFont="1" applyFill="1" applyAlignment="1" applyProtection="1">
      <alignment horizontal="left" vertical="center" wrapText="1"/>
      <protection locked="0"/>
    </xf>
    <xf numFmtId="0" fontId="23" fillId="0" borderId="1" xfId="0" applyFont="1" applyFill="1" applyBorder="1" applyAlignment="1" applyProtection="1">
      <alignment horizontal="center" vertical="center" wrapText="1"/>
      <protection locked="0"/>
    </xf>
    <xf numFmtId="0" fontId="24" fillId="2" borderId="1" xfId="0" quotePrefix="1" applyFont="1" applyFill="1" applyBorder="1" applyAlignment="1" applyProtection="1">
      <alignment horizontal="center" vertical="center" wrapText="1"/>
      <protection locked="0"/>
    </xf>
    <xf numFmtId="0" fontId="11" fillId="0" borderId="2" xfId="0" applyFont="1" applyFill="1" applyBorder="1" applyAlignment="1" applyProtection="1">
      <alignment horizontal="justify" vertical="center" wrapText="1"/>
      <protection locked="0"/>
    </xf>
    <xf numFmtId="0" fontId="11" fillId="0" borderId="3"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22" fillId="0" borderId="0" xfId="0" applyFont="1" applyFill="1" applyAlignment="1" applyProtection="1">
      <alignment horizontal="center" vertical="top" wrapText="1"/>
      <protection locked="0"/>
    </xf>
    <xf numFmtId="0" fontId="3" fillId="0" borderId="0" xfId="0" applyFont="1" applyFill="1" applyAlignment="1" applyProtection="1">
      <alignment horizontal="center" vertical="top" wrapText="1"/>
      <protection locked="0"/>
    </xf>
    <xf numFmtId="0" fontId="3" fillId="0" borderId="0" xfId="0" applyFont="1" applyFill="1" applyAlignment="1" applyProtection="1">
      <alignment horizontal="center" vertical="center" wrapText="1"/>
      <protection locked="0"/>
    </xf>
    <xf numFmtId="0" fontId="6" fillId="0" borderId="0" xfId="0" quotePrefix="1" applyFont="1" applyFill="1" applyAlignment="1" applyProtection="1">
      <alignment horizontal="center" vertical="center" wrapText="1"/>
      <protection locked="0"/>
    </xf>
    <xf numFmtId="0" fontId="3" fillId="0" borderId="0" xfId="0" applyFont="1" applyFill="1" applyAlignment="1" applyProtection="1">
      <alignment horizontal="left" vertical="center" wrapText="1"/>
      <protection locked="0"/>
    </xf>
    <xf numFmtId="0" fontId="3" fillId="0" borderId="1" xfId="0" applyFont="1" applyFill="1" applyBorder="1" applyAlignment="1" applyProtection="1">
      <alignment horizontal="center" vertical="center" wrapText="1"/>
      <protection locked="0"/>
    </xf>
    <xf numFmtId="0" fontId="19" fillId="0" borderId="2" xfId="0" quotePrefix="1" applyFont="1" applyFill="1" applyBorder="1" applyAlignment="1" applyProtection="1">
      <alignment horizontal="center" vertical="center" wrapText="1"/>
      <protection locked="0"/>
    </xf>
    <xf numFmtId="0" fontId="19" fillId="0" borderId="3" xfId="0" applyFont="1" applyFill="1" applyBorder="1" applyAlignment="1" applyProtection="1">
      <alignment horizontal="center" vertical="center" wrapText="1"/>
      <protection locked="0"/>
    </xf>
    <xf numFmtId="0" fontId="19" fillId="0" borderId="4"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justify" vertical="center" wrapText="1"/>
      <protection locked="0"/>
    </xf>
    <xf numFmtId="0" fontId="7" fillId="0" borderId="2" xfId="0" applyFont="1" applyFill="1" applyBorder="1" applyAlignment="1" applyProtection="1">
      <alignment horizontal="justify" vertical="center" wrapText="1"/>
      <protection locked="0"/>
    </xf>
    <xf numFmtId="0" fontId="7" fillId="0" borderId="3" xfId="0" applyFont="1" applyFill="1" applyBorder="1" applyAlignment="1" applyProtection="1">
      <alignment horizontal="justify" vertical="center" wrapText="1"/>
      <protection locked="0"/>
    </xf>
    <xf numFmtId="0" fontId="7" fillId="0" borderId="4" xfId="0" applyFont="1" applyFill="1" applyBorder="1" applyAlignment="1" applyProtection="1">
      <alignment horizontal="justify" vertical="center" wrapText="1"/>
      <protection locked="0"/>
    </xf>
    <xf numFmtId="0" fontId="7" fillId="0" borderId="2" xfId="0" applyFont="1" applyFill="1" applyBorder="1" applyAlignment="1" applyProtection="1">
      <alignment horizontal="left" vertical="center" wrapText="1"/>
      <protection locked="0"/>
    </xf>
    <xf numFmtId="0" fontId="7" fillId="0" borderId="3" xfId="0" applyFont="1" applyFill="1" applyBorder="1" applyAlignment="1" applyProtection="1">
      <alignment horizontal="left" vertical="center" wrapText="1"/>
      <protection locked="0"/>
    </xf>
    <xf numFmtId="0" fontId="7" fillId="0" borderId="4" xfId="0" applyFont="1" applyFill="1" applyBorder="1" applyAlignment="1" applyProtection="1">
      <alignment horizontal="left" vertical="center" wrapText="1"/>
      <protection locked="0"/>
    </xf>
    <xf numFmtId="0" fontId="11" fillId="0" borderId="1" xfId="0" applyFont="1" applyFill="1" applyBorder="1" applyAlignment="1" applyProtection="1">
      <alignment horizontal="justify" vertical="center" wrapText="1"/>
      <protection locked="0"/>
    </xf>
    <xf numFmtId="0" fontId="4" fillId="0" borderId="2" xfId="0" applyFont="1" applyFill="1" applyBorder="1" applyAlignment="1" applyProtection="1">
      <alignment horizontal="justify" vertical="center" wrapText="1"/>
      <protection locked="0"/>
    </xf>
    <xf numFmtId="0" fontId="4" fillId="0" borderId="3" xfId="0" applyFont="1" applyFill="1" applyBorder="1" applyAlignment="1" applyProtection="1">
      <alignment horizontal="justify" vertical="center" wrapText="1"/>
      <protection locked="0"/>
    </xf>
    <xf numFmtId="0" fontId="4" fillId="0" borderId="4" xfId="0" applyFont="1" applyFill="1" applyBorder="1" applyAlignment="1" applyProtection="1">
      <alignment horizontal="justify" vertical="center" wrapText="1"/>
      <protection locked="0"/>
    </xf>
    <xf numFmtId="0" fontId="20" fillId="0" borderId="2" xfId="0" applyFont="1" applyBorder="1" applyAlignment="1">
      <alignment horizontal="left" vertical="center" wrapText="1"/>
    </xf>
    <xf numFmtId="0" fontId="20" fillId="0" borderId="3" xfId="0" applyFont="1" applyBorder="1" applyAlignment="1">
      <alignment horizontal="left" vertical="center" wrapText="1"/>
    </xf>
    <xf numFmtId="0" fontId="20" fillId="0" borderId="4" xfId="0" applyFont="1" applyBorder="1" applyAlignment="1">
      <alignment horizontal="left" vertical="center" wrapText="1"/>
    </xf>
    <xf numFmtId="0" fontId="11" fillId="0" borderId="2" xfId="0" applyFont="1" applyFill="1" applyBorder="1" applyAlignment="1" applyProtection="1">
      <alignment horizontal="left" vertical="center" wrapText="1"/>
      <protection locked="0"/>
    </xf>
    <xf numFmtId="0" fontId="11" fillId="0" borderId="3" xfId="0" applyFont="1" applyFill="1" applyBorder="1" applyAlignment="1" applyProtection="1">
      <alignment horizontal="left" vertical="center" wrapText="1"/>
      <protection locked="0"/>
    </xf>
    <xf numFmtId="0" fontId="11" fillId="0" borderId="4" xfId="0" applyFont="1" applyFill="1" applyBorder="1" applyAlignment="1" applyProtection="1">
      <alignment horizontal="left" vertical="center" wrapText="1"/>
      <protection locked="0"/>
    </xf>
    <xf numFmtId="0" fontId="12" fillId="0" borderId="2" xfId="0" applyFont="1" applyFill="1" applyBorder="1" applyAlignment="1" applyProtection="1">
      <alignment horizontal="center" vertical="center" wrapText="1"/>
      <protection locked="0"/>
    </xf>
    <xf numFmtId="0" fontId="12" fillId="0" borderId="3" xfId="0" applyFont="1" applyFill="1" applyBorder="1" applyAlignment="1" applyProtection="1">
      <alignment horizontal="center" vertical="center" wrapText="1"/>
      <protection locked="0"/>
    </xf>
    <xf numFmtId="0" fontId="12" fillId="0" borderId="4" xfId="0" applyFont="1" applyFill="1" applyBorder="1" applyAlignment="1" applyProtection="1">
      <alignment horizontal="center" vertical="center" wrapText="1"/>
      <protection locked="0"/>
    </xf>
    <xf numFmtId="0" fontId="3" fillId="0" borderId="2" xfId="0" applyFont="1" applyFill="1" applyBorder="1" applyAlignment="1" applyProtection="1">
      <alignment horizontal="center" vertical="center" wrapText="1"/>
      <protection locked="0"/>
    </xf>
    <xf numFmtId="0" fontId="3" fillId="0" borderId="3" xfId="0" applyFont="1" applyFill="1" applyBorder="1" applyAlignment="1" applyProtection="1">
      <alignment horizontal="center" vertical="center" wrapText="1"/>
      <protection locked="0"/>
    </xf>
    <xf numFmtId="0" fontId="3" fillId="0" borderId="4" xfId="0" applyFont="1" applyFill="1" applyBorder="1" applyAlignment="1" applyProtection="1">
      <alignment horizontal="center" vertical="center" wrapText="1"/>
      <protection locked="0"/>
    </xf>
    <xf numFmtId="0" fontId="3" fillId="0" borderId="0" xfId="0" applyFont="1" applyFill="1" applyBorder="1" applyAlignment="1" applyProtection="1">
      <alignment horizontal="left" vertical="center" wrapText="1"/>
      <protection locked="0"/>
    </xf>
    <xf numFmtId="0" fontId="3" fillId="0" borderId="5" xfId="0" applyFont="1" applyFill="1" applyBorder="1" applyAlignment="1" applyProtection="1">
      <alignment horizontal="center" vertical="center" wrapText="1"/>
      <protection locked="0"/>
    </xf>
    <xf numFmtId="0" fontId="3" fillId="0" borderId="6" xfId="0" applyFont="1" applyFill="1" applyBorder="1" applyAlignment="1" applyProtection="1">
      <alignment horizontal="center" vertical="center" wrapText="1"/>
      <protection locked="0"/>
    </xf>
    <xf numFmtId="0" fontId="3" fillId="0" borderId="7" xfId="0" applyFont="1" applyFill="1" applyBorder="1" applyAlignment="1" applyProtection="1">
      <alignment horizontal="center" vertical="center" wrapText="1"/>
      <protection locked="0"/>
    </xf>
    <xf numFmtId="0" fontId="3" fillId="0" borderId="9" xfId="0" applyFont="1" applyFill="1" applyBorder="1" applyAlignment="1" applyProtection="1">
      <alignment horizontal="center" vertical="center" wrapText="1"/>
      <protection locked="0"/>
    </xf>
    <xf numFmtId="0" fontId="3" fillId="0" borderId="10" xfId="0" applyFont="1" applyFill="1" applyBorder="1" applyAlignment="1" applyProtection="1">
      <alignment horizontal="center" vertical="center" wrapText="1"/>
      <protection locked="0"/>
    </xf>
    <xf numFmtId="0" fontId="3" fillId="0" borderId="11" xfId="0" applyFont="1" applyFill="1" applyBorder="1" applyAlignment="1" applyProtection="1">
      <alignment horizontal="center" vertical="center" wrapText="1"/>
      <protection locked="0"/>
    </xf>
    <xf numFmtId="0" fontId="3" fillId="0" borderId="8" xfId="0" applyFont="1" applyFill="1" applyBorder="1" applyAlignment="1" applyProtection="1">
      <alignment horizontal="center" vertical="center" wrapText="1"/>
      <protection locked="0"/>
    </xf>
    <xf numFmtId="0" fontId="3" fillId="0" borderId="12" xfId="0" applyFont="1" applyFill="1" applyBorder="1" applyAlignment="1" applyProtection="1">
      <alignment horizontal="center" vertical="center" wrapText="1"/>
      <protection locked="0"/>
    </xf>
    <xf numFmtId="0" fontId="4" fillId="0" borderId="2" xfId="0" applyFont="1" applyFill="1" applyBorder="1" applyAlignment="1" applyProtection="1">
      <alignment horizontal="center" vertical="center" wrapText="1"/>
      <protection locked="0"/>
    </xf>
    <xf numFmtId="0" fontId="4" fillId="0" borderId="3" xfId="0" applyFont="1" applyFill="1" applyBorder="1" applyAlignment="1" applyProtection="1">
      <alignment horizontal="center" vertical="center" wrapText="1"/>
      <protection locked="0"/>
    </xf>
    <xf numFmtId="0" fontId="4" fillId="0" borderId="4" xfId="0" applyFont="1" applyFill="1" applyBorder="1" applyAlignment="1" applyProtection="1">
      <alignment horizontal="center" vertical="center" wrapText="1"/>
      <protection locked="0"/>
    </xf>
    <xf numFmtId="0" fontId="19" fillId="0" borderId="0" xfId="0" applyFont="1" applyFill="1" applyAlignment="1" applyProtection="1">
      <alignment horizontal="center" vertical="center" wrapText="1"/>
      <protection locked="0"/>
    </xf>
    <xf numFmtId="0" fontId="3" fillId="0" borderId="2" xfId="0" applyFont="1" applyFill="1" applyBorder="1" applyAlignment="1" applyProtection="1">
      <alignment horizontal="justify" vertical="center" wrapText="1"/>
      <protection locked="0"/>
    </xf>
    <xf numFmtId="0" fontId="3" fillId="0" borderId="3" xfId="0" applyFont="1" applyFill="1" applyBorder="1" applyAlignment="1" applyProtection="1">
      <alignment horizontal="justify" vertical="center" wrapText="1"/>
      <protection locked="0"/>
    </xf>
    <xf numFmtId="0" fontId="3" fillId="0" borderId="4" xfId="0" applyFont="1" applyFill="1" applyBorder="1" applyAlignment="1" applyProtection="1">
      <alignment horizontal="justify" vertical="center" wrapText="1"/>
      <protection locked="0"/>
    </xf>
    <xf numFmtId="0" fontId="19" fillId="0" borderId="6" xfId="0"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759782</xdr:colOff>
      <xdr:row>2</xdr:row>
      <xdr:rowOff>39700</xdr:rowOff>
    </xdr:from>
    <xdr:to>
      <xdr:col>1</xdr:col>
      <xdr:colOff>1568721</xdr:colOff>
      <xdr:row>2</xdr:row>
      <xdr:rowOff>39701</xdr:rowOff>
    </xdr:to>
    <xdr:cxnSp macro="">
      <xdr:nvCxnSpPr>
        <xdr:cNvPr id="2" name="Straight Connector 1"/>
        <xdr:cNvCxnSpPr/>
      </xdr:nvCxnSpPr>
      <xdr:spPr>
        <a:xfrm flipV="1">
          <a:off x="1121732" y="858850"/>
          <a:ext cx="808939"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74626</xdr:colOff>
      <xdr:row>1</xdr:row>
      <xdr:rowOff>452148</xdr:rowOff>
    </xdr:from>
    <xdr:to>
      <xdr:col>6</xdr:col>
      <xdr:colOff>568856</xdr:colOff>
      <xdr:row>1</xdr:row>
      <xdr:rowOff>452148</xdr:rowOff>
    </xdr:to>
    <xdr:cxnSp macro="">
      <xdr:nvCxnSpPr>
        <xdr:cNvPr id="3" name="Straight Connector 2"/>
        <xdr:cNvCxnSpPr/>
      </xdr:nvCxnSpPr>
      <xdr:spPr>
        <a:xfrm>
          <a:off x="3684601" y="652173"/>
          <a:ext cx="197060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7"/>
  <sheetViews>
    <sheetView tabSelected="1" view="pageBreakPreview" zoomScale="80" zoomScaleNormal="100" zoomScaleSheetLayoutView="80" workbookViewId="0">
      <selection activeCell="E12" sqref="E12"/>
    </sheetView>
  </sheetViews>
  <sheetFormatPr defaultRowHeight="15.75" x14ac:dyDescent="0.25"/>
  <cols>
    <col min="1" max="1" width="5.42578125" style="1" bestFit="1" customWidth="1"/>
    <col min="2" max="2" width="27.140625" style="2" customWidth="1"/>
    <col min="3" max="3" width="9.5703125" style="1" customWidth="1"/>
    <col min="4" max="4" width="10.5703125" style="1" customWidth="1"/>
    <col min="5" max="5" width="11.5703125" style="1" customWidth="1"/>
    <col min="6" max="6" width="10.5703125" style="1" customWidth="1"/>
    <col min="7" max="8" width="10.140625" style="1" customWidth="1"/>
    <col min="9" max="9" width="2.5703125" style="1" customWidth="1"/>
    <col min="10" max="10" width="9.140625" style="1"/>
    <col min="11" max="11" width="34.85546875" style="1" customWidth="1"/>
    <col min="12" max="256" width="9.140625" style="1"/>
    <col min="257" max="257" width="5.42578125" style="1" bestFit="1" customWidth="1"/>
    <col min="258" max="258" width="27.140625" style="1" customWidth="1"/>
    <col min="259" max="259" width="11" style="1" customWidth="1"/>
    <col min="260" max="260" width="10.5703125" style="1" customWidth="1"/>
    <col min="261" max="261" width="11.5703125" style="1" customWidth="1"/>
    <col min="262" max="262" width="10.5703125" style="1" customWidth="1"/>
    <col min="263" max="264" width="10.140625" style="1" customWidth="1"/>
    <col min="265" max="265" width="2.5703125" style="1" customWidth="1"/>
    <col min="266" max="266" width="9.140625" style="1"/>
    <col min="267" max="267" width="34.85546875" style="1" customWidth="1"/>
    <col min="268" max="512" width="9.140625" style="1"/>
    <col min="513" max="513" width="5.42578125" style="1" bestFit="1" customWidth="1"/>
    <col min="514" max="514" width="27.140625" style="1" customWidth="1"/>
    <col min="515" max="515" width="11" style="1" customWidth="1"/>
    <col min="516" max="516" width="10.5703125" style="1" customWidth="1"/>
    <col min="517" max="517" width="11.5703125" style="1" customWidth="1"/>
    <col min="518" max="518" width="10.5703125" style="1" customWidth="1"/>
    <col min="519" max="520" width="10.140625" style="1" customWidth="1"/>
    <col min="521" max="521" width="2.5703125" style="1" customWidth="1"/>
    <col min="522" max="522" width="9.140625" style="1"/>
    <col min="523" max="523" width="34.85546875" style="1" customWidth="1"/>
    <col min="524" max="768" width="9.140625" style="1"/>
    <col min="769" max="769" width="5.42578125" style="1" bestFit="1" customWidth="1"/>
    <col min="770" max="770" width="27.140625" style="1" customWidth="1"/>
    <col min="771" max="771" width="11" style="1" customWidth="1"/>
    <col min="772" max="772" width="10.5703125" style="1" customWidth="1"/>
    <col min="773" max="773" width="11.5703125" style="1" customWidth="1"/>
    <col min="774" max="774" width="10.5703125" style="1" customWidth="1"/>
    <col min="775" max="776" width="10.140625" style="1" customWidth="1"/>
    <col min="777" max="777" width="2.5703125" style="1" customWidth="1"/>
    <col min="778" max="778" width="9.140625" style="1"/>
    <col min="779" max="779" width="34.85546875" style="1" customWidth="1"/>
    <col min="780" max="1024" width="9.140625" style="1"/>
    <col min="1025" max="1025" width="5.42578125" style="1" bestFit="1" customWidth="1"/>
    <col min="1026" max="1026" width="27.140625" style="1" customWidth="1"/>
    <col min="1027" max="1027" width="11" style="1" customWidth="1"/>
    <col min="1028" max="1028" width="10.5703125" style="1" customWidth="1"/>
    <col min="1029" max="1029" width="11.5703125" style="1" customWidth="1"/>
    <col min="1030" max="1030" width="10.5703125" style="1" customWidth="1"/>
    <col min="1031" max="1032" width="10.140625" style="1" customWidth="1"/>
    <col min="1033" max="1033" width="2.5703125" style="1" customWidth="1"/>
    <col min="1034" max="1034" width="9.140625" style="1"/>
    <col min="1035" max="1035" width="34.85546875" style="1" customWidth="1"/>
    <col min="1036" max="1280" width="9.140625" style="1"/>
    <col min="1281" max="1281" width="5.42578125" style="1" bestFit="1" customWidth="1"/>
    <col min="1282" max="1282" width="27.140625" style="1" customWidth="1"/>
    <col min="1283" max="1283" width="11" style="1" customWidth="1"/>
    <col min="1284" max="1284" width="10.5703125" style="1" customWidth="1"/>
    <col min="1285" max="1285" width="11.5703125" style="1" customWidth="1"/>
    <col min="1286" max="1286" width="10.5703125" style="1" customWidth="1"/>
    <col min="1287" max="1288" width="10.140625" style="1" customWidth="1"/>
    <col min="1289" max="1289" width="2.5703125" style="1" customWidth="1"/>
    <col min="1290" max="1290" width="9.140625" style="1"/>
    <col min="1291" max="1291" width="34.85546875" style="1" customWidth="1"/>
    <col min="1292" max="1536" width="9.140625" style="1"/>
    <col min="1537" max="1537" width="5.42578125" style="1" bestFit="1" customWidth="1"/>
    <col min="1538" max="1538" width="27.140625" style="1" customWidth="1"/>
    <col min="1539" max="1539" width="11" style="1" customWidth="1"/>
    <col min="1540" max="1540" width="10.5703125" style="1" customWidth="1"/>
    <col min="1541" max="1541" width="11.5703125" style="1" customWidth="1"/>
    <col min="1542" max="1542" width="10.5703125" style="1" customWidth="1"/>
    <col min="1543" max="1544" width="10.140625" style="1" customWidth="1"/>
    <col min="1545" max="1545" width="2.5703125" style="1" customWidth="1"/>
    <col min="1546" max="1546" width="9.140625" style="1"/>
    <col min="1547" max="1547" width="34.85546875" style="1" customWidth="1"/>
    <col min="1548" max="1792" width="9.140625" style="1"/>
    <col min="1793" max="1793" width="5.42578125" style="1" bestFit="1" customWidth="1"/>
    <col min="1794" max="1794" width="27.140625" style="1" customWidth="1"/>
    <col min="1795" max="1795" width="11" style="1" customWidth="1"/>
    <col min="1796" max="1796" width="10.5703125" style="1" customWidth="1"/>
    <col min="1797" max="1797" width="11.5703125" style="1" customWidth="1"/>
    <col min="1798" max="1798" width="10.5703125" style="1" customWidth="1"/>
    <col min="1799" max="1800" width="10.140625" style="1" customWidth="1"/>
    <col min="1801" max="1801" width="2.5703125" style="1" customWidth="1"/>
    <col min="1802" max="1802" width="9.140625" style="1"/>
    <col min="1803" max="1803" width="34.85546875" style="1" customWidth="1"/>
    <col min="1804" max="2048" width="9.140625" style="1"/>
    <col min="2049" max="2049" width="5.42578125" style="1" bestFit="1" customWidth="1"/>
    <col min="2050" max="2050" width="27.140625" style="1" customWidth="1"/>
    <col min="2051" max="2051" width="11" style="1" customWidth="1"/>
    <col min="2052" max="2052" width="10.5703125" style="1" customWidth="1"/>
    <col min="2053" max="2053" width="11.5703125" style="1" customWidth="1"/>
    <col min="2054" max="2054" width="10.5703125" style="1" customWidth="1"/>
    <col min="2055" max="2056" width="10.140625" style="1" customWidth="1"/>
    <col min="2057" max="2057" width="2.5703125" style="1" customWidth="1"/>
    <col min="2058" max="2058" width="9.140625" style="1"/>
    <col min="2059" max="2059" width="34.85546875" style="1" customWidth="1"/>
    <col min="2060" max="2304" width="9.140625" style="1"/>
    <col min="2305" max="2305" width="5.42578125" style="1" bestFit="1" customWidth="1"/>
    <col min="2306" max="2306" width="27.140625" style="1" customWidth="1"/>
    <col min="2307" max="2307" width="11" style="1" customWidth="1"/>
    <col min="2308" max="2308" width="10.5703125" style="1" customWidth="1"/>
    <col min="2309" max="2309" width="11.5703125" style="1" customWidth="1"/>
    <col min="2310" max="2310" width="10.5703125" style="1" customWidth="1"/>
    <col min="2311" max="2312" width="10.140625" style="1" customWidth="1"/>
    <col min="2313" max="2313" width="2.5703125" style="1" customWidth="1"/>
    <col min="2314" max="2314" width="9.140625" style="1"/>
    <col min="2315" max="2315" width="34.85546875" style="1" customWidth="1"/>
    <col min="2316" max="2560" width="9.140625" style="1"/>
    <col min="2561" max="2561" width="5.42578125" style="1" bestFit="1" customWidth="1"/>
    <col min="2562" max="2562" width="27.140625" style="1" customWidth="1"/>
    <col min="2563" max="2563" width="11" style="1" customWidth="1"/>
    <col min="2564" max="2564" width="10.5703125" style="1" customWidth="1"/>
    <col min="2565" max="2565" width="11.5703125" style="1" customWidth="1"/>
    <col min="2566" max="2566" width="10.5703125" style="1" customWidth="1"/>
    <col min="2567" max="2568" width="10.140625" style="1" customWidth="1"/>
    <col min="2569" max="2569" width="2.5703125" style="1" customWidth="1"/>
    <col min="2570" max="2570" width="9.140625" style="1"/>
    <col min="2571" max="2571" width="34.85546875" style="1" customWidth="1"/>
    <col min="2572" max="2816" width="9.140625" style="1"/>
    <col min="2817" max="2817" width="5.42578125" style="1" bestFit="1" customWidth="1"/>
    <col min="2818" max="2818" width="27.140625" style="1" customWidth="1"/>
    <col min="2819" max="2819" width="11" style="1" customWidth="1"/>
    <col min="2820" max="2820" width="10.5703125" style="1" customWidth="1"/>
    <col min="2821" max="2821" width="11.5703125" style="1" customWidth="1"/>
    <col min="2822" max="2822" width="10.5703125" style="1" customWidth="1"/>
    <col min="2823" max="2824" width="10.140625" style="1" customWidth="1"/>
    <col min="2825" max="2825" width="2.5703125" style="1" customWidth="1"/>
    <col min="2826" max="2826" width="9.140625" style="1"/>
    <col min="2827" max="2827" width="34.85546875" style="1" customWidth="1"/>
    <col min="2828" max="3072" width="9.140625" style="1"/>
    <col min="3073" max="3073" width="5.42578125" style="1" bestFit="1" customWidth="1"/>
    <col min="3074" max="3074" width="27.140625" style="1" customWidth="1"/>
    <col min="3075" max="3075" width="11" style="1" customWidth="1"/>
    <col min="3076" max="3076" width="10.5703125" style="1" customWidth="1"/>
    <col min="3077" max="3077" width="11.5703125" style="1" customWidth="1"/>
    <col min="3078" max="3078" width="10.5703125" style="1" customWidth="1"/>
    <col min="3079" max="3080" width="10.140625" style="1" customWidth="1"/>
    <col min="3081" max="3081" width="2.5703125" style="1" customWidth="1"/>
    <col min="3082" max="3082" width="9.140625" style="1"/>
    <col min="3083" max="3083" width="34.85546875" style="1" customWidth="1"/>
    <col min="3084" max="3328" width="9.140625" style="1"/>
    <col min="3329" max="3329" width="5.42578125" style="1" bestFit="1" customWidth="1"/>
    <col min="3330" max="3330" width="27.140625" style="1" customWidth="1"/>
    <col min="3331" max="3331" width="11" style="1" customWidth="1"/>
    <col min="3332" max="3332" width="10.5703125" style="1" customWidth="1"/>
    <col min="3333" max="3333" width="11.5703125" style="1" customWidth="1"/>
    <col min="3334" max="3334" width="10.5703125" style="1" customWidth="1"/>
    <col min="3335" max="3336" width="10.140625" style="1" customWidth="1"/>
    <col min="3337" max="3337" width="2.5703125" style="1" customWidth="1"/>
    <col min="3338" max="3338" width="9.140625" style="1"/>
    <col min="3339" max="3339" width="34.85546875" style="1" customWidth="1"/>
    <col min="3340" max="3584" width="9.140625" style="1"/>
    <col min="3585" max="3585" width="5.42578125" style="1" bestFit="1" customWidth="1"/>
    <col min="3586" max="3586" width="27.140625" style="1" customWidth="1"/>
    <col min="3587" max="3587" width="11" style="1" customWidth="1"/>
    <col min="3588" max="3588" width="10.5703125" style="1" customWidth="1"/>
    <col min="3589" max="3589" width="11.5703125" style="1" customWidth="1"/>
    <col min="3590" max="3590" width="10.5703125" style="1" customWidth="1"/>
    <col min="3591" max="3592" width="10.140625" style="1" customWidth="1"/>
    <col min="3593" max="3593" width="2.5703125" style="1" customWidth="1"/>
    <col min="3594" max="3594" width="9.140625" style="1"/>
    <col min="3595" max="3595" width="34.85546875" style="1" customWidth="1"/>
    <col min="3596" max="3840" width="9.140625" style="1"/>
    <col min="3841" max="3841" width="5.42578125" style="1" bestFit="1" customWidth="1"/>
    <col min="3842" max="3842" width="27.140625" style="1" customWidth="1"/>
    <col min="3843" max="3843" width="11" style="1" customWidth="1"/>
    <col min="3844" max="3844" width="10.5703125" style="1" customWidth="1"/>
    <col min="3845" max="3845" width="11.5703125" style="1" customWidth="1"/>
    <col min="3846" max="3846" width="10.5703125" style="1" customWidth="1"/>
    <col min="3847" max="3848" width="10.140625" style="1" customWidth="1"/>
    <col min="3849" max="3849" width="2.5703125" style="1" customWidth="1"/>
    <col min="3850" max="3850" width="9.140625" style="1"/>
    <col min="3851" max="3851" width="34.85546875" style="1" customWidth="1"/>
    <col min="3852" max="4096" width="9.140625" style="1"/>
    <col min="4097" max="4097" width="5.42578125" style="1" bestFit="1" customWidth="1"/>
    <col min="4098" max="4098" width="27.140625" style="1" customWidth="1"/>
    <col min="4099" max="4099" width="11" style="1" customWidth="1"/>
    <col min="4100" max="4100" width="10.5703125" style="1" customWidth="1"/>
    <col min="4101" max="4101" width="11.5703125" style="1" customWidth="1"/>
    <col min="4102" max="4102" width="10.5703125" style="1" customWidth="1"/>
    <col min="4103" max="4104" width="10.140625" style="1" customWidth="1"/>
    <col min="4105" max="4105" width="2.5703125" style="1" customWidth="1"/>
    <col min="4106" max="4106" width="9.140625" style="1"/>
    <col min="4107" max="4107" width="34.85546875" style="1" customWidth="1"/>
    <col min="4108" max="4352" width="9.140625" style="1"/>
    <col min="4353" max="4353" width="5.42578125" style="1" bestFit="1" customWidth="1"/>
    <col min="4354" max="4354" width="27.140625" style="1" customWidth="1"/>
    <col min="4355" max="4355" width="11" style="1" customWidth="1"/>
    <col min="4356" max="4356" width="10.5703125" style="1" customWidth="1"/>
    <col min="4357" max="4357" width="11.5703125" style="1" customWidth="1"/>
    <col min="4358" max="4358" width="10.5703125" style="1" customWidth="1"/>
    <col min="4359" max="4360" width="10.140625" style="1" customWidth="1"/>
    <col min="4361" max="4361" width="2.5703125" style="1" customWidth="1"/>
    <col min="4362" max="4362" width="9.140625" style="1"/>
    <col min="4363" max="4363" width="34.85546875" style="1" customWidth="1"/>
    <col min="4364" max="4608" width="9.140625" style="1"/>
    <col min="4609" max="4609" width="5.42578125" style="1" bestFit="1" customWidth="1"/>
    <col min="4610" max="4610" width="27.140625" style="1" customWidth="1"/>
    <col min="4611" max="4611" width="11" style="1" customWidth="1"/>
    <col min="4612" max="4612" width="10.5703125" style="1" customWidth="1"/>
    <col min="4613" max="4613" width="11.5703125" style="1" customWidth="1"/>
    <col min="4614" max="4614" width="10.5703125" style="1" customWidth="1"/>
    <col min="4615" max="4616" width="10.140625" style="1" customWidth="1"/>
    <col min="4617" max="4617" width="2.5703125" style="1" customWidth="1"/>
    <col min="4618" max="4618" width="9.140625" style="1"/>
    <col min="4619" max="4619" width="34.85546875" style="1" customWidth="1"/>
    <col min="4620" max="4864" width="9.140625" style="1"/>
    <col min="4865" max="4865" width="5.42578125" style="1" bestFit="1" customWidth="1"/>
    <col min="4866" max="4866" width="27.140625" style="1" customWidth="1"/>
    <col min="4867" max="4867" width="11" style="1" customWidth="1"/>
    <col min="4868" max="4868" width="10.5703125" style="1" customWidth="1"/>
    <col min="4869" max="4869" width="11.5703125" style="1" customWidth="1"/>
    <col min="4870" max="4870" width="10.5703125" style="1" customWidth="1"/>
    <col min="4871" max="4872" width="10.140625" style="1" customWidth="1"/>
    <col min="4873" max="4873" width="2.5703125" style="1" customWidth="1"/>
    <col min="4874" max="4874" width="9.140625" style="1"/>
    <col min="4875" max="4875" width="34.85546875" style="1" customWidth="1"/>
    <col min="4876" max="5120" width="9.140625" style="1"/>
    <col min="5121" max="5121" width="5.42578125" style="1" bestFit="1" customWidth="1"/>
    <col min="5122" max="5122" width="27.140625" style="1" customWidth="1"/>
    <col min="5123" max="5123" width="11" style="1" customWidth="1"/>
    <col min="5124" max="5124" width="10.5703125" style="1" customWidth="1"/>
    <col min="5125" max="5125" width="11.5703125" style="1" customWidth="1"/>
    <col min="5126" max="5126" width="10.5703125" style="1" customWidth="1"/>
    <col min="5127" max="5128" width="10.140625" style="1" customWidth="1"/>
    <col min="5129" max="5129" width="2.5703125" style="1" customWidth="1"/>
    <col min="5130" max="5130" width="9.140625" style="1"/>
    <col min="5131" max="5131" width="34.85546875" style="1" customWidth="1"/>
    <col min="5132" max="5376" width="9.140625" style="1"/>
    <col min="5377" max="5377" width="5.42578125" style="1" bestFit="1" customWidth="1"/>
    <col min="5378" max="5378" width="27.140625" style="1" customWidth="1"/>
    <col min="5379" max="5379" width="11" style="1" customWidth="1"/>
    <col min="5380" max="5380" width="10.5703125" style="1" customWidth="1"/>
    <col min="5381" max="5381" width="11.5703125" style="1" customWidth="1"/>
    <col min="5382" max="5382" width="10.5703125" style="1" customWidth="1"/>
    <col min="5383" max="5384" width="10.140625" style="1" customWidth="1"/>
    <col min="5385" max="5385" width="2.5703125" style="1" customWidth="1"/>
    <col min="5386" max="5386" width="9.140625" style="1"/>
    <col min="5387" max="5387" width="34.85546875" style="1" customWidth="1"/>
    <col min="5388" max="5632" width="9.140625" style="1"/>
    <col min="5633" max="5633" width="5.42578125" style="1" bestFit="1" customWidth="1"/>
    <col min="5634" max="5634" width="27.140625" style="1" customWidth="1"/>
    <col min="5635" max="5635" width="11" style="1" customWidth="1"/>
    <col min="5636" max="5636" width="10.5703125" style="1" customWidth="1"/>
    <col min="5637" max="5637" width="11.5703125" style="1" customWidth="1"/>
    <col min="5638" max="5638" width="10.5703125" style="1" customWidth="1"/>
    <col min="5639" max="5640" width="10.140625" style="1" customWidth="1"/>
    <col min="5641" max="5641" width="2.5703125" style="1" customWidth="1"/>
    <col min="5642" max="5642" width="9.140625" style="1"/>
    <col min="5643" max="5643" width="34.85546875" style="1" customWidth="1"/>
    <col min="5644" max="5888" width="9.140625" style="1"/>
    <col min="5889" max="5889" width="5.42578125" style="1" bestFit="1" customWidth="1"/>
    <col min="5890" max="5890" width="27.140625" style="1" customWidth="1"/>
    <col min="5891" max="5891" width="11" style="1" customWidth="1"/>
    <col min="5892" max="5892" width="10.5703125" style="1" customWidth="1"/>
    <col min="5893" max="5893" width="11.5703125" style="1" customWidth="1"/>
    <col min="5894" max="5894" width="10.5703125" style="1" customWidth="1"/>
    <col min="5895" max="5896" width="10.140625" style="1" customWidth="1"/>
    <col min="5897" max="5897" width="2.5703125" style="1" customWidth="1"/>
    <col min="5898" max="5898" width="9.140625" style="1"/>
    <col min="5899" max="5899" width="34.85546875" style="1" customWidth="1"/>
    <col min="5900" max="6144" width="9.140625" style="1"/>
    <col min="6145" max="6145" width="5.42578125" style="1" bestFit="1" customWidth="1"/>
    <col min="6146" max="6146" width="27.140625" style="1" customWidth="1"/>
    <col min="6147" max="6147" width="11" style="1" customWidth="1"/>
    <col min="6148" max="6148" width="10.5703125" style="1" customWidth="1"/>
    <col min="6149" max="6149" width="11.5703125" style="1" customWidth="1"/>
    <col min="6150" max="6150" width="10.5703125" style="1" customWidth="1"/>
    <col min="6151" max="6152" width="10.140625" style="1" customWidth="1"/>
    <col min="6153" max="6153" width="2.5703125" style="1" customWidth="1"/>
    <col min="6154" max="6154" width="9.140625" style="1"/>
    <col min="6155" max="6155" width="34.85546875" style="1" customWidth="1"/>
    <col min="6156" max="6400" width="9.140625" style="1"/>
    <col min="6401" max="6401" width="5.42578125" style="1" bestFit="1" customWidth="1"/>
    <col min="6402" max="6402" width="27.140625" style="1" customWidth="1"/>
    <col min="6403" max="6403" width="11" style="1" customWidth="1"/>
    <col min="6404" max="6404" width="10.5703125" style="1" customWidth="1"/>
    <col min="6405" max="6405" width="11.5703125" style="1" customWidth="1"/>
    <col min="6406" max="6406" width="10.5703125" style="1" customWidth="1"/>
    <col min="6407" max="6408" width="10.140625" style="1" customWidth="1"/>
    <col min="6409" max="6409" width="2.5703125" style="1" customWidth="1"/>
    <col min="6410" max="6410" width="9.140625" style="1"/>
    <col min="6411" max="6411" width="34.85546875" style="1" customWidth="1"/>
    <col min="6412" max="6656" width="9.140625" style="1"/>
    <col min="6657" max="6657" width="5.42578125" style="1" bestFit="1" customWidth="1"/>
    <col min="6658" max="6658" width="27.140625" style="1" customWidth="1"/>
    <col min="6659" max="6659" width="11" style="1" customWidth="1"/>
    <col min="6660" max="6660" width="10.5703125" style="1" customWidth="1"/>
    <col min="6661" max="6661" width="11.5703125" style="1" customWidth="1"/>
    <col min="6662" max="6662" width="10.5703125" style="1" customWidth="1"/>
    <col min="6663" max="6664" width="10.140625" style="1" customWidth="1"/>
    <col min="6665" max="6665" width="2.5703125" style="1" customWidth="1"/>
    <col min="6666" max="6666" width="9.140625" style="1"/>
    <col min="6667" max="6667" width="34.85546875" style="1" customWidth="1"/>
    <col min="6668" max="6912" width="9.140625" style="1"/>
    <col min="6913" max="6913" width="5.42578125" style="1" bestFit="1" customWidth="1"/>
    <col min="6914" max="6914" width="27.140625" style="1" customWidth="1"/>
    <col min="6915" max="6915" width="11" style="1" customWidth="1"/>
    <col min="6916" max="6916" width="10.5703125" style="1" customWidth="1"/>
    <col min="6917" max="6917" width="11.5703125" style="1" customWidth="1"/>
    <col min="6918" max="6918" width="10.5703125" style="1" customWidth="1"/>
    <col min="6919" max="6920" width="10.140625" style="1" customWidth="1"/>
    <col min="6921" max="6921" width="2.5703125" style="1" customWidth="1"/>
    <col min="6922" max="6922" width="9.140625" style="1"/>
    <col min="6923" max="6923" width="34.85546875" style="1" customWidth="1"/>
    <col min="6924" max="7168" width="9.140625" style="1"/>
    <col min="7169" max="7169" width="5.42578125" style="1" bestFit="1" customWidth="1"/>
    <col min="7170" max="7170" width="27.140625" style="1" customWidth="1"/>
    <col min="7171" max="7171" width="11" style="1" customWidth="1"/>
    <col min="7172" max="7172" width="10.5703125" style="1" customWidth="1"/>
    <col min="7173" max="7173" width="11.5703125" style="1" customWidth="1"/>
    <col min="7174" max="7174" width="10.5703125" style="1" customWidth="1"/>
    <col min="7175" max="7176" width="10.140625" style="1" customWidth="1"/>
    <col min="7177" max="7177" width="2.5703125" style="1" customWidth="1"/>
    <col min="7178" max="7178" width="9.140625" style="1"/>
    <col min="7179" max="7179" width="34.85546875" style="1" customWidth="1"/>
    <col min="7180" max="7424" width="9.140625" style="1"/>
    <col min="7425" max="7425" width="5.42578125" style="1" bestFit="1" customWidth="1"/>
    <col min="7426" max="7426" width="27.140625" style="1" customWidth="1"/>
    <col min="7427" max="7427" width="11" style="1" customWidth="1"/>
    <col min="7428" max="7428" width="10.5703125" style="1" customWidth="1"/>
    <col min="7429" max="7429" width="11.5703125" style="1" customWidth="1"/>
    <col min="7430" max="7430" width="10.5703125" style="1" customWidth="1"/>
    <col min="7431" max="7432" width="10.140625" style="1" customWidth="1"/>
    <col min="7433" max="7433" width="2.5703125" style="1" customWidth="1"/>
    <col min="7434" max="7434" width="9.140625" style="1"/>
    <col min="7435" max="7435" width="34.85546875" style="1" customWidth="1"/>
    <col min="7436" max="7680" width="9.140625" style="1"/>
    <col min="7681" max="7681" width="5.42578125" style="1" bestFit="1" customWidth="1"/>
    <col min="7682" max="7682" width="27.140625" style="1" customWidth="1"/>
    <col min="7683" max="7683" width="11" style="1" customWidth="1"/>
    <col min="7684" max="7684" width="10.5703125" style="1" customWidth="1"/>
    <col min="7685" max="7685" width="11.5703125" style="1" customWidth="1"/>
    <col min="7686" max="7686" width="10.5703125" style="1" customWidth="1"/>
    <col min="7687" max="7688" width="10.140625" style="1" customWidth="1"/>
    <col min="7689" max="7689" width="2.5703125" style="1" customWidth="1"/>
    <col min="7690" max="7690" width="9.140625" style="1"/>
    <col min="7691" max="7691" width="34.85546875" style="1" customWidth="1"/>
    <col min="7692" max="7936" width="9.140625" style="1"/>
    <col min="7937" max="7937" width="5.42578125" style="1" bestFit="1" customWidth="1"/>
    <col min="7938" max="7938" width="27.140625" style="1" customWidth="1"/>
    <col min="7939" max="7939" width="11" style="1" customWidth="1"/>
    <col min="7940" max="7940" width="10.5703125" style="1" customWidth="1"/>
    <col min="7941" max="7941" width="11.5703125" style="1" customWidth="1"/>
    <col min="7942" max="7942" width="10.5703125" style="1" customWidth="1"/>
    <col min="7943" max="7944" width="10.140625" style="1" customWidth="1"/>
    <col min="7945" max="7945" width="2.5703125" style="1" customWidth="1"/>
    <col min="7946" max="7946" width="9.140625" style="1"/>
    <col min="7947" max="7947" width="34.85546875" style="1" customWidth="1"/>
    <col min="7948" max="8192" width="9.140625" style="1"/>
    <col min="8193" max="8193" width="5.42578125" style="1" bestFit="1" customWidth="1"/>
    <col min="8194" max="8194" width="27.140625" style="1" customWidth="1"/>
    <col min="8195" max="8195" width="11" style="1" customWidth="1"/>
    <col min="8196" max="8196" width="10.5703125" style="1" customWidth="1"/>
    <col min="8197" max="8197" width="11.5703125" style="1" customWidth="1"/>
    <col min="8198" max="8198" width="10.5703125" style="1" customWidth="1"/>
    <col min="8199" max="8200" width="10.140625" style="1" customWidth="1"/>
    <col min="8201" max="8201" width="2.5703125" style="1" customWidth="1"/>
    <col min="8202" max="8202" width="9.140625" style="1"/>
    <col min="8203" max="8203" width="34.85546875" style="1" customWidth="1"/>
    <col min="8204" max="8448" width="9.140625" style="1"/>
    <col min="8449" max="8449" width="5.42578125" style="1" bestFit="1" customWidth="1"/>
    <col min="8450" max="8450" width="27.140625" style="1" customWidth="1"/>
    <col min="8451" max="8451" width="11" style="1" customWidth="1"/>
    <col min="8452" max="8452" width="10.5703125" style="1" customWidth="1"/>
    <col min="8453" max="8453" width="11.5703125" style="1" customWidth="1"/>
    <col min="8454" max="8454" width="10.5703125" style="1" customWidth="1"/>
    <col min="8455" max="8456" width="10.140625" style="1" customWidth="1"/>
    <col min="8457" max="8457" width="2.5703125" style="1" customWidth="1"/>
    <col min="8458" max="8458" width="9.140625" style="1"/>
    <col min="8459" max="8459" width="34.85546875" style="1" customWidth="1"/>
    <col min="8460" max="8704" width="9.140625" style="1"/>
    <col min="8705" max="8705" width="5.42578125" style="1" bestFit="1" customWidth="1"/>
    <col min="8706" max="8706" width="27.140625" style="1" customWidth="1"/>
    <col min="8707" max="8707" width="11" style="1" customWidth="1"/>
    <col min="8708" max="8708" width="10.5703125" style="1" customWidth="1"/>
    <col min="8709" max="8709" width="11.5703125" style="1" customWidth="1"/>
    <col min="8710" max="8710" width="10.5703125" style="1" customWidth="1"/>
    <col min="8711" max="8712" width="10.140625" style="1" customWidth="1"/>
    <col min="8713" max="8713" width="2.5703125" style="1" customWidth="1"/>
    <col min="8714" max="8714" width="9.140625" style="1"/>
    <col min="8715" max="8715" width="34.85546875" style="1" customWidth="1"/>
    <col min="8716" max="8960" width="9.140625" style="1"/>
    <col min="8961" max="8961" width="5.42578125" style="1" bestFit="1" customWidth="1"/>
    <col min="8962" max="8962" width="27.140625" style="1" customWidth="1"/>
    <col min="8963" max="8963" width="11" style="1" customWidth="1"/>
    <col min="8964" max="8964" width="10.5703125" style="1" customWidth="1"/>
    <col min="8965" max="8965" width="11.5703125" style="1" customWidth="1"/>
    <col min="8966" max="8966" width="10.5703125" style="1" customWidth="1"/>
    <col min="8967" max="8968" width="10.140625" style="1" customWidth="1"/>
    <col min="8969" max="8969" width="2.5703125" style="1" customWidth="1"/>
    <col min="8970" max="8970" width="9.140625" style="1"/>
    <col min="8971" max="8971" width="34.85546875" style="1" customWidth="1"/>
    <col min="8972" max="9216" width="9.140625" style="1"/>
    <col min="9217" max="9217" width="5.42578125" style="1" bestFit="1" customWidth="1"/>
    <col min="9218" max="9218" width="27.140625" style="1" customWidth="1"/>
    <col min="9219" max="9219" width="11" style="1" customWidth="1"/>
    <col min="9220" max="9220" width="10.5703125" style="1" customWidth="1"/>
    <col min="9221" max="9221" width="11.5703125" style="1" customWidth="1"/>
    <col min="9222" max="9222" width="10.5703125" style="1" customWidth="1"/>
    <col min="9223" max="9224" width="10.140625" style="1" customWidth="1"/>
    <col min="9225" max="9225" width="2.5703125" style="1" customWidth="1"/>
    <col min="9226" max="9226" width="9.140625" style="1"/>
    <col min="9227" max="9227" width="34.85546875" style="1" customWidth="1"/>
    <col min="9228" max="9472" width="9.140625" style="1"/>
    <col min="9473" max="9473" width="5.42578125" style="1" bestFit="1" customWidth="1"/>
    <col min="9474" max="9474" width="27.140625" style="1" customWidth="1"/>
    <col min="9475" max="9475" width="11" style="1" customWidth="1"/>
    <col min="9476" max="9476" width="10.5703125" style="1" customWidth="1"/>
    <col min="9477" max="9477" width="11.5703125" style="1" customWidth="1"/>
    <col min="9478" max="9478" width="10.5703125" style="1" customWidth="1"/>
    <col min="9479" max="9480" width="10.140625" style="1" customWidth="1"/>
    <col min="9481" max="9481" width="2.5703125" style="1" customWidth="1"/>
    <col min="9482" max="9482" width="9.140625" style="1"/>
    <col min="9483" max="9483" width="34.85546875" style="1" customWidth="1"/>
    <col min="9484" max="9728" width="9.140625" style="1"/>
    <col min="9729" max="9729" width="5.42578125" style="1" bestFit="1" customWidth="1"/>
    <col min="9730" max="9730" width="27.140625" style="1" customWidth="1"/>
    <col min="9731" max="9731" width="11" style="1" customWidth="1"/>
    <col min="9732" max="9732" width="10.5703125" style="1" customWidth="1"/>
    <col min="9733" max="9733" width="11.5703125" style="1" customWidth="1"/>
    <col min="9734" max="9734" width="10.5703125" style="1" customWidth="1"/>
    <col min="9735" max="9736" width="10.140625" style="1" customWidth="1"/>
    <col min="9737" max="9737" width="2.5703125" style="1" customWidth="1"/>
    <col min="9738" max="9738" width="9.140625" style="1"/>
    <col min="9739" max="9739" width="34.85546875" style="1" customWidth="1"/>
    <col min="9740" max="9984" width="9.140625" style="1"/>
    <col min="9985" max="9985" width="5.42578125" style="1" bestFit="1" customWidth="1"/>
    <col min="9986" max="9986" width="27.140625" style="1" customWidth="1"/>
    <col min="9987" max="9987" width="11" style="1" customWidth="1"/>
    <col min="9988" max="9988" width="10.5703125" style="1" customWidth="1"/>
    <col min="9989" max="9989" width="11.5703125" style="1" customWidth="1"/>
    <col min="9990" max="9990" width="10.5703125" style="1" customWidth="1"/>
    <col min="9991" max="9992" width="10.140625" style="1" customWidth="1"/>
    <col min="9993" max="9993" width="2.5703125" style="1" customWidth="1"/>
    <col min="9994" max="9994" width="9.140625" style="1"/>
    <col min="9995" max="9995" width="34.85546875" style="1" customWidth="1"/>
    <col min="9996" max="10240" width="9.140625" style="1"/>
    <col min="10241" max="10241" width="5.42578125" style="1" bestFit="1" customWidth="1"/>
    <col min="10242" max="10242" width="27.140625" style="1" customWidth="1"/>
    <col min="10243" max="10243" width="11" style="1" customWidth="1"/>
    <col min="10244" max="10244" width="10.5703125" style="1" customWidth="1"/>
    <col min="10245" max="10245" width="11.5703125" style="1" customWidth="1"/>
    <col min="10246" max="10246" width="10.5703125" style="1" customWidth="1"/>
    <col min="10247" max="10248" width="10.140625" style="1" customWidth="1"/>
    <col min="10249" max="10249" width="2.5703125" style="1" customWidth="1"/>
    <col min="10250" max="10250" width="9.140625" style="1"/>
    <col min="10251" max="10251" width="34.85546875" style="1" customWidth="1"/>
    <col min="10252" max="10496" width="9.140625" style="1"/>
    <col min="10497" max="10497" width="5.42578125" style="1" bestFit="1" customWidth="1"/>
    <col min="10498" max="10498" width="27.140625" style="1" customWidth="1"/>
    <col min="10499" max="10499" width="11" style="1" customWidth="1"/>
    <col min="10500" max="10500" width="10.5703125" style="1" customWidth="1"/>
    <col min="10501" max="10501" width="11.5703125" style="1" customWidth="1"/>
    <col min="10502" max="10502" width="10.5703125" style="1" customWidth="1"/>
    <col min="10503" max="10504" width="10.140625" style="1" customWidth="1"/>
    <col min="10505" max="10505" width="2.5703125" style="1" customWidth="1"/>
    <col min="10506" max="10506" width="9.140625" style="1"/>
    <col min="10507" max="10507" width="34.85546875" style="1" customWidth="1"/>
    <col min="10508" max="10752" width="9.140625" style="1"/>
    <col min="10753" max="10753" width="5.42578125" style="1" bestFit="1" customWidth="1"/>
    <col min="10754" max="10754" width="27.140625" style="1" customWidth="1"/>
    <col min="10755" max="10755" width="11" style="1" customWidth="1"/>
    <col min="10756" max="10756" width="10.5703125" style="1" customWidth="1"/>
    <col min="10757" max="10757" width="11.5703125" style="1" customWidth="1"/>
    <col min="10758" max="10758" width="10.5703125" style="1" customWidth="1"/>
    <col min="10759" max="10760" width="10.140625" style="1" customWidth="1"/>
    <col min="10761" max="10761" width="2.5703125" style="1" customWidth="1"/>
    <col min="10762" max="10762" width="9.140625" style="1"/>
    <col min="10763" max="10763" width="34.85546875" style="1" customWidth="1"/>
    <col min="10764" max="11008" width="9.140625" style="1"/>
    <col min="11009" max="11009" width="5.42578125" style="1" bestFit="1" customWidth="1"/>
    <col min="11010" max="11010" width="27.140625" style="1" customWidth="1"/>
    <col min="11011" max="11011" width="11" style="1" customWidth="1"/>
    <col min="11012" max="11012" width="10.5703125" style="1" customWidth="1"/>
    <col min="11013" max="11013" width="11.5703125" style="1" customWidth="1"/>
    <col min="11014" max="11014" width="10.5703125" style="1" customWidth="1"/>
    <col min="11015" max="11016" width="10.140625" style="1" customWidth="1"/>
    <col min="11017" max="11017" width="2.5703125" style="1" customWidth="1"/>
    <col min="11018" max="11018" width="9.140625" style="1"/>
    <col min="11019" max="11019" width="34.85546875" style="1" customWidth="1"/>
    <col min="11020" max="11264" width="9.140625" style="1"/>
    <col min="11265" max="11265" width="5.42578125" style="1" bestFit="1" customWidth="1"/>
    <col min="11266" max="11266" width="27.140625" style="1" customWidth="1"/>
    <col min="11267" max="11267" width="11" style="1" customWidth="1"/>
    <col min="11268" max="11268" width="10.5703125" style="1" customWidth="1"/>
    <col min="11269" max="11269" width="11.5703125" style="1" customWidth="1"/>
    <col min="11270" max="11270" width="10.5703125" style="1" customWidth="1"/>
    <col min="11271" max="11272" width="10.140625" style="1" customWidth="1"/>
    <col min="11273" max="11273" width="2.5703125" style="1" customWidth="1"/>
    <col min="11274" max="11274" width="9.140625" style="1"/>
    <col min="11275" max="11275" width="34.85546875" style="1" customWidth="1"/>
    <col min="11276" max="11520" width="9.140625" style="1"/>
    <col min="11521" max="11521" width="5.42578125" style="1" bestFit="1" customWidth="1"/>
    <col min="11522" max="11522" width="27.140625" style="1" customWidth="1"/>
    <col min="11523" max="11523" width="11" style="1" customWidth="1"/>
    <col min="11524" max="11524" width="10.5703125" style="1" customWidth="1"/>
    <col min="11525" max="11525" width="11.5703125" style="1" customWidth="1"/>
    <col min="11526" max="11526" width="10.5703125" style="1" customWidth="1"/>
    <col min="11527" max="11528" width="10.140625" style="1" customWidth="1"/>
    <col min="11529" max="11529" width="2.5703125" style="1" customWidth="1"/>
    <col min="11530" max="11530" width="9.140625" style="1"/>
    <col min="11531" max="11531" width="34.85546875" style="1" customWidth="1"/>
    <col min="11532" max="11776" width="9.140625" style="1"/>
    <col min="11777" max="11777" width="5.42578125" style="1" bestFit="1" customWidth="1"/>
    <col min="11778" max="11778" width="27.140625" style="1" customWidth="1"/>
    <col min="11779" max="11779" width="11" style="1" customWidth="1"/>
    <col min="11780" max="11780" width="10.5703125" style="1" customWidth="1"/>
    <col min="11781" max="11781" width="11.5703125" style="1" customWidth="1"/>
    <col min="11782" max="11782" width="10.5703125" style="1" customWidth="1"/>
    <col min="11783" max="11784" width="10.140625" style="1" customWidth="1"/>
    <col min="11785" max="11785" width="2.5703125" style="1" customWidth="1"/>
    <col min="11786" max="11786" width="9.140625" style="1"/>
    <col min="11787" max="11787" width="34.85546875" style="1" customWidth="1"/>
    <col min="11788" max="12032" width="9.140625" style="1"/>
    <col min="12033" max="12033" width="5.42578125" style="1" bestFit="1" customWidth="1"/>
    <col min="12034" max="12034" width="27.140625" style="1" customWidth="1"/>
    <col min="12035" max="12035" width="11" style="1" customWidth="1"/>
    <col min="12036" max="12036" width="10.5703125" style="1" customWidth="1"/>
    <col min="12037" max="12037" width="11.5703125" style="1" customWidth="1"/>
    <col min="12038" max="12038" width="10.5703125" style="1" customWidth="1"/>
    <col min="12039" max="12040" width="10.140625" style="1" customWidth="1"/>
    <col min="12041" max="12041" width="2.5703125" style="1" customWidth="1"/>
    <col min="12042" max="12042" width="9.140625" style="1"/>
    <col min="12043" max="12043" width="34.85546875" style="1" customWidth="1"/>
    <col min="12044" max="12288" width="9.140625" style="1"/>
    <col min="12289" max="12289" width="5.42578125" style="1" bestFit="1" customWidth="1"/>
    <col min="12290" max="12290" width="27.140625" style="1" customWidth="1"/>
    <col min="12291" max="12291" width="11" style="1" customWidth="1"/>
    <col min="12292" max="12292" width="10.5703125" style="1" customWidth="1"/>
    <col min="12293" max="12293" width="11.5703125" style="1" customWidth="1"/>
    <col min="12294" max="12294" width="10.5703125" style="1" customWidth="1"/>
    <col min="12295" max="12296" width="10.140625" style="1" customWidth="1"/>
    <col min="12297" max="12297" width="2.5703125" style="1" customWidth="1"/>
    <col min="12298" max="12298" width="9.140625" style="1"/>
    <col min="12299" max="12299" width="34.85546875" style="1" customWidth="1"/>
    <col min="12300" max="12544" width="9.140625" style="1"/>
    <col min="12545" max="12545" width="5.42578125" style="1" bestFit="1" customWidth="1"/>
    <col min="12546" max="12546" width="27.140625" style="1" customWidth="1"/>
    <col min="12547" max="12547" width="11" style="1" customWidth="1"/>
    <col min="12548" max="12548" width="10.5703125" style="1" customWidth="1"/>
    <col min="12549" max="12549" width="11.5703125" style="1" customWidth="1"/>
    <col min="12550" max="12550" width="10.5703125" style="1" customWidth="1"/>
    <col min="12551" max="12552" width="10.140625" style="1" customWidth="1"/>
    <col min="12553" max="12553" width="2.5703125" style="1" customWidth="1"/>
    <col min="12554" max="12554" width="9.140625" style="1"/>
    <col min="12555" max="12555" width="34.85546875" style="1" customWidth="1"/>
    <col min="12556" max="12800" width="9.140625" style="1"/>
    <col min="12801" max="12801" width="5.42578125" style="1" bestFit="1" customWidth="1"/>
    <col min="12802" max="12802" width="27.140625" style="1" customWidth="1"/>
    <col min="12803" max="12803" width="11" style="1" customWidth="1"/>
    <col min="12804" max="12804" width="10.5703125" style="1" customWidth="1"/>
    <col min="12805" max="12805" width="11.5703125" style="1" customWidth="1"/>
    <col min="12806" max="12806" width="10.5703125" style="1" customWidth="1"/>
    <col min="12807" max="12808" width="10.140625" style="1" customWidth="1"/>
    <col min="12809" max="12809" width="2.5703125" style="1" customWidth="1"/>
    <col min="12810" max="12810" width="9.140625" style="1"/>
    <col min="12811" max="12811" width="34.85546875" style="1" customWidth="1"/>
    <col min="12812" max="13056" width="9.140625" style="1"/>
    <col min="13057" max="13057" width="5.42578125" style="1" bestFit="1" customWidth="1"/>
    <col min="13058" max="13058" width="27.140625" style="1" customWidth="1"/>
    <col min="13059" max="13059" width="11" style="1" customWidth="1"/>
    <col min="13060" max="13060" width="10.5703125" style="1" customWidth="1"/>
    <col min="13061" max="13061" width="11.5703125" style="1" customWidth="1"/>
    <col min="13062" max="13062" width="10.5703125" style="1" customWidth="1"/>
    <col min="13063" max="13064" width="10.140625" style="1" customWidth="1"/>
    <col min="13065" max="13065" width="2.5703125" style="1" customWidth="1"/>
    <col min="13066" max="13066" width="9.140625" style="1"/>
    <col min="13067" max="13067" width="34.85546875" style="1" customWidth="1"/>
    <col min="13068" max="13312" width="9.140625" style="1"/>
    <col min="13313" max="13313" width="5.42578125" style="1" bestFit="1" customWidth="1"/>
    <col min="13314" max="13314" width="27.140625" style="1" customWidth="1"/>
    <col min="13315" max="13315" width="11" style="1" customWidth="1"/>
    <col min="13316" max="13316" width="10.5703125" style="1" customWidth="1"/>
    <col min="13317" max="13317" width="11.5703125" style="1" customWidth="1"/>
    <col min="13318" max="13318" width="10.5703125" style="1" customWidth="1"/>
    <col min="13319" max="13320" width="10.140625" style="1" customWidth="1"/>
    <col min="13321" max="13321" width="2.5703125" style="1" customWidth="1"/>
    <col min="13322" max="13322" width="9.140625" style="1"/>
    <col min="13323" max="13323" width="34.85546875" style="1" customWidth="1"/>
    <col min="13324" max="13568" width="9.140625" style="1"/>
    <col min="13569" max="13569" width="5.42578125" style="1" bestFit="1" customWidth="1"/>
    <col min="13570" max="13570" width="27.140625" style="1" customWidth="1"/>
    <col min="13571" max="13571" width="11" style="1" customWidth="1"/>
    <col min="13572" max="13572" width="10.5703125" style="1" customWidth="1"/>
    <col min="13573" max="13573" width="11.5703125" style="1" customWidth="1"/>
    <col min="13574" max="13574" width="10.5703125" style="1" customWidth="1"/>
    <col min="13575" max="13576" width="10.140625" style="1" customWidth="1"/>
    <col min="13577" max="13577" width="2.5703125" style="1" customWidth="1"/>
    <col min="13578" max="13578" width="9.140625" style="1"/>
    <col min="13579" max="13579" width="34.85546875" style="1" customWidth="1"/>
    <col min="13580" max="13824" width="9.140625" style="1"/>
    <col min="13825" max="13825" width="5.42578125" style="1" bestFit="1" customWidth="1"/>
    <col min="13826" max="13826" width="27.140625" style="1" customWidth="1"/>
    <col min="13827" max="13827" width="11" style="1" customWidth="1"/>
    <col min="13828" max="13828" width="10.5703125" style="1" customWidth="1"/>
    <col min="13829" max="13829" width="11.5703125" style="1" customWidth="1"/>
    <col min="13830" max="13830" width="10.5703125" style="1" customWidth="1"/>
    <col min="13831" max="13832" width="10.140625" style="1" customWidth="1"/>
    <col min="13833" max="13833" width="2.5703125" style="1" customWidth="1"/>
    <col min="13834" max="13834" width="9.140625" style="1"/>
    <col min="13835" max="13835" width="34.85546875" style="1" customWidth="1"/>
    <col min="13836" max="14080" width="9.140625" style="1"/>
    <col min="14081" max="14081" width="5.42578125" style="1" bestFit="1" customWidth="1"/>
    <col min="14082" max="14082" width="27.140625" style="1" customWidth="1"/>
    <col min="14083" max="14083" width="11" style="1" customWidth="1"/>
    <col min="14084" max="14084" width="10.5703125" style="1" customWidth="1"/>
    <col min="14085" max="14085" width="11.5703125" style="1" customWidth="1"/>
    <col min="14086" max="14086" width="10.5703125" style="1" customWidth="1"/>
    <col min="14087" max="14088" width="10.140625" style="1" customWidth="1"/>
    <col min="14089" max="14089" width="2.5703125" style="1" customWidth="1"/>
    <col min="14090" max="14090" width="9.140625" style="1"/>
    <col min="14091" max="14091" width="34.85546875" style="1" customWidth="1"/>
    <col min="14092" max="14336" width="9.140625" style="1"/>
    <col min="14337" max="14337" width="5.42578125" style="1" bestFit="1" customWidth="1"/>
    <col min="14338" max="14338" width="27.140625" style="1" customWidth="1"/>
    <col min="14339" max="14339" width="11" style="1" customWidth="1"/>
    <col min="14340" max="14340" width="10.5703125" style="1" customWidth="1"/>
    <col min="14341" max="14341" width="11.5703125" style="1" customWidth="1"/>
    <col min="14342" max="14342" width="10.5703125" style="1" customWidth="1"/>
    <col min="14343" max="14344" width="10.140625" style="1" customWidth="1"/>
    <col min="14345" max="14345" width="2.5703125" style="1" customWidth="1"/>
    <col min="14346" max="14346" width="9.140625" style="1"/>
    <col min="14347" max="14347" width="34.85546875" style="1" customWidth="1"/>
    <col min="14348" max="14592" width="9.140625" style="1"/>
    <col min="14593" max="14593" width="5.42578125" style="1" bestFit="1" customWidth="1"/>
    <col min="14594" max="14594" width="27.140625" style="1" customWidth="1"/>
    <col min="14595" max="14595" width="11" style="1" customWidth="1"/>
    <col min="14596" max="14596" width="10.5703125" style="1" customWidth="1"/>
    <col min="14597" max="14597" width="11.5703125" style="1" customWidth="1"/>
    <col min="14598" max="14598" width="10.5703125" style="1" customWidth="1"/>
    <col min="14599" max="14600" width="10.140625" style="1" customWidth="1"/>
    <col min="14601" max="14601" width="2.5703125" style="1" customWidth="1"/>
    <col min="14602" max="14602" width="9.140625" style="1"/>
    <col min="14603" max="14603" width="34.85546875" style="1" customWidth="1"/>
    <col min="14604" max="14848" width="9.140625" style="1"/>
    <col min="14849" max="14849" width="5.42578125" style="1" bestFit="1" customWidth="1"/>
    <col min="14850" max="14850" width="27.140625" style="1" customWidth="1"/>
    <col min="14851" max="14851" width="11" style="1" customWidth="1"/>
    <col min="14852" max="14852" width="10.5703125" style="1" customWidth="1"/>
    <col min="14853" max="14853" width="11.5703125" style="1" customWidth="1"/>
    <col min="14854" max="14854" width="10.5703125" style="1" customWidth="1"/>
    <col min="14855" max="14856" width="10.140625" style="1" customWidth="1"/>
    <col min="14857" max="14857" width="2.5703125" style="1" customWidth="1"/>
    <col min="14858" max="14858" width="9.140625" style="1"/>
    <col min="14859" max="14859" width="34.85546875" style="1" customWidth="1"/>
    <col min="14860" max="15104" width="9.140625" style="1"/>
    <col min="15105" max="15105" width="5.42578125" style="1" bestFit="1" customWidth="1"/>
    <col min="15106" max="15106" width="27.140625" style="1" customWidth="1"/>
    <col min="15107" max="15107" width="11" style="1" customWidth="1"/>
    <col min="15108" max="15108" width="10.5703125" style="1" customWidth="1"/>
    <col min="15109" max="15109" width="11.5703125" style="1" customWidth="1"/>
    <col min="15110" max="15110" width="10.5703125" style="1" customWidth="1"/>
    <col min="15111" max="15112" width="10.140625" style="1" customWidth="1"/>
    <col min="15113" max="15113" width="2.5703125" style="1" customWidth="1"/>
    <col min="15114" max="15114" width="9.140625" style="1"/>
    <col min="15115" max="15115" width="34.85546875" style="1" customWidth="1"/>
    <col min="15116" max="15360" width="9.140625" style="1"/>
    <col min="15361" max="15361" width="5.42578125" style="1" bestFit="1" customWidth="1"/>
    <col min="15362" max="15362" width="27.140625" style="1" customWidth="1"/>
    <col min="15363" max="15363" width="11" style="1" customWidth="1"/>
    <col min="15364" max="15364" width="10.5703125" style="1" customWidth="1"/>
    <col min="15365" max="15365" width="11.5703125" style="1" customWidth="1"/>
    <col min="15366" max="15366" width="10.5703125" style="1" customWidth="1"/>
    <col min="15367" max="15368" width="10.140625" style="1" customWidth="1"/>
    <col min="15369" max="15369" width="2.5703125" style="1" customWidth="1"/>
    <col min="15370" max="15370" width="9.140625" style="1"/>
    <col min="15371" max="15371" width="34.85546875" style="1" customWidth="1"/>
    <col min="15372" max="15616" width="9.140625" style="1"/>
    <col min="15617" max="15617" width="5.42578125" style="1" bestFit="1" customWidth="1"/>
    <col min="15618" max="15618" width="27.140625" style="1" customWidth="1"/>
    <col min="15619" max="15619" width="11" style="1" customWidth="1"/>
    <col min="15620" max="15620" width="10.5703125" style="1" customWidth="1"/>
    <col min="15621" max="15621" width="11.5703125" style="1" customWidth="1"/>
    <col min="15622" max="15622" width="10.5703125" style="1" customWidth="1"/>
    <col min="15623" max="15624" width="10.140625" style="1" customWidth="1"/>
    <col min="15625" max="15625" width="2.5703125" style="1" customWidth="1"/>
    <col min="15626" max="15626" width="9.140625" style="1"/>
    <col min="15627" max="15627" width="34.85546875" style="1" customWidth="1"/>
    <col min="15628" max="15872" width="9.140625" style="1"/>
    <col min="15873" max="15873" width="5.42578125" style="1" bestFit="1" customWidth="1"/>
    <col min="15874" max="15874" width="27.140625" style="1" customWidth="1"/>
    <col min="15875" max="15875" width="11" style="1" customWidth="1"/>
    <col min="15876" max="15876" width="10.5703125" style="1" customWidth="1"/>
    <col min="15877" max="15877" width="11.5703125" style="1" customWidth="1"/>
    <col min="15878" max="15878" width="10.5703125" style="1" customWidth="1"/>
    <col min="15879" max="15880" width="10.140625" style="1" customWidth="1"/>
    <col min="15881" max="15881" width="2.5703125" style="1" customWidth="1"/>
    <col min="15882" max="15882" width="9.140625" style="1"/>
    <col min="15883" max="15883" width="34.85546875" style="1" customWidth="1"/>
    <col min="15884" max="16128" width="9.140625" style="1"/>
    <col min="16129" max="16129" width="5.42578125" style="1" bestFit="1" customWidth="1"/>
    <col min="16130" max="16130" width="27.140625" style="1" customWidth="1"/>
    <col min="16131" max="16131" width="11" style="1" customWidth="1"/>
    <col min="16132" max="16132" width="10.5703125" style="1" customWidth="1"/>
    <col min="16133" max="16133" width="11.5703125" style="1" customWidth="1"/>
    <col min="16134" max="16134" width="10.5703125" style="1" customWidth="1"/>
    <col min="16135" max="16136" width="10.140625" style="1" customWidth="1"/>
    <col min="16137" max="16137" width="2.5703125" style="1" customWidth="1"/>
    <col min="16138" max="16138" width="9.140625" style="1"/>
    <col min="16139" max="16139" width="34.85546875" style="1" customWidth="1"/>
    <col min="16140" max="16384" width="9.140625" style="1"/>
  </cols>
  <sheetData>
    <row r="1" spans="1:8" x14ac:dyDescent="0.25">
      <c r="H1" s="3" t="s">
        <v>0</v>
      </c>
    </row>
    <row r="2" spans="1:8" s="4" customFormat="1" ht="47.25" customHeight="1" x14ac:dyDescent="0.25">
      <c r="A2" s="48" t="s">
        <v>104</v>
      </c>
      <c r="B2" s="48"/>
      <c r="C2" s="48"/>
      <c r="D2" s="49" t="s">
        <v>1</v>
      </c>
      <c r="E2" s="49"/>
      <c r="F2" s="49"/>
      <c r="G2" s="49"/>
      <c r="H2" s="49"/>
    </row>
    <row r="3" spans="1:8" s="4" customFormat="1" ht="8.25" customHeight="1" x14ac:dyDescent="0.25">
      <c r="A3" s="50"/>
      <c r="B3" s="50"/>
      <c r="D3" s="5"/>
      <c r="E3" s="5"/>
      <c r="F3" s="5"/>
      <c r="G3" s="5"/>
      <c r="H3" s="5"/>
    </row>
    <row r="4" spans="1:8" ht="13.9" customHeight="1" x14ac:dyDescent="0.25">
      <c r="B4" s="1"/>
    </row>
    <row r="5" spans="1:8" ht="39.950000000000003" customHeight="1" x14ac:dyDescent="0.25">
      <c r="A5" s="51" t="s">
        <v>111</v>
      </c>
      <c r="B5" s="51"/>
      <c r="C5" s="51"/>
      <c r="D5" s="51"/>
      <c r="E5" s="51"/>
      <c r="F5" s="51"/>
      <c r="G5" s="51"/>
      <c r="H5" s="51"/>
    </row>
    <row r="6" spans="1:8" s="11" customFormat="1" ht="12" customHeight="1" x14ac:dyDescent="0.25">
      <c r="B6" s="34"/>
    </row>
    <row r="7" spans="1:8" s="4" customFormat="1" ht="18" customHeight="1" x14ac:dyDescent="0.25">
      <c r="B7" s="52" t="s">
        <v>107</v>
      </c>
      <c r="C7" s="52"/>
      <c r="D7" s="52"/>
      <c r="E7" s="52"/>
      <c r="F7" s="52"/>
      <c r="G7" s="52"/>
      <c r="H7" s="52"/>
    </row>
    <row r="8" spans="1:8" s="4" customFormat="1" ht="18" customHeight="1" x14ac:dyDescent="0.25">
      <c r="B8" s="52" t="s">
        <v>100</v>
      </c>
      <c r="C8" s="52"/>
      <c r="D8" s="52"/>
      <c r="E8" s="52"/>
      <c r="F8" s="52"/>
      <c r="G8" s="52"/>
      <c r="H8" s="52"/>
    </row>
    <row r="9" spans="1:8" s="4" customFormat="1" ht="18" customHeight="1" x14ac:dyDescent="0.25">
      <c r="B9" s="52" t="s">
        <v>112</v>
      </c>
      <c r="C9" s="52"/>
      <c r="D9" s="52"/>
      <c r="E9" s="52"/>
      <c r="F9" s="52"/>
      <c r="G9" s="52"/>
      <c r="H9" s="52"/>
    </row>
    <row r="10" spans="1:8" s="4" customFormat="1" ht="18" customHeight="1" x14ac:dyDescent="0.25">
      <c r="B10" s="35" t="s">
        <v>2</v>
      </c>
      <c r="C10" s="35"/>
      <c r="D10" s="35"/>
      <c r="E10" s="35"/>
      <c r="F10" s="35"/>
      <c r="G10" s="35"/>
      <c r="H10" s="35"/>
    </row>
    <row r="11" spans="1:8" s="4" customFormat="1" ht="12.75" customHeight="1" x14ac:dyDescent="0.25">
      <c r="B11" s="35"/>
      <c r="C11" s="35"/>
    </row>
    <row r="12" spans="1:8" s="4" customFormat="1" ht="64.5" customHeight="1" x14ac:dyDescent="0.25">
      <c r="A12" s="6" t="s">
        <v>3</v>
      </c>
      <c r="B12" s="53" t="s">
        <v>4</v>
      </c>
      <c r="C12" s="53"/>
      <c r="D12" s="53"/>
      <c r="E12" s="6" t="s">
        <v>5</v>
      </c>
      <c r="F12" s="6" t="s">
        <v>6</v>
      </c>
      <c r="G12" s="6" t="s">
        <v>7</v>
      </c>
      <c r="H12" s="6" t="s">
        <v>8</v>
      </c>
    </row>
    <row r="13" spans="1:8" s="4" customFormat="1" ht="16.5" customHeight="1" x14ac:dyDescent="0.25">
      <c r="A13" s="36" t="s">
        <v>9</v>
      </c>
      <c r="B13" s="54" t="s">
        <v>10</v>
      </c>
      <c r="C13" s="55"/>
      <c r="D13" s="56"/>
      <c r="E13" s="36" t="s">
        <v>11</v>
      </c>
      <c r="F13" s="36" t="s">
        <v>12</v>
      </c>
      <c r="G13" s="36" t="s">
        <v>13</v>
      </c>
      <c r="H13" s="36" t="s">
        <v>14</v>
      </c>
    </row>
    <row r="14" spans="1:8" s="4" customFormat="1" ht="101.25" customHeight="1" x14ac:dyDescent="0.25">
      <c r="A14" s="6" t="s">
        <v>15</v>
      </c>
      <c r="B14" s="57" t="s">
        <v>16</v>
      </c>
      <c r="C14" s="57"/>
      <c r="D14" s="57"/>
      <c r="E14" s="7">
        <f>E15+E19+E25+E28</f>
        <v>20</v>
      </c>
      <c r="F14" s="8">
        <f>ROUND(F15+F19+F25+F28,1)</f>
        <v>20</v>
      </c>
      <c r="G14" s="9"/>
      <c r="H14" s="6"/>
    </row>
    <row r="15" spans="1:8" s="11" customFormat="1" ht="28.5" customHeight="1" x14ac:dyDescent="0.25">
      <c r="A15" s="10">
        <v>1</v>
      </c>
      <c r="B15" s="57" t="s">
        <v>17</v>
      </c>
      <c r="C15" s="57"/>
      <c r="D15" s="57"/>
      <c r="E15" s="7">
        <f>5-(E16+E17+E18)</f>
        <v>5</v>
      </c>
      <c r="F15" s="8">
        <f>ROUND(5-(F16+F17+F18),1)</f>
        <v>5</v>
      </c>
      <c r="G15" s="9"/>
      <c r="H15" s="10"/>
    </row>
    <row r="16" spans="1:8" s="11" customFormat="1" ht="121.5" customHeight="1" x14ac:dyDescent="0.25">
      <c r="A16" s="10" t="s">
        <v>18</v>
      </c>
      <c r="B16" s="45" t="s">
        <v>19</v>
      </c>
      <c r="C16" s="46"/>
      <c r="D16" s="47"/>
      <c r="E16" s="12"/>
      <c r="F16" s="13">
        <v>0</v>
      </c>
      <c r="G16" s="12"/>
      <c r="H16" s="10"/>
    </row>
    <row r="17" spans="1:8" s="16" customFormat="1" ht="69" customHeight="1" x14ac:dyDescent="0.25">
      <c r="A17" s="10" t="s">
        <v>20</v>
      </c>
      <c r="B17" s="45" t="s">
        <v>105</v>
      </c>
      <c r="C17" s="46"/>
      <c r="D17" s="47"/>
      <c r="E17" s="12"/>
      <c r="F17" s="13">
        <v>0</v>
      </c>
      <c r="G17" s="14"/>
      <c r="H17" s="43"/>
    </row>
    <row r="18" spans="1:8" s="16" customFormat="1" ht="92.25" customHeight="1" x14ac:dyDescent="0.25">
      <c r="A18" s="10" t="s">
        <v>21</v>
      </c>
      <c r="B18" s="45" t="s">
        <v>22</v>
      </c>
      <c r="C18" s="46"/>
      <c r="D18" s="47"/>
      <c r="E18" s="12"/>
      <c r="F18" s="13">
        <v>0</v>
      </c>
      <c r="G18" s="14"/>
      <c r="H18" s="15"/>
    </row>
    <row r="19" spans="1:8" s="16" customFormat="1" ht="52.5" customHeight="1" x14ac:dyDescent="0.25">
      <c r="A19" s="10">
        <v>2</v>
      </c>
      <c r="B19" s="58" t="s">
        <v>23</v>
      </c>
      <c r="C19" s="59"/>
      <c r="D19" s="60"/>
      <c r="E19" s="7">
        <f>6-(E20+E21+E22+E23+E24)</f>
        <v>6</v>
      </c>
      <c r="F19" s="8">
        <f>ROUND(6-(F20+F21+F22+F23+F24),1)</f>
        <v>6</v>
      </c>
      <c r="G19" s="9"/>
      <c r="H19" s="17"/>
    </row>
    <row r="20" spans="1:8" s="16" customFormat="1" ht="46.5" customHeight="1" x14ac:dyDescent="0.25">
      <c r="A20" s="13" t="s">
        <v>24</v>
      </c>
      <c r="B20" s="45" t="s">
        <v>25</v>
      </c>
      <c r="C20" s="46"/>
      <c r="D20" s="47"/>
      <c r="E20" s="18"/>
      <c r="F20" s="13">
        <v>0</v>
      </c>
      <c r="G20" s="14"/>
      <c r="H20" s="15"/>
    </row>
    <row r="21" spans="1:8" s="16" customFormat="1" ht="59.25" customHeight="1" x14ac:dyDescent="0.25">
      <c r="A21" s="13" t="s">
        <v>26</v>
      </c>
      <c r="B21" s="45" t="s">
        <v>27</v>
      </c>
      <c r="C21" s="46"/>
      <c r="D21" s="47"/>
      <c r="E21" s="18"/>
      <c r="F21" s="13">
        <v>0</v>
      </c>
      <c r="G21" s="37"/>
      <c r="H21" s="15"/>
    </row>
    <row r="22" spans="1:8" s="16" customFormat="1" ht="54.75" customHeight="1" x14ac:dyDescent="0.25">
      <c r="A22" s="10" t="s">
        <v>28</v>
      </c>
      <c r="B22" s="45" t="s">
        <v>29</v>
      </c>
      <c r="C22" s="46"/>
      <c r="D22" s="47"/>
      <c r="E22" s="12"/>
      <c r="F22" s="13">
        <v>0</v>
      </c>
      <c r="G22" s="38"/>
      <c r="H22" s="15"/>
    </row>
    <row r="23" spans="1:8" s="16" customFormat="1" ht="70.5" customHeight="1" x14ac:dyDescent="0.25">
      <c r="A23" s="10" t="s">
        <v>30</v>
      </c>
      <c r="B23" s="45" t="s">
        <v>31</v>
      </c>
      <c r="C23" s="46"/>
      <c r="D23" s="47"/>
      <c r="E23" s="12"/>
      <c r="F23" s="13">
        <v>0</v>
      </c>
      <c r="G23" s="38"/>
      <c r="H23" s="15"/>
    </row>
    <row r="24" spans="1:8" s="16" customFormat="1" ht="39" customHeight="1" x14ac:dyDescent="0.25">
      <c r="A24" s="10" t="s">
        <v>32</v>
      </c>
      <c r="B24" s="45" t="s">
        <v>33</v>
      </c>
      <c r="C24" s="46"/>
      <c r="D24" s="47"/>
      <c r="E24" s="12"/>
      <c r="F24" s="13">
        <v>0</v>
      </c>
      <c r="G24" s="14"/>
      <c r="H24" s="15"/>
    </row>
    <row r="25" spans="1:8" s="11" customFormat="1" ht="59.25" customHeight="1" x14ac:dyDescent="0.25">
      <c r="A25" s="10">
        <v>3</v>
      </c>
      <c r="B25" s="58" t="s">
        <v>34</v>
      </c>
      <c r="C25" s="59"/>
      <c r="D25" s="60"/>
      <c r="E25" s="7">
        <f>5-(E26+E27)</f>
        <v>5</v>
      </c>
      <c r="F25" s="8">
        <f>ROUND(5-(F26+F27),1)</f>
        <v>5</v>
      </c>
      <c r="G25" s="9"/>
      <c r="H25" s="10"/>
    </row>
    <row r="26" spans="1:8" s="16" customFormat="1" ht="99.75" customHeight="1" x14ac:dyDescent="0.25">
      <c r="A26" s="10" t="s">
        <v>35</v>
      </c>
      <c r="B26" s="45" t="s">
        <v>36</v>
      </c>
      <c r="C26" s="46"/>
      <c r="D26" s="47"/>
      <c r="E26" s="12"/>
      <c r="F26" s="13">
        <v>0</v>
      </c>
      <c r="G26" s="14"/>
      <c r="H26" s="15"/>
    </row>
    <row r="27" spans="1:8" s="16" customFormat="1" ht="60.75" customHeight="1" x14ac:dyDescent="0.25">
      <c r="A27" s="10" t="s">
        <v>37</v>
      </c>
      <c r="B27" s="45" t="s">
        <v>38</v>
      </c>
      <c r="C27" s="46"/>
      <c r="D27" s="47"/>
      <c r="E27" s="12"/>
      <c r="F27" s="13">
        <v>0</v>
      </c>
      <c r="G27" s="14"/>
      <c r="H27" s="15"/>
    </row>
    <row r="28" spans="1:8" s="16" customFormat="1" ht="102.75" customHeight="1" x14ac:dyDescent="0.25">
      <c r="A28" s="19">
        <v>4</v>
      </c>
      <c r="B28" s="58" t="s">
        <v>39</v>
      </c>
      <c r="C28" s="59"/>
      <c r="D28" s="60"/>
      <c r="E28" s="7">
        <f>4-(E29+E30+E31)</f>
        <v>4</v>
      </c>
      <c r="F28" s="8">
        <f>ROUND(4-(F29+F30+F31),1)</f>
        <v>4</v>
      </c>
      <c r="G28" s="9"/>
      <c r="H28" s="17"/>
    </row>
    <row r="29" spans="1:8" s="16" customFormat="1" ht="52.5" customHeight="1" x14ac:dyDescent="0.25">
      <c r="A29" s="10" t="s">
        <v>40</v>
      </c>
      <c r="B29" s="45" t="s">
        <v>41</v>
      </c>
      <c r="C29" s="46"/>
      <c r="D29" s="47"/>
      <c r="E29" s="12"/>
      <c r="F29" s="13">
        <v>0</v>
      </c>
      <c r="G29" s="14"/>
      <c r="H29" s="15"/>
    </row>
    <row r="30" spans="1:8" s="16" customFormat="1" ht="56.45" customHeight="1" x14ac:dyDescent="0.25">
      <c r="A30" s="10" t="s">
        <v>42</v>
      </c>
      <c r="B30" s="45" t="s">
        <v>43</v>
      </c>
      <c r="C30" s="46"/>
      <c r="D30" s="47"/>
      <c r="E30" s="12"/>
      <c r="F30" s="13">
        <v>0</v>
      </c>
      <c r="G30" s="14"/>
      <c r="H30" s="15"/>
    </row>
    <row r="31" spans="1:8" s="16" customFormat="1" ht="59.25" customHeight="1" x14ac:dyDescent="0.25">
      <c r="A31" s="10" t="s">
        <v>44</v>
      </c>
      <c r="B31" s="45" t="s">
        <v>45</v>
      </c>
      <c r="C31" s="46"/>
      <c r="D31" s="47"/>
      <c r="E31" s="12"/>
      <c r="F31" s="13">
        <v>0</v>
      </c>
      <c r="G31" s="14"/>
      <c r="H31" s="15"/>
    </row>
    <row r="32" spans="1:8" s="4" customFormat="1" ht="27.75" customHeight="1" x14ac:dyDescent="0.25">
      <c r="A32" s="6" t="s">
        <v>46</v>
      </c>
      <c r="B32" s="61" t="s">
        <v>47</v>
      </c>
      <c r="C32" s="62"/>
      <c r="D32" s="63"/>
      <c r="E32" s="7">
        <f>E33+E35+E37+E39+E41+E43</f>
        <v>20</v>
      </c>
      <c r="F32" s="8">
        <f>ROUND(F33+F35+F37+F39+F41+F43,1)</f>
        <v>7</v>
      </c>
      <c r="G32" s="9"/>
      <c r="H32" s="6"/>
    </row>
    <row r="33" spans="1:8" s="11" customFormat="1" ht="73.150000000000006" customHeight="1" x14ac:dyDescent="0.25">
      <c r="A33" s="10">
        <v>5</v>
      </c>
      <c r="B33" s="57" t="s">
        <v>48</v>
      </c>
      <c r="C33" s="57"/>
      <c r="D33" s="57"/>
      <c r="E33" s="7">
        <v>1</v>
      </c>
      <c r="F33" s="8">
        <f>IF(F34&gt;1,"1",F34)</f>
        <v>1</v>
      </c>
      <c r="G33" s="9"/>
      <c r="H33" s="10"/>
    </row>
    <row r="34" spans="1:8" s="11" customFormat="1" ht="84" customHeight="1" x14ac:dyDescent="0.25">
      <c r="A34" s="10"/>
      <c r="B34" s="64" t="s">
        <v>49</v>
      </c>
      <c r="C34" s="64"/>
      <c r="D34" s="64"/>
      <c r="E34" s="7"/>
      <c r="F34" s="20">
        <v>1</v>
      </c>
      <c r="G34" s="9"/>
      <c r="H34" s="10"/>
    </row>
    <row r="35" spans="1:8" s="11" customFormat="1" ht="40.5" customHeight="1" x14ac:dyDescent="0.25">
      <c r="A35" s="10">
        <v>6</v>
      </c>
      <c r="B35" s="58" t="s">
        <v>50</v>
      </c>
      <c r="C35" s="59"/>
      <c r="D35" s="60"/>
      <c r="E35" s="7">
        <v>2</v>
      </c>
      <c r="F35" s="8">
        <f>IF(F36&gt;2,"2",F36)</f>
        <v>0</v>
      </c>
      <c r="G35" s="9"/>
      <c r="H35" s="10"/>
    </row>
    <row r="36" spans="1:8" s="11" customFormat="1" ht="63.75" customHeight="1" x14ac:dyDescent="0.25">
      <c r="A36" s="10"/>
      <c r="B36" s="65" t="s">
        <v>51</v>
      </c>
      <c r="C36" s="66"/>
      <c r="D36" s="67"/>
      <c r="E36" s="7"/>
      <c r="F36" s="20">
        <v>0</v>
      </c>
      <c r="G36" s="9"/>
      <c r="H36" s="10"/>
    </row>
    <row r="37" spans="1:8" s="11" customFormat="1" ht="51" customHeight="1" x14ac:dyDescent="0.25">
      <c r="A37" s="10">
        <v>7</v>
      </c>
      <c r="B37" s="58" t="s">
        <v>52</v>
      </c>
      <c r="C37" s="59"/>
      <c r="D37" s="60"/>
      <c r="E37" s="7">
        <v>2</v>
      </c>
      <c r="F37" s="8">
        <f>IF(F38&gt;2,"2",F38)</f>
        <v>2</v>
      </c>
      <c r="G37" s="9"/>
      <c r="H37" s="10"/>
    </row>
    <row r="38" spans="1:8" s="11" customFormat="1" ht="66" customHeight="1" x14ac:dyDescent="0.25">
      <c r="A38" s="10"/>
      <c r="B38" s="45" t="s">
        <v>53</v>
      </c>
      <c r="C38" s="46"/>
      <c r="D38" s="47"/>
      <c r="E38" s="7"/>
      <c r="F38" s="20">
        <v>2</v>
      </c>
      <c r="G38" s="9"/>
      <c r="H38" s="10"/>
    </row>
    <row r="39" spans="1:8" s="11" customFormat="1" ht="53.25" customHeight="1" x14ac:dyDescent="0.25">
      <c r="A39" s="10">
        <v>8</v>
      </c>
      <c r="B39" s="58" t="s">
        <v>54</v>
      </c>
      <c r="C39" s="59"/>
      <c r="D39" s="60"/>
      <c r="E39" s="7">
        <v>2</v>
      </c>
      <c r="F39" s="8">
        <f>IF(F40&gt;2,"2",F40)</f>
        <v>2</v>
      </c>
      <c r="G39" s="9"/>
      <c r="H39" s="10"/>
    </row>
    <row r="40" spans="1:8" s="11" customFormat="1" ht="70.5" customHeight="1" x14ac:dyDescent="0.25">
      <c r="A40" s="10"/>
      <c r="B40" s="45" t="s">
        <v>55</v>
      </c>
      <c r="C40" s="46"/>
      <c r="D40" s="47"/>
      <c r="E40" s="7"/>
      <c r="F40" s="20">
        <v>2</v>
      </c>
      <c r="G40" s="9"/>
      <c r="H40" s="10"/>
    </row>
    <row r="41" spans="1:8" s="24" customFormat="1" ht="41.25" customHeight="1" x14ac:dyDescent="0.25">
      <c r="A41" s="21">
        <v>9</v>
      </c>
      <c r="B41" s="61" t="s">
        <v>56</v>
      </c>
      <c r="C41" s="62"/>
      <c r="D41" s="63"/>
      <c r="E41" s="22">
        <v>8</v>
      </c>
      <c r="F41" s="8">
        <f>IF(F42&gt;8,"8",F42)</f>
        <v>0</v>
      </c>
      <c r="G41" s="23"/>
      <c r="H41" s="21"/>
    </row>
    <row r="42" spans="1:8" s="24" customFormat="1" ht="123.75" customHeight="1" x14ac:dyDescent="0.25">
      <c r="A42" s="21"/>
      <c r="B42" s="71" t="s">
        <v>57</v>
      </c>
      <c r="C42" s="72"/>
      <c r="D42" s="73"/>
      <c r="E42" s="22"/>
      <c r="F42" s="25">
        <v>0</v>
      </c>
      <c r="G42" s="23"/>
      <c r="H42" s="21"/>
    </row>
    <row r="43" spans="1:8" s="11" customFormat="1" ht="51" customHeight="1" x14ac:dyDescent="0.25">
      <c r="A43" s="10">
        <v>10</v>
      </c>
      <c r="B43" s="58" t="s">
        <v>58</v>
      </c>
      <c r="C43" s="59"/>
      <c r="D43" s="60"/>
      <c r="E43" s="7">
        <v>5</v>
      </c>
      <c r="F43" s="8">
        <f>IF(F44&gt;5,"5",F44)</f>
        <v>2</v>
      </c>
      <c r="G43" s="9"/>
      <c r="H43" s="10"/>
    </row>
    <row r="44" spans="1:8" s="11" customFormat="1" ht="151.5" customHeight="1" x14ac:dyDescent="0.25">
      <c r="A44" s="10"/>
      <c r="B44" s="45" t="s">
        <v>59</v>
      </c>
      <c r="C44" s="46"/>
      <c r="D44" s="47"/>
      <c r="E44" s="7"/>
      <c r="F44" s="20">
        <v>2</v>
      </c>
      <c r="G44" s="9"/>
      <c r="H44" s="44" t="s">
        <v>110</v>
      </c>
    </row>
    <row r="45" spans="1:8" s="4" customFormat="1" ht="37.5" customHeight="1" x14ac:dyDescent="0.25">
      <c r="A45" s="6" t="s">
        <v>60</v>
      </c>
      <c r="B45" s="58" t="s">
        <v>61</v>
      </c>
      <c r="C45" s="59"/>
      <c r="D45" s="60"/>
      <c r="E45" s="7">
        <v>60</v>
      </c>
      <c r="F45" s="8">
        <f>SUM(F46:F62)</f>
        <v>60</v>
      </c>
      <c r="G45" s="9"/>
      <c r="H45" s="6"/>
    </row>
    <row r="46" spans="1:8" s="11" customFormat="1" ht="53.25" customHeight="1" x14ac:dyDescent="0.25">
      <c r="A46" s="10">
        <v>11</v>
      </c>
      <c r="B46" s="58" t="s">
        <v>62</v>
      </c>
      <c r="C46" s="59"/>
      <c r="D46" s="60"/>
      <c r="E46" s="7">
        <v>15</v>
      </c>
      <c r="F46" s="10"/>
      <c r="G46" s="26"/>
      <c r="H46" s="10"/>
    </row>
    <row r="47" spans="1:8" s="11" customFormat="1" ht="21" customHeight="1" x14ac:dyDescent="0.25">
      <c r="A47" s="10"/>
      <c r="B47" s="68" t="s">
        <v>63</v>
      </c>
      <c r="C47" s="69"/>
      <c r="D47" s="70"/>
      <c r="E47" s="39">
        <v>15</v>
      </c>
      <c r="F47" s="10">
        <v>15</v>
      </c>
      <c r="G47" s="26"/>
      <c r="H47" s="10"/>
    </row>
    <row r="48" spans="1:8" s="11" customFormat="1" ht="36" customHeight="1" x14ac:dyDescent="0.25">
      <c r="A48" s="10"/>
      <c r="B48" s="68" t="s">
        <v>64</v>
      </c>
      <c r="C48" s="69"/>
      <c r="D48" s="70"/>
      <c r="E48" s="39">
        <v>10</v>
      </c>
      <c r="F48" s="10"/>
      <c r="G48" s="26"/>
      <c r="H48" s="10"/>
    </row>
    <row r="49" spans="1:8" s="11" customFormat="1" ht="36" customHeight="1" x14ac:dyDescent="0.25">
      <c r="A49" s="10"/>
      <c r="B49" s="68" t="s">
        <v>65</v>
      </c>
      <c r="C49" s="69"/>
      <c r="D49" s="70"/>
      <c r="E49" s="39">
        <v>5</v>
      </c>
      <c r="F49" s="10"/>
      <c r="G49" s="26"/>
      <c r="H49" s="10"/>
    </row>
    <row r="50" spans="1:8" s="11" customFormat="1" ht="30" customHeight="1" x14ac:dyDescent="0.25">
      <c r="A50" s="10"/>
      <c r="B50" s="68" t="s">
        <v>66</v>
      </c>
      <c r="C50" s="69"/>
      <c r="D50" s="70"/>
      <c r="E50" s="39">
        <v>0</v>
      </c>
      <c r="F50" s="10"/>
      <c r="G50" s="26"/>
      <c r="H50" s="10"/>
    </row>
    <row r="51" spans="1:8" s="11" customFormat="1" ht="50.25" customHeight="1" x14ac:dyDescent="0.25">
      <c r="A51" s="10">
        <v>12</v>
      </c>
      <c r="B51" s="58" t="s">
        <v>67</v>
      </c>
      <c r="C51" s="59"/>
      <c r="D51" s="60"/>
      <c r="E51" s="7">
        <v>15</v>
      </c>
      <c r="F51" s="10"/>
      <c r="G51" s="26"/>
      <c r="H51" s="10"/>
    </row>
    <row r="52" spans="1:8" s="11" customFormat="1" ht="32.25" customHeight="1" x14ac:dyDescent="0.25">
      <c r="A52" s="10"/>
      <c r="B52" s="68" t="s">
        <v>68</v>
      </c>
      <c r="C52" s="69"/>
      <c r="D52" s="70"/>
      <c r="E52" s="39">
        <v>15</v>
      </c>
      <c r="F52" s="10">
        <v>15</v>
      </c>
      <c r="G52" s="26"/>
      <c r="H52" s="10"/>
    </row>
    <row r="53" spans="1:8" s="11" customFormat="1" ht="32.25" customHeight="1" x14ac:dyDescent="0.25">
      <c r="A53" s="10"/>
      <c r="B53" s="68" t="s">
        <v>69</v>
      </c>
      <c r="C53" s="69"/>
      <c r="D53" s="70"/>
      <c r="E53" s="39">
        <v>10</v>
      </c>
      <c r="F53" s="10"/>
      <c r="G53" s="26"/>
      <c r="H53" s="10"/>
    </row>
    <row r="54" spans="1:8" s="11" customFormat="1" ht="32.25" customHeight="1" x14ac:dyDescent="0.25">
      <c r="A54" s="10"/>
      <c r="B54" s="68" t="s">
        <v>70</v>
      </c>
      <c r="C54" s="69"/>
      <c r="D54" s="70"/>
      <c r="E54" s="39">
        <v>5</v>
      </c>
      <c r="F54" s="10"/>
      <c r="G54" s="26"/>
      <c r="H54" s="10"/>
    </row>
    <row r="55" spans="1:8" s="11" customFormat="1" ht="32.25" customHeight="1" x14ac:dyDescent="0.25">
      <c r="A55" s="10"/>
      <c r="B55" s="68" t="s">
        <v>71</v>
      </c>
      <c r="C55" s="69"/>
      <c r="D55" s="70"/>
      <c r="E55" s="39">
        <v>0</v>
      </c>
      <c r="F55" s="10"/>
      <c r="G55" s="26"/>
      <c r="H55" s="10"/>
    </row>
    <row r="56" spans="1:8" s="11" customFormat="1" ht="52.5" customHeight="1" x14ac:dyDescent="0.25">
      <c r="A56" s="10">
        <v>13</v>
      </c>
      <c r="B56" s="58" t="s">
        <v>72</v>
      </c>
      <c r="C56" s="59"/>
      <c r="D56" s="60"/>
      <c r="E56" s="7">
        <v>30</v>
      </c>
      <c r="F56" s="10"/>
      <c r="G56" s="26"/>
      <c r="H56" s="10"/>
    </row>
    <row r="57" spans="1:8" s="11" customFormat="1" ht="52.5" customHeight="1" x14ac:dyDescent="0.25">
      <c r="A57" s="10"/>
      <c r="B57" s="68" t="s">
        <v>73</v>
      </c>
      <c r="C57" s="69"/>
      <c r="D57" s="70"/>
      <c r="E57" s="39">
        <v>30</v>
      </c>
      <c r="F57" s="10">
        <v>30</v>
      </c>
      <c r="G57" s="26"/>
      <c r="H57" s="10"/>
    </row>
    <row r="58" spans="1:8" s="11" customFormat="1" ht="50.25" customHeight="1" x14ac:dyDescent="0.25">
      <c r="A58" s="10"/>
      <c r="B58" s="68" t="s">
        <v>74</v>
      </c>
      <c r="C58" s="69"/>
      <c r="D58" s="70"/>
      <c r="E58" s="39">
        <v>25</v>
      </c>
      <c r="F58" s="10"/>
      <c r="G58" s="26"/>
      <c r="H58" s="10"/>
    </row>
    <row r="59" spans="1:8" s="11" customFormat="1" ht="50.25" customHeight="1" x14ac:dyDescent="0.25">
      <c r="A59" s="10"/>
      <c r="B59" s="68" t="s">
        <v>75</v>
      </c>
      <c r="C59" s="69"/>
      <c r="D59" s="70"/>
      <c r="E59" s="39">
        <v>20</v>
      </c>
      <c r="F59" s="10"/>
      <c r="G59" s="26"/>
      <c r="H59" s="10"/>
    </row>
    <row r="60" spans="1:8" s="11" customFormat="1" ht="53.25" customHeight="1" x14ac:dyDescent="0.25">
      <c r="A60" s="10"/>
      <c r="B60" s="68" t="s">
        <v>76</v>
      </c>
      <c r="C60" s="69"/>
      <c r="D60" s="70"/>
      <c r="E60" s="39">
        <v>15</v>
      </c>
      <c r="F60" s="10"/>
      <c r="G60" s="26"/>
      <c r="H60" s="10"/>
    </row>
    <row r="61" spans="1:8" s="11" customFormat="1" ht="51.75" customHeight="1" x14ac:dyDescent="0.25">
      <c r="A61" s="10"/>
      <c r="B61" s="68" t="s">
        <v>77</v>
      </c>
      <c r="C61" s="69"/>
      <c r="D61" s="70"/>
      <c r="E61" s="39">
        <v>10</v>
      </c>
      <c r="F61" s="10"/>
      <c r="G61" s="26"/>
      <c r="H61" s="10"/>
    </row>
    <row r="62" spans="1:8" s="11" customFormat="1" ht="45.75" customHeight="1" x14ac:dyDescent="0.25">
      <c r="A62" s="10"/>
      <c r="B62" s="68" t="s">
        <v>78</v>
      </c>
      <c r="C62" s="69"/>
      <c r="D62" s="70"/>
      <c r="E62" s="12">
        <v>0</v>
      </c>
      <c r="F62" s="10"/>
      <c r="G62" s="12"/>
      <c r="H62" s="10"/>
    </row>
    <row r="63" spans="1:8" s="4" customFormat="1" ht="21.75" customHeight="1" x14ac:dyDescent="0.25">
      <c r="A63" s="6"/>
      <c r="B63" s="77" t="s">
        <v>79</v>
      </c>
      <c r="C63" s="78"/>
      <c r="D63" s="79"/>
      <c r="E63" s="27">
        <f>E14+E32+E45</f>
        <v>100</v>
      </c>
      <c r="F63" s="28">
        <f>F14+F32+F45</f>
        <v>87</v>
      </c>
      <c r="G63" s="28"/>
      <c r="H63" s="29"/>
    </row>
    <row r="64" spans="1:8" s="11" customFormat="1" ht="25.5" customHeight="1" x14ac:dyDescent="0.25">
      <c r="A64" s="10"/>
      <c r="B64" s="74" t="s">
        <v>80</v>
      </c>
      <c r="C64" s="75"/>
      <c r="D64" s="76"/>
      <c r="E64" s="10"/>
      <c r="F64" s="13"/>
      <c r="G64" s="13"/>
      <c r="H64" s="13"/>
    </row>
    <row r="65" spans="1:8" s="11" customFormat="1" ht="53.25" customHeight="1" x14ac:dyDescent="0.25">
      <c r="A65" s="10"/>
      <c r="B65" s="77" t="s">
        <v>102</v>
      </c>
      <c r="C65" s="78"/>
      <c r="D65" s="79"/>
      <c r="E65" s="27">
        <f>E63-E64</f>
        <v>100</v>
      </c>
      <c r="F65" s="28">
        <f>ROUND(F63-F64,1)</f>
        <v>87</v>
      </c>
      <c r="G65" s="28"/>
      <c r="H65" s="29"/>
    </row>
    <row r="66" spans="1:8" s="11" customFormat="1" ht="9.75" customHeight="1" x14ac:dyDescent="0.25">
      <c r="A66" s="40"/>
      <c r="B66" s="30"/>
      <c r="C66" s="30"/>
      <c r="D66" s="30"/>
      <c r="E66" s="40"/>
      <c r="F66" s="40"/>
      <c r="G66" s="40"/>
      <c r="H66" s="40"/>
    </row>
    <row r="67" spans="1:8" s="11" customFormat="1" ht="9.75" customHeight="1" x14ac:dyDescent="0.25">
      <c r="A67" s="40"/>
      <c r="B67" s="30"/>
      <c r="C67" s="30"/>
      <c r="D67" s="30"/>
      <c r="E67" s="40"/>
      <c r="F67" s="40"/>
      <c r="G67" s="40"/>
      <c r="H67" s="40"/>
    </row>
    <row r="68" spans="1:8" s="11" customFormat="1" ht="19.5" customHeight="1" x14ac:dyDescent="0.25">
      <c r="B68" s="80" t="s">
        <v>81</v>
      </c>
      <c r="C68" s="80"/>
      <c r="D68" s="80"/>
    </row>
    <row r="69" spans="1:8" s="4" customFormat="1" ht="32.25" customHeight="1" x14ac:dyDescent="0.25">
      <c r="A69" s="81" t="s">
        <v>82</v>
      </c>
      <c r="B69" s="82"/>
      <c r="C69" s="83"/>
      <c r="D69" s="87" t="s">
        <v>83</v>
      </c>
      <c r="E69" s="53" t="s">
        <v>84</v>
      </c>
      <c r="F69" s="53"/>
      <c r="G69" s="77" t="s">
        <v>103</v>
      </c>
      <c r="H69" s="79"/>
    </row>
    <row r="70" spans="1:8" s="4" customFormat="1" ht="66" x14ac:dyDescent="0.25">
      <c r="A70" s="84"/>
      <c r="B70" s="85"/>
      <c r="C70" s="86"/>
      <c r="D70" s="88"/>
      <c r="E70" s="6" t="s">
        <v>85</v>
      </c>
      <c r="F70" s="6" t="s">
        <v>86</v>
      </c>
      <c r="G70" s="6" t="s">
        <v>87</v>
      </c>
      <c r="H70" s="6" t="s">
        <v>88</v>
      </c>
    </row>
    <row r="71" spans="1:8" s="11" customFormat="1" ht="31.5" customHeight="1" x14ac:dyDescent="0.25">
      <c r="A71" s="89" t="s">
        <v>89</v>
      </c>
      <c r="B71" s="90"/>
      <c r="C71" s="91"/>
      <c r="D71" s="10" t="s">
        <v>90</v>
      </c>
      <c r="E71" s="18" t="str">
        <f>IF(AND(90&lt;=F65,F65&lt;100),F65,"")</f>
        <v/>
      </c>
      <c r="F71" s="18" t="str">
        <f>IF(AND(90&lt;=G65,G65&lt;=100),G65,"")</f>
        <v/>
      </c>
      <c r="G71" s="31" t="str">
        <f t="shared" ref="G71:H74" si="0">IF(ISNUMBER(E71)=TRUE,"X","")</f>
        <v/>
      </c>
      <c r="H71" s="31" t="str">
        <f t="shared" si="0"/>
        <v/>
      </c>
    </row>
    <row r="72" spans="1:8" s="11" customFormat="1" ht="51.75" customHeight="1" x14ac:dyDescent="0.25">
      <c r="A72" s="89" t="s">
        <v>91</v>
      </c>
      <c r="B72" s="90"/>
      <c r="C72" s="91"/>
      <c r="D72" s="10" t="s">
        <v>92</v>
      </c>
      <c r="E72" s="18">
        <f>IF(AND(75&lt;=F65,F65&lt;90),F65,"")</f>
        <v>87</v>
      </c>
      <c r="F72" s="18" t="str">
        <f>IF(AND(75&lt;=G65,G65&lt;90),G65,"")</f>
        <v/>
      </c>
      <c r="G72" s="31" t="str">
        <f t="shared" si="0"/>
        <v>X</v>
      </c>
      <c r="H72" s="31" t="str">
        <f t="shared" si="0"/>
        <v/>
      </c>
    </row>
    <row r="73" spans="1:8" s="11" customFormat="1" ht="48.75" customHeight="1" x14ac:dyDescent="0.25">
      <c r="A73" s="89" t="s">
        <v>93</v>
      </c>
      <c r="B73" s="90"/>
      <c r="C73" s="91"/>
      <c r="D73" s="10" t="s">
        <v>94</v>
      </c>
      <c r="E73" s="18" t="str">
        <f>IF(AND(50&lt;=F65,F65&lt;75),F65,"")</f>
        <v/>
      </c>
      <c r="F73" s="18" t="str">
        <f>IF(AND(50&lt;=G65,G65&lt;75),G65,"")</f>
        <v/>
      </c>
      <c r="G73" s="31" t="str">
        <f t="shared" si="0"/>
        <v/>
      </c>
      <c r="H73" s="31" t="str">
        <f t="shared" si="0"/>
        <v/>
      </c>
    </row>
    <row r="74" spans="1:8" s="11" customFormat="1" ht="34.5" customHeight="1" x14ac:dyDescent="0.25">
      <c r="A74" s="89" t="s">
        <v>95</v>
      </c>
      <c r="B74" s="90"/>
      <c r="C74" s="91"/>
      <c r="D74" s="10" t="s">
        <v>96</v>
      </c>
      <c r="E74" s="18" t="str">
        <f>IF(AND(0&lt;F65,F65&lt;50),F65,"")</f>
        <v/>
      </c>
      <c r="F74" s="18" t="str">
        <f>IF(AND(0&lt;G65,G65&lt;50),G65,"")</f>
        <v/>
      </c>
      <c r="G74" s="31" t="str">
        <f t="shared" si="0"/>
        <v/>
      </c>
      <c r="H74" s="31" t="str">
        <f t="shared" si="0"/>
        <v/>
      </c>
    </row>
    <row r="75" spans="1:8" s="11" customFormat="1" ht="9.75" customHeight="1" x14ac:dyDescent="0.25">
      <c r="B75" s="34"/>
    </row>
    <row r="76" spans="1:8" s="41" customFormat="1" ht="20.25" customHeight="1" x14ac:dyDescent="0.25">
      <c r="B76" s="32"/>
      <c r="D76" s="92" t="s">
        <v>109</v>
      </c>
      <c r="E76" s="92"/>
      <c r="F76" s="92"/>
      <c r="G76" s="92"/>
      <c r="H76" s="92"/>
    </row>
    <row r="77" spans="1:8" s="4" customFormat="1" ht="35.25" customHeight="1" x14ac:dyDescent="0.25">
      <c r="D77" s="49" t="s">
        <v>97</v>
      </c>
      <c r="E77" s="49"/>
      <c r="F77" s="49"/>
      <c r="G77" s="49"/>
      <c r="H77" s="49"/>
    </row>
    <row r="78" spans="1:8" s="11" customFormat="1" ht="21" customHeight="1" x14ac:dyDescent="0.25">
      <c r="B78" s="34"/>
      <c r="D78" s="32"/>
      <c r="E78" s="32"/>
      <c r="F78" s="32"/>
      <c r="G78" s="32"/>
      <c r="H78" s="32"/>
    </row>
    <row r="79" spans="1:8" s="11" customFormat="1" ht="21" customHeight="1" x14ac:dyDescent="0.25">
      <c r="B79" s="34"/>
    </row>
    <row r="80" spans="1:8" s="11" customFormat="1" ht="21" customHeight="1" x14ac:dyDescent="0.25">
      <c r="B80" s="34"/>
    </row>
    <row r="81" spans="2:8" s="11" customFormat="1" ht="16.5" x14ac:dyDescent="0.25">
      <c r="B81" s="34"/>
      <c r="E81" s="50" t="s">
        <v>108</v>
      </c>
      <c r="F81" s="50"/>
      <c r="G81" s="50"/>
    </row>
    <row r="82" spans="2:8" s="11" customFormat="1" ht="25.15" customHeight="1" x14ac:dyDescent="0.25">
      <c r="B82" s="85" t="s">
        <v>98</v>
      </c>
      <c r="C82" s="85"/>
      <c r="D82" s="85"/>
      <c r="E82" s="85"/>
      <c r="F82" s="85"/>
      <c r="G82" s="85"/>
      <c r="H82" s="85"/>
    </row>
    <row r="83" spans="2:8" s="11" customFormat="1" ht="106.9" customHeight="1" x14ac:dyDescent="0.25">
      <c r="B83" s="93" t="s">
        <v>101</v>
      </c>
      <c r="C83" s="94"/>
      <c r="D83" s="94"/>
      <c r="E83" s="94"/>
      <c r="F83" s="94"/>
      <c r="G83" s="94"/>
      <c r="H83" s="95"/>
    </row>
    <row r="84" spans="2:8" s="11" customFormat="1" ht="25.15" customHeight="1" x14ac:dyDescent="0.25">
      <c r="B84" s="42"/>
      <c r="D84" s="96" t="s">
        <v>106</v>
      </c>
      <c r="E84" s="96"/>
      <c r="F84" s="96"/>
      <c r="G84" s="96"/>
      <c r="H84" s="96"/>
    </row>
    <row r="85" spans="2:8" s="11" customFormat="1" ht="21" customHeight="1" x14ac:dyDescent="0.25">
      <c r="B85" s="33"/>
      <c r="D85" s="50" t="s">
        <v>99</v>
      </c>
      <c r="E85" s="50"/>
      <c r="F85" s="50"/>
      <c r="G85" s="50"/>
      <c r="H85" s="50"/>
    </row>
    <row r="86" spans="2:8" s="11" customFormat="1" ht="16.5" x14ac:dyDescent="0.25">
      <c r="B86" s="34"/>
    </row>
    <row r="87" spans="2:8" s="11" customFormat="1" ht="16.5" x14ac:dyDescent="0.25">
      <c r="B87" s="34"/>
    </row>
  </sheetData>
  <mergeCells count="77">
    <mergeCell ref="B82:H82"/>
    <mergeCell ref="B83:H83"/>
    <mergeCell ref="D84:H84"/>
    <mergeCell ref="D85:H85"/>
    <mergeCell ref="E81:G81"/>
    <mergeCell ref="D77:H77"/>
    <mergeCell ref="B65:D65"/>
    <mergeCell ref="B68:D68"/>
    <mergeCell ref="A69:C70"/>
    <mergeCell ref="D69:D70"/>
    <mergeCell ref="E69:F69"/>
    <mergeCell ref="G69:H69"/>
    <mergeCell ref="A71:C71"/>
    <mergeCell ref="A72:C72"/>
    <mergeCell ref="A73:C73"/>
    <mergeCell ref="A74:C74"/>
    <mergeCell ref="D76:H76"/>
    <mergeCell ref="B64:D64"/>
    <mergeCell ref="B53:D53"/>
    <mergeCell ref="B54:D54"/>
    <mergeCell ref="B55:D55"/>
    <mergeCell ref="B56:D56"/>
    <mergeCell ref="B57:D57"/>
    <mergeCell ref="B58:D58"/>
    <mergeCell ref="B59:D59"/>
    <mergeCell ref="B60:D60"/>
    <mergeCell ref="B61:D61"/>
    <mergeCell ref="B62:D62"/>
    <mergeCell ref="B63:D63"/>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 right="0" top="0.5" bottom="0" header="0" footer="0"/>
  <pageSetup paperSize="9" fitToWidth="0" fitToHeight="0" orientation="portrait" cellComments="asDisplayed" useFirstPageNumber="1" r:id="rId1"/>
  <headerFooter differentFirst="1" alignWithMargins="0">
    <oddHeader>&amp;C&amp;P</oddHeader>
  </headerFooter>
  <rowBreaks count="4" manualBreakCount="4">
    <brk id="31" max="16383" man="1"/>
    <brk id="42" max="16383" man="1"/>
    <brk id="58" max="7" man="1"/>
    <brk id="81"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Sheet1</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PC003</dc:creator>
  <cp:lastModifiedBy>PC004</cp:lastModifiedBy>
  <cp:lastPrinted>2025-06-06T10:46:36Z</cp:lastPrinted>
  <dcterms:created xsi:type="dcterms:W3CDTF">2024-06-10T09:17:42Z</dcterms:created>
  <dcterms:modified xsi:type="dcterms:W3CDTF">2025-06-06T10:47:20Z</dcterms:modified>
</cp:coreProperties>
</file>