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PHÒNG TTGD - QHDN\ANH VIỆT TRẦN\CHẤM ĐIỂM RÈN LUYỆN KHOA XÂY DỰNG NHIỆT LẠNH HKI\ĐỘNG LỰC 24C\"/>
    </mc:Choice>
  </mc:AlternateContent>
  <xr:revisionPtr revIDLastSave="0" documentId="13_ncr:1_{4A2472FC-D3A4-4F58-8F50-BA1F6AC061CC}" xr6:coauthVersionLast="45" xr6:coauthVersionMax="45" xr10:uidLastSave="{00000000-0000-0000-0000-000000000000}"/>
  <bookViews>
    <workbookView xWindow="-120" yWindow="-120" windowWidth="20730" windowHeight="11160" xr2:uid="{FAC9E4FF-2BE8-48AA-97EB-256DD23D4987}"/>
  </bookViews>
  <sheets>
    <sheet name="Sheet1" sheetId="1" r:id="rId1"/>
    <sheet name="Sheet2"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1" i="2" l="1"/>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C21" i="2"/>
  <c r="D21" i="2"/>
  <c r="C22" i="2"/>
  <c r="D22" i="2"/>
  <c r="C23" i="2"/>
  <c r="D23" i="2"/>
  <c r="C24" i="2"/>
  <c r="D24" i="2"/>
  <c r="C25" i="2"/>
  <c r="D25" i="2"/>
  <c r="C26" i="2"/>
  <c r="D26" i="2"/>
  <c r="C27" i="2"/>
  <c r="D27" i="2"/>
  <c r="C28" i="2"/>
  <c r="D28" i="2"/>
  <c r="C29" i="2"/>
  <c r="D29" i="2"/>
  <c r="C30" i="2"/>
  <c r="D30" i="2"/>
  <c r="C31" i="2"/>
  <c r="D31" i="2"/>
  <c r="C32" i="2"/>
  <c r="D32" i="2"/>
  <c r="C33" i="2"/>
  <c r="D33" i="2"/>
  <c r="C34" i="2"/>
  <c r="D34" i="2"/>
  <c r="C35" i="2"/>
  <c r="D35" i="2"/>
  <c r="C36" i="2"/>
  <c r="D36" i="2"/>
  <c r="C37" i="2"/>
  <c r="D37" i="2"/>
  <c r="C38" i="2"/>
  <c r="D38" i="2"/>
  <c r="C39" i="2"/>
  <c r="D39" i="2"/>
  <c r="C40" i="2"/>
  <c r="D40" i="2"/>
  <c r="C41" i="2"/>
  <c r="D41" i="2"/>
  <c r="C42" i="2"/>
  <c r="D42" i="2"/>
  <c r="C43" i="2"/>
  <c r="D43" i="2"/>
  <c r="C44" i="2"/>
  <c r="D44" i="2"/>
  <c r="C45" i="2"/>
  <c r="D45" i="2"/>
  <c r="C46" i="2"/>
  <c r="D46" i="2"/>
  <c r="C47" i="2"/>
  <c r="D47" i="2"/>
  <c r="C48" i="2"/>
  <c r="D48" i="2"/>
  <c r="C49" i="2"/>
  <c r="D49" i="2"/>
  <c r="C50" i="2"/>
  <c r="D50" i="2"/>
  <c r="C51" i="2"/>
  <c r="D51" i="2"/>
  <c r="C52" i="2"/>
  <c r="D52" i="2"/>
  <c r="C53" i="2"/>
  <c r="D53" i="2"/>
  <c r="C54" i="2"/>
  <c r="D54" i="2"/>
  <c r="C55" i="2"/>
  <c r="D55" i="2"/>
  <c r="C56" i="2"/>
  <c r="D56" i="2"/>
  <c r="C57" i="2"/>
  <c r="D57" i="2"/>
  <c r="C58" i="2"/>
  <c r="D58" i="2"/>
  <c r="C59" i="2"/>
  <c r="D59" i="2"/>
  <c r="C60" i="2"/>
  <c r="D60" i="2"/>
  <c r="C61" i="2"/>
  <c r="D61" i="2"/>
  <c r="C62" i="2"/>
  <c r="D62" i="2"/>
  <c r="C63" i="2"/>
  <c r="D63" i="2"/>
  <c r="C64" i="2"/>
  <c r="D64" i="2"/>
  <c r="C65" i="2"/>
  <c r="D65" i="2"/>
  <c r="C66" i="2"/>
  <c r="D66" i="2"/>
  <c r="C67" i="2"/>
  <c r="D67" i="2"/>
  <c r="C68" i="2"/>
  <c r="D68" i="2"/>
  <c r="C69" i="2"/>
  <c r="D69" i="2"/>
  <c r="C70" i="2"/>
  <c r="D70" i="2"/>
  <c r="E79" i="2"/>
  <c r="F79" i="2" s="1"/>
  <c r="E78" i="2"/>
  <c r="F78" i="2" s="1"/>
  <c r="F77" i="2"/>
  <c r="E76" i="2"/>
  <c r="F76" i="2" s="1"/>
  <c r="E75" i="2"/>
  <c r="F75" i="2" s="1"/>
  <c r="E74" i="2"/>
  <c r="F74" i="2" s="1"/>
  <c r="G70" i="1"/>
  <c r="H70" i="1" s="1"/>
  <c r="E70" i="1"/>
  <c r="F70" i="1" s="1"/>
  <c r="G69" i="1"/>
  <c r="H69" i="1" s="1"/>
  <c r="E69" i="1"/>
  <c r="F69" i="1" s="1"/>
  <c r="G68" i="1"/>
  <c r="H68" i="1" s="1"/>
  <c r="E68" i="1"/>
  <c r="F68" i="1" s="1"/>
  <c r="G67" i="1"/>
  <c r="H67" i="1" s="1"/>
  <c r="E67" i="1"/>
  <c r="F67" i="1" s="1"/>
  <c r="G66" i="1"/>
  <c r="H66" i="1" s="1"/>
  <c r="E66" i="1"/>
  <c r="F66" i="1" s="1"/>
  <c r="G65" i="1"/>
  <c r="H65" i="1" s="1"/>
  <c r="E65" i="1"/>
  <c r="F65" i="1" s="1"/>
</calcChain>
</file>

<file path=xl/sharedStrings.xml><?xml version="1.0" encoding="utf-8"?>
<sst xmlns="http://schemas.openxmlformats.org/spreadsheetml/2006/main" count="358" uniqueCount="275">
  <si>
    <t>TRƯỜNG CAO ĐẲNG LÝ TỰ TRỌNG</t>
  </si>
  <si>
    <t>CỘNG HÒA XÃ HỘI CHỦ NGHĨA VIỆT NAM</t>
  </si>
  <si>
    <t>THÀNH PHỐ HỒ CHÍ MINH</t>
  </si>
  <si>
    <t>Độc lập  -  Tự do  -  Hạnh phúc</t>
  </si>
  <si>
    <t xml:space="preserve">PHÒNG TTGD - QHDN
</t>
  </si>
  <si>
    <t>BẢNG TỔNG KẾT ĐÁNH GIÁ KẾT QUẢ RÈN LUYỆN</t>
  </si>
  <si>
    <t>Học kỳ: II    Năm học: 2024-2025</t>
  </si>
  <si>
    <t xml:space="preserve">
TT</t>
  </si>
  <si>
    <t>Mã số SV</t>
  </si>
  <si>
    <t>HỌ VÀ TÊN</t>
  </si>
  <si>
    <t>CỐ VẤN HỌC TẬP</t>
  </si>
  <si>
    <t>QUẢN LÝ SV</t>
  </si>
  <si>
    <t>GHI CHÚ</t>
  </si>
  <si>
    <t>ĐIỂM
RL</t>
  </si>
  <si>
    <t>XẾP 
LOẠI</t>
  </si>
  <si>
    <t>Nguyễn Thành</t>
  </si>
  <si>
    <t>Đạt</t>
  </si>
  <si>
    <t>Hưng</t>
  </si>
  <si>
    <t>Huy</t>
  </si>
  <si>
    <t>Lớp phó HT</t>
  </si>
  <si>
    <t>Khoa</t>
  </si>
  <si>
    <t>Lớp trưởng</t>
  </si>
  <si>
    <t>Nguyễn Chí</t>
  </si>
  <si>
    <t>Bùi Duy</t>
  </si>
  <si>
    <t>Nguyễn Thanh</t>
  </si>
  <si>
    <t>Thành</t>
  </si>
  <si>
    <t>Trần Văn</t>
  </si>
  <si>
    <t>Tuấn</t>
  </si>
  <si>
    <t>Vinh</t>
  </si>
  <si>
    <t>TỔNG KẾT LỚP</t>
  </si>
  <si>
    <t>LOẠI</t>
  </si>
  <si>
    <t>T.SỐ</t>
  </si>
  <si>
    <t>TỶ LỆ %</t>
  </si>
  <si>
    <t>XUẤT SẮC</t>
  </si>
  <si>
    <t>TỐT</t>
  </si>
  <si>
    <t>KHÁ</t>
  </si>
  <si>
    <t>TRUNG BÌNH</t>
  </si>
  <si>
    <t>YẾU</t>
  </si>
  <si>
    <t>KHÔNG XẾP LOẠI</t>
  </si>
  <si>
    <t>TP. Hồ Chí Minh, ngày   tháng 06 năm 2025</t>
  </si>
  <si>
    <t>TP. TTGD-QHDN</t>
  </si>
  <si>
    <t>QUẢN LÝ SINH VIÊN</t>
  </si>
  <si>
    <t xml:space="preserve">              CỐ VẤN HỌC TẬP               </t>
  </si>
  <si>
    <t>Nguyễn Văn Chiến</t>
  </si>
  <si>
    <t>Trần Việt Anh</t>
  </si>
  <si>
    <t>Hoàng Văn Viết</t>
  </si>
  <si>
    <t>Chí</t>
  </si>
  <si>
    <t>Lê Hoàng</t>
  </si>
  <si>
    <t>Đồng</t>
  </si>
  <si>
    <t>Lê Huỳnh Anh</t>
  </si>
  <si>
    <t>Duy</t>
  </si>
  <si>
    <t>Trần Hoàng</t>
  </si>
  <si>
    <t>Vũ Quốc</t>
  </si>
  <si>
    <t>Hào</t>
  </si>
  <si>
    <t>Ngô Thanh</t>
  </si>
  <si>
    <t>Hậu</t>
  </si>
  <si>
    <t>Vũ Hoàng</t>
  </si>
  <si>
    <t>Hiếu</t>
  </si>
  <si>
    <t>Cao Ngọc</t>
  </si>
  <si>
    <t>Huân</t>
  </si>
  <si>
    <t>Đặng Lâm Quốc</t>
  </si>
  <si>
    <t>Mã Gia</t>
  </si>
  <si>
    <t>Nguyễn Thái</t>
  </si>
  <si>
    <t>Nguyễn Văn Chí</t>
  </si>
  <si>
    <t>Phạm Lê</t>
  </si>
  <si>
    <t>Nguyễn Nhật Nguyên</t>
  </si>
  <si>
    <t>Khang</t>
  </si>
  <si>
    <t>Lê Anh</t>
  </si>
  <si>
    <t>Trịnh Đăng</t>
  </si>
  <si>
    <t>Võ Hoàng Tấn</t>
  </si>
  <si>
    <t>Lộc</t>
  </si>
  <si>
    <t>Đỗ Văn</t>
  </si>
  <si>
    <t>Lợi</t>
  </si>
  <si>
    <t>Mạnh</t>
  </si>
  <si>
    <t>Nguyễn Ngọc</t>
  </si>
  <si>
    <t>Minh</t>
  </si>
  <si>
    <t>Phạm Nhật</t>
  </si>
  <si>
    <t>Trương Nhật</t>
  </si>
  <si>
    <t>Y Dennis</t>
  </si>
  <si>
    <t>Mlô</t>
  </si>
  <si>
    <t>Nguyễn Phương</t>
  </si>
  <si>
    <t>Nam</t>
  </si>
  <si>
    <t>Nguyễn Đình</t>
  </si>
  <si>
    <t>Nghi</t>
  </si>
  <si>
    <t>Liêu Long</t>
  </si>
  <si>
    <t>Nhựt</t>
  </si>
  <si>
    <t>Trịnh Nguyên</t>
  </si>
  <si>
    <t>Phàng</t>
  </si>
  <si>
    <t>Đỗ Đại</t>
  </si>
  <si>
    <t>Phát</t>
  </si>
  <si>
    <t>Nguyễn Minh</t>
  </si>
  <si>
    <t>Nguyễn Nhật Minh</t>
  </si>
  <si>
    <t>Phi</t>
  </si>
  <si>
    <t>Lưu Tấn</t>
  </si>
  <si>
    <t>Phúc</t>
  </si>
  <si>
    <t>Lê Thế</t>
  </si>
  <si>
    <t>Quang</t>
  </si>
  <si>
    <t>Nguyễn Văn</t>
  </si>
  <si>
    <t>Sơn</t>
  </si>
  <si>
    <t>Lê Tấn</t>
  </si>
  <si>
    <t>Tài</t>
  </si>
  <si>
    <t>Đào Thế</t>
  </si>
  <si>
    <t>Huỳnh Công</t>
  </si>
  <si>
    <t>Thuận</t>
  </si>
  <si>
    <t>Lý Quang Minh</t>
  </si>
  <si>
    <t>Trí</t>
  </si>
  <si>
    <t>Quách Thanh</t>
  </si>
  <si>
    <t>Triết</t>
  </si>
  <si>
    <t>Mai Thành</t>
  </si>
  <si>
    <t>Trung</t>
  </si>
  <si>
    <t>Nguyễn Bá Khánh</t>
  </si>
  <si>
    <t>Tú</t>
  </si>
  <si>
    <t>Nguyễn Hoàng</t>
  </si>
  <si>
    <t>Nguyễn Trần Anh</t>
  </si>
  <si>
    <t>Trương Nguyễn Quốc</t>
  </si>
  <si>
    <t>Việt</t>
  </si>
  <si>
    <t>Nguyễn Quang</t>
  </si>
  <si>
    <t>Huỳnh Thanh</t>
  </si>
  <si>
    <t>Vũ</t>
  </si>
  <si>
    <t>Bùi Nhật Long</t>
  </si>
  <si>
    <t>Vỹ</t>
  </si>
  <si>
    <t>24001747</t>
  </si>
  <si>
    <t>24001650</t>
  </si>
  <si>
    <t>24001621</t>
  </si>
  <si>
    <t>24001611</t>
  </si>
  <si>
    <t>24001622</t>
  </si>
  <si>
    <t>24001601</t>
  </si>
  <si>
    <t>24001615</t>
  </si>
  <si>
    <t>24001677</t>
  </si>
  <si>
    <t>24001610</t>
  </si>
  <si>
    <t>24001695</t>
  </si>
  <si>
    <t>24001618</t>
  </si>
  <si>
    <t>24001614</t>
  </si>
  <si>
    <t>24001756</t>
  </si>
  <si>
    <t>24001691</t>
  </si>
  <si>
    <t>24001654</t>
  </si>
  <si>
    <t>24001786</t>
  </si>
  <si>
    <t>24001672</t>
  </si>
  <si>
    <t>24001725</t>
  </si>
  <si>
    <t>24001662</t>
  </si>
  <si>
    <t>24001683</t>
  </si>
  <si>
    <t>24001777</t>
  </si>
  <si>
    <t>24001719</t>
  </si>
  <si>
    <t>24001775</t>
  </si>
  <si>
    <t>24001688</t>
  </si>
  <si>
    <t>24001798</t>
  </si>
  <si>
    <t>24001763</t>
  </si>
  <si>
    <t>24001744</t>
  </si>
  <si>
    <t>24001791</t>
  </si>
  <si>
    <t>24001803</t>
  </si>
  <si>
    <t>24001718</t>
  </si>
  <si>
    <t>24001617</t>
  </si>
  <si>
    <t>24001727</t>
  </si>
  <si>
    <t>24001750</t>
  </si>
  <si>
    <t>24001663</t>
  </si>
  <si>
    <t>24001753</t>
  </si>
  <si>
    <t>24001634</t>
  </si>
  <si>
    <t>24001629</t>
  </si>
  <si>
    <t>24001749</t>
  </si>
  <si>
    <t>24003518</t>
  </si>
  <si>
    <t>24001714</t>
  </si>
  <si>
    <t>24001730</t>
  </si>
  <si>
    <t>24001682</t>
  </si>
  <si>
    <t>24001699</t>
  </si>
  <si>
    <t>24001708</t>
  </si>
  <si>
    <t>24001674</t>
  </si>
  <si>
    <t>24001678</t>
  </si>
  <si>
    <t>24001690</t>
  </si>
  <si>
    <t>24001793</t>
  </si>
  <si>
    <t>24001728</t>
  </si>
  <si>
    <t>24001774</t>
  </si>
  <si>
    <t xml:space="preserve">Lớp: 24C1-CNÔ3         Sĩ số: 50           Khoa: Động lực </t>
  </si>
  <si>
    <t>TB</t>
  </si>
  <si>
    <t>TT1</t>
  </si>
  <si>
    <t>TT2</t>
  </si>
  <si>
    <t>Lớp phó PT</t>
  </si>
  <si>
    <t>TT3</t>
  </si>
  <si>
    <t>TT4</t>
  </si>
  <si>
    <t>Khá</t>
  </si>
  <si>
    <t>Độc lập - Tự do - Hạnh phúc</t>
  </si>
  <si>
    <t>KHOA XÂY DỰNG - NHIỆT LẠNH</t>
  </si>
  <si>
    <t>BIÊN BẢN HỌP LỚP ĐÁNH GIÁ KẾT QUẢ RÈN LUYỆN SINH VIÊN</t>
  </si>
  <si>
    <t>LỚP: 23C1-KML1</t>
  </si>
  <si>
    <t>HỌC KỲ: II</t>
  </si>
  <si>
    <t>NĂM HỌC: 2024-2025</t>
  </si>
  <si>
    <t>1.</t>
  </si>
  <si>
    <r>
      <t xml:space="preserve">Thời gian họp:   </t>
    </r>
    <r>
      <rPr>
        <sz val="13"/>
        <rFont val="Times New Roman"/>
        <charset val="134"/>
      </rPr>
      <t xml:space="preserve"> giờ    phút, ngày    tháng 06 năm 2025;</t>
    </r>
  </si>
  <si>
    <t>2.</t>
  </si>
  <si>
    <r>
      <t xml:space="preserve">Địa điểm: </t>
    </r>
    <r>
      <rPr>
        <sz val="13"/>
        <rFont val="Times New Roman"/>
        <charset val="134"/>
      </rPr>
      <t>Trực tuyến</t>
    </r>
  </si>
  <si>
    <t>3.</t>
  </si>
  <si>
    <t>Chủ tọa phiên họp và thành phần tham dự:</t>
  </si>
  <si>
    <t>Chủ tọa: Ông Hoàng Văn Viết; Chức vụ: Cố vấn học tập;</t>
  </si>
  <si>
    <t>Thư ký: Trần Đăng Khoa; Chức vụ: Lớp trưởng;</t>
  </si>
  <si>
    <t>Thành phần tham dự: Tập thể lớp 23C1-KML1;</t>
  </si>
  <si>
    <t>.</t>
  </si>
  <si>
    <t>Hiện diện:      Sinh viên (SV);</t>
  </si>
  <si>
    <t>Vắng:          SV không phép.</t>
  </si>
  <si>
    <t>4.</t>
  </si>
  <si>
    <t>Nội dung cuộc họp:</t>
  </si>
  <si>
    <t>TT</t>
  </si>
  <si>
    <t>SV TỰ ĐÁNH GIÁ</t>
  </si>
  <si>
    <t>TẬP THỂ LỚP ĐÁNH GIÁ</t>
  </si>
  <si>
    <t xml:space="preserve">Điểm </t>
  </si>
  <si>
    <t>Xếp loại</t>
  </si>
  <si>
    <t>Tỷ lệ % đồng ý</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</si>
  <si>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</si>
  <si>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</si>
  <si>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</si>
  <si>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</si>
  <si>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</si>
  <si>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</si>
  <si>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</si>
  <si>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</si>
  <si>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</si>
  <si>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</si>
  <si>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</si>
  <si>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</si>
  <si>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</si>
  <si>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</si>
  <si>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</si>
  <si>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</si>
  <si>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</si>
  <si>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</si>
  <si>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</si>
  <si>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</si>
  <si>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</si>
  <si>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</si>
  <si>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</si>
  <si>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</si>
  <si>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</si>
  <si>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</si>
  <si>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</si>
  <si>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</si>
  <si>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</si>
  <si>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</si>
  <si>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</si>
  <si>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Tổng kết phân loại đánh giá rèn luyện của lớp:</t>
  </si>
  <si>
    <t>XẾP LOẠI</t>
  </si>
  <si>
    <t>SỐ LƯỢNG</t>
  </si>
  <si>
    <t>TỶ LỆ</t>
  </si>
  <si>
    <t>Xuất sắc</t>
  </si>
  <si>
    <t>Tốt</t>
  </si>
  <si>
    <t>Trung bình</t>
  </si>
  <si>
    <t>Yếu</t>
  </si>
  <si>
    <t>Không xếp loại</t>
  </si>
  <si>
    <t xml:space="preserve">          Thư ký thông qua toàn văn biên bản cuộc họp, các thành viên dự họp nhất trí, không có ý kiến gì thêm.
          Cuộc họp kết thúc lúc   giờ    phút    cùng ngày./.</t>
  </si>
  <si>
    <t>THƯ KÝ</t>
  </si>
  <si>
    <t>CHỦ TỌA</t>
  </si>
  <si>
    <t>Trần Đăng Khoa</t>
  </si>
  <si>
    <t>Ý KIẾN CỦA LÃNH ĐẠO KHOA</t>
  </si>
  <si>
    <t>………………………………………………………………..……………………………………………………….......……
……………………………………………………..…………………………………………………………………...........…</t>
  </si>
  <si>
    <t>Thành phố Hồ Chí Minh, ngày … tháng 06 năm 2025</t>
  </si>
  <si>
    <t>KT. TRƯỞNG KHOA</t>
  </si>
  <si>
    <t>P. TRƯỞNG KHOA</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</si>
  <si>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</si>
  <si>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32</t>
  </si>
  <si>
    <t>33</t>
  </si>
  <si>
    <t>34</t>
  </si>
  <si>
    <t>35</t>
  </si>
  <si>
    <t>36</t>
  </si>
  <si>
    <t>37</t>
  </si>
  <si>
    <t>38</t>
  </si>
  <si>
    <t>39</t>
  </si>
  <si>
    <t>40</t>
  </si>
  <si>
    <t>41</t>
  </si>
  <si>
    <t>42</t>
  </si>
  <si>
    <t>43</t>
  </si>
  <si>
    <t>44</t>
  </si>
  <si>
    <t>45</t>
  </si>
  <si>
    <t>46</t>
  </si>
  <si>
    <t>47</t>
  </si>
  <si>
    <t>48</t>
  </si>
  <si>
    <t>49</t>
  </si>
  <si>
    <t>50</t>
  </si>
  <si>
    <t>Triệu Phú Nguyên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</si>
</sst>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1"/>
      <name val="Times New Roman"/>
      <charset val="134"/>
    </font>
    <font>
      <b/>
      <sz val="13"/>
      <name val="Times New Roman"/>
      <charset val="134"/>
    </font>
    <font>
      <sz val="12"/>
      <name val="Times New Roman"/>
      <charset val="134"/>
    </font>
    <font>
      <b/>
      <sz val="12"/>
      <name val="Times New Roman"/>
      <charset val="134"/>
    </font>
    <font>
      <b/>
      <sz val="11"/>
      <name val="Times New Roman"/>
      <charset val="134"/>
    </font>
    <font>
      <vertAlign val="superscript"/>
      <sz val="11"/>
      <name val="Times New Roman"/>
      <charset val="134"/>
    </font>
    <font>
      <b/>
      <vertAlign val="superscript"/>
      <sz val="13"/>
      <name val="Times New Roman"/>
      <charset val="134"/>
    </font>
    <font>
      <b/>
      <sz val="14"/>
      <name val="Times New Roman"/>
      <charset val="134"/>
    </font>
    <font>
      <sz val="14"/>
      <name val="Times New Roman"/>
      <charset val="134"/>
    </font>
    <font>
      <b/>
      <sz val="10"/>
      <name val="Times New Roman"/>
      <charset val="134"/>
    </font>
    <font>
      <sz val="11"/>
      <color indexed="8"/>
      <name val="Times New Roman"/>
      <family val="1"/>
    </font>
    <font>
      <i/>
      <sz val="12"/>
      <name val="Times New Roman"/>
      <charset val="134"/>
    </font>
    <font>
      <sz val="11"/>
      <color indexed="8"/>
      <name val="Calibri"/>
      <family val="2"/>
    </font>
    <font>
      <sz val="11"/>
      <color theme="1"/>
      <name val="Times New Roman"/>
      <family val="1"/>
    </font>
    <font>
      <sz val="13"/>
      <name val="Times New Roman"/>
      <charset val="134"/>
    </font>
    <font>
      <sz val="10"/>
      <name val="Times New Roman"/>
      <charset val="134"/>
    </font>
    <font>
      <i/>
      <sz val="13"/>
      <name val="Times New Roman"/>
      <charset val="134"/>
    </font>
    <font>
      <sz val="8"/>
      <name val="Calibri"/>
      <family val="2"/>
      <scheme val="minor"/>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2">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indexed="0"/>
      </left>
      <right style="thin">
        <color auto="1"/>
      </right>
      <top style="thin">
        <color auto="1"/>
      </top>
      <bottom style="thin">
        <color auto="1"/>
      </bottom>
      <diagonal/>
    </border>
    <border>
      <left/>
      <right/>
      <top style="thin">
        <color auto="1"/>
      </top>
      <bottom style="thin">
        <color auto="1"/>
      </bottom>
      <diagonal/>
    </border>
  </borders>
  <cellStyleXfs count="2">
    <xf numFmtId="0" fontId="0" fillId="0" borderId="0"/>
    <xf numFmtId="0" fontId="13" fillId="0" borderId="0"/>
  </cellStyleXfs>
  <cellXfs count="95">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Alignment="1">
      <alignment horizontal="center"/>
    </xf>
    <xf numFmtId="0" fontId="4" fillId="0" borderId="0" xfId="0" applyFont="1" applyAlignment="1">
      <alignment horizontal="center" vertical="center" wrapText="1"/>
    </xf>
    <xf numFmtId="0" fontId="6" fillId="0" borderId="0" xfId="0" applyFont="1"/>
    <xf numFmtId="0" fontId="7" fillId="0" borderId="0" xfId="0" applyFont="1" applyAlignment="1">
      <alignment horizontal="center"/>
    </xf>
    <xf numFmtId="0" fontId="9" fillId="0" borderId="0" xfId="0" applyFont="1" applyAlignment="1">
      <alignment horizontal="center"/>
    </xf>
    <xf numFmtId="0" fontId="9" fillId="0" borderId="0" xfId="0" applyFont="1" applyAlignment="1">
      <alignment horizontal="center" vertical="center"/>
    </xf>
    <xf numFmtId="0" fontId="10" fillId="2" borderId="9" xfId="0" applyFont="1" applyFill="1" applyBorder="1" applyAlignment="1">
      <alignment horizontal="center" vertical="center" wrapText="1"/>
    </xf>
    <xf numFmtId="0" fontId="1" fillId="2" borderId="9" xfId="0" applyFont="1" applyFill="1" applyBorder="1" applyAlignment="1">
      <alignment horizontal="center" vertical="center"/>
    </xf>
    <xf numFmtId="0" fontId="11" fillId="0" borderId="9" xfId="0" quotePrefix="1" applyFont="1" applyBorder="1" applyAlignment="1">
      <alignment horizontal="center" vertical="center"/>
    </xf>
    <xf numFmtId="0" fontId="11" fillId="0" borderId="4" xfId="0" applyFont="1" applyBorder="1" applyAlignment="1">
      <alignment vertical="center"/>
    </xf>
    <xf numFmtId="0" fontId="11" fillId="0" borderId="10" xfId="0" applyFont="1" applyBorder="1" applyAlignment="1">
      <alignment horizontal="left" vertical="center"/>
    </xf>
    <xf numFmtId="0" fontId="11" fillId="0" borderId="9" xfId="0" applyFont="1" applyBorder="1" applyAlignment="1">
      <alignment horizontal="right" vertical="center"/>
    </xf>
    <xf numFmtId="4" fontId="10" fillId="2" borderId="9" xfId="0" applyNumberFormat="1" applyFont="1" applyFill="1" applyBorder="1" applyAlignment="1">
      <alignment horizontal="center" vertical="center"/>
    </xf>
    <xf numFmtId="0" fontId="5" fillId="2" borderId="9" xfId="0" applyFont="1" applyFill="1" applyBorder="1" applyAlignment="1">
      <alignment horizontal="center" vertical="center"/>
    </xf>
    <xf numFmtId="0" fontId="11" fillId="0" borderId="4" xfId="0" applyFont="1" applyBorder="1" applyAlignment="1">
      <alignment horizontal="left" vertical="center"/>
    </xf>
    <xf numFmtId="0" fontId="1" fillId="2" borderId="0" xfId="0" applyFont="1" applyFill="1"/>
    <xf numFmtId="0" fontId="1" fillId="2" borderId="0" xfId="0" applyFont="1" applyFill="1" applyAlignment="1">
      <alignment vertical="center"/>
    </xf>
    <xf numFmtId="0" fontId="10" fillId="2" borderId="9" xfId="0" applyFont="1" applyFill="1" applyBorder="1" applyAlignment="1">
      <alignment horizontal="center" vertical="center"/>
    </xf>
    <xf numFmtId="2" fontId="1" fillId="2" borderId="9" xfId="0" applyNumberFormat="1" applyFont="1" applyFill="1" applyBorder="1" applyAlignment="1">
      <alignment horizontal="center" vertical="center"/>
    </xf>
    <xf numFmtId="0" fontId="2" fillId="2" borderId="9" xfId="0" applyFont="1" applyFill="1" applyBorder="1" applyAlignment="1">
      <alignment horizontal="center" vertical="center"/>
    </xf>
    <xf numFmtId="0" fontId="10" fillId="0" borderId="0" xfId="0" applyFont="1" applyAlignment="1">
      <alignment horizontal="center"/>
    </xf>
    <xf numFmtId="0" fontId="10" fillId="0" borderId="0" xfId="0" applyFont="1" applyAlignment="1">
      <alignment horizontal="center" vertical="center"/>
    </xf>
    <xf numFmtId="2" fontId="1" fillId="0" borderId="0" xfId="0" applyNumberFormat="1" applyFont="1" applyAlignment="1">
      <alignment horizontal="right"/>
    </xf>
    <xf numFmtId="0" fontId="5" fillId="0" borderId="0" xfId="0" applyFont="1"/>
    <xf numFmtId="0" fontId="2" fillId="0" borderId="0" xfId="0" applyFont="1" applyAlignment="1">
      <alignment horizontal="center" vertical="center"/>
    </xf>
    <xf numFmtId="0" fontId="11" fillId="3" borderId="9" xfId="1" applyFont="1" applyFill="1" applyBorder="1" applyAlignment="1">
      <alignment vertical="center"/>
    </xf>
    <xf numFmtId="0" fontId="11" fillId="3" borderId="9" xfId="1" applyFont="1" applyFill="1" applyBorder="1" applyAlignment="1">
      <alignment horizontal="left" vertical="center"/>
    </xf>
    <xf numFmtId="0" fontId="11" fillId="3" borderId="9" xfId="1" quotePrefix="1" applyFont="1" applyFill="1" applyBorder="1" applyAlignment="1">
      <alignment horizontal="center" vertical="center"/>
    </xf>
    <xf numFmtId="0" fontId="14" fillId="0" borderId="9" xfId="0" applyFont="1" applyBorder="1" applyAlignment="1">
      <alignment horizontal="center"/>
    </xf>
    <xf numFmtId="0" fontId="4" fillId="0" borderId="0" xfId="0" applyFont="1" applyAlignment="1">
      <alignment vertical="center"/>
    </xf>
    <xf numFmtId="0" fontId="4"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right" vertical="center"/>
    </xf>
    <xf numFmtId="0" fontId="15" fillId="0" borderId="0" xfId="0" applyFont="1" applyAlignment="1">
      <alignment horizontal="center" vertical="center"/>
    </xf>
    <xf numFmtId="0" fontId="15" fillId="0" borderId="0" xfId="0" applyFont="1" applyAlignment="1">
      <alignment vertical="center"/>
    </xf>
    <xf numFmtId="0" fontId="15" fillId="0" borderId="0" xfId="0" applyFont="1" applyAlignment="1">
      <alignment horizontal="left" vertical="center"/>
    </xf>
    <xf numFmtId="0" fontId="15" fillId="0" borderId="0" xfId="0" applyFont="1" applyAlignment="1">
      <alignment horizontal="right" vertical="center"/>
    </xf>
    <xf numFmtId="0" fontId="4" fillId="0" borderId="9" xfId="0" applyFont="1" applyBorder="1" applyAlignment="1">
      <alignment horizontal="center" vertical="center" wrapText="1"/>
    </xf>
    <xf numFmtId="0" fontId="3" fillId="0" borderId="9" xfId="0" quotePrefix="1" applyFont="1" applyBorder="1" applyAlignment="1">
      <alignment horizontal="center" vertical="center"/>
    </xf>
    <xf numFmtId="0" fontId="3" fillId="0" borderId="9" xfId="0" applyFont="1" applyBorder="1" applyAlignment="1">
      <alignment horizontal="center" vertical="center"/>
    </xf>
    <xf numFmtId="0" fontId="11" fillId="0" borderId="9" xfId="0" applyFont="1" applyBorder="1" applyAlignment="1">
      <alignment horizontal="center" vertical="center"/>
    </xf>
    <xf numFmtId="9" fontId="3" fillId="0" borderId="9" xfId="0" applyNumberFormat="1" applyFont="1" applyBorder="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3" fillId="0" borderId="4" xfId="0" applyFont="1" applyBorder="1" applyAlignment="1">
      <alignment vertic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10" fontId="3" fillId="0" borderId="9" xfId="0" applyNumberFormat="1" applyFont="1" applyBorder="1" applyAlignment="1">
      <alignment horizontal="center" vertical="center" wrapText="1"/>
    </xf>
    <xf numFmtId="0" fontId="5" fillId="0" borderId="0" xfId="0" applyFont="1" applyAlignment="1">
      <alignment horizontal="center"/>
    </xf>
    <xf numFmtId="0" fontId="5" fillId="0" borderId="0" xfId="0" applyFont="1" applyAlignment="1">
      <alignment horizontal="center" vertical="center"/>
    </xf>
    <xf numFmtId="0" fontId="2" fillId="0" borderId="0" xfId="0" applyFont="1" applyAlignment="1">
      <alignment horizontal="center" vertical="center"/>
    </xf>
    <xf numFmtId="0" fontId="5" fillId="2" borderId="9" xfId="0" applyFont="1" applyFill="1" applyBorder="1" applyAlignment="1">
      <alignment horizontal="center" vertical="center"/>
    </xf>
    <xf numFmtId="0" fontId="12" fillId="0" borderId="0" xfId="0" applyFont="1" applyAlignment="1">
      <alignment horizontal="center"/>
    </xf>
    <xf numFmtId="0" fontId="4" fillId="2" borderId="11" xfId="0" applyFont="1" applyFill="1" applyBorder="1" applyAlignment="1">
      <alignment horizontal="center"/>
    </xf>
    <xf numFmtId="0" fontId="4" fillId="2" borderId="9" xfId="0" applyFont="1" applyFill="1" applyBorder="1" applyAlignment="1">
      <alignment horizontal="center" vertical="center"/>
    </xf>
    <xf numFmtId="0" fontId="10" fillId="2" borderId="9" xfId="0" applyFont="1" applyFill="1" applyBorder="1" applyAlignment="1">
      <alignment horizontal="center" vertical="center"/>
    </xf>
    <xf numFmtId="0" fontId="2" fillId="2" borderId="9" xfId="0" applyFont="1" applyFill="1" applyBorder="1" applyAlignment="1">
      <alignment horizontal="center" vertical="center"/>
    </xf>
    <xf numFmtId="0" fontId="8" fillId="0" borderId="0" xfId="0" applyFont="1" applyAlignment="1">
      <alignment horizontal="center"/>
    </xf>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6" xfId="0" applyFont="1" applyFill="1" applyBorder="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2" fillId="0" borderId="0" xfId="0" applyFont="1" applyAlignment="1">
      <alignment horizontal="center"/>
    </xf>
    <xf numFmtId="0" fontId="4" fillId="0" borderId="0" xfId="0" applyFont="1" applyAlignment="1">
      <alignment horizontal="center" vertical="top" wrapText="1"/>
    </xf>
    <xf numFmtId="0" fontId="16" fillId="0" borderId="0" xfId="0" applyFont="1" applyAlignment="1">
      <alignment horizontal="justify" wrapText="1"/>
    </xf>
    <xf numFmtId="0" fontId="15" fillId="0" borderId="0" xfId="0" applyFont="1" applyAlignment="1">
      <alignment horizontal="justify"/>
    </xf>
    <xf numFmtId="0" fontId="17" fillId="0" borderId="0" xfId="0" applyFont="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15" fillId="0" borderId="0" xfId="0" applyFont="1" applyAlignment="1">
      <alignment horizontal="justify" vertical="justify" wrapText="1"/>
    </xf>
    <xf numFmtId="0" fontId="4" fillId="0" borderId="9"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9" xfId="0" applyFont="1" applyBorder="1" applyAlignment="1">
      <alignment horizontal="center" vertical="center"/>
    </xf>
    <xf numFmtId="0" fontId="2" fillId="0" borderId="0" xfId="0" applyFont="1" applyAlignment="1">
      <alignment horizontal="left" vertical="center"/>
    </xf>
    <xf numFmtId="0" fontId="15" fillId="0" borderId="0" xfId="0" applyFont="1" applyAlignment="1">
      <alignment horizontal="left" vertical="center"/>
    </xf>
    <xf numFmtId="0" fontId="15" fillId="0" borderId="0" xfId="0" applyFont="1" applyAlignment="1">
      <alignment horizontal="left" vertical="center" wrapText="1"/>
    </xf>
    <xf numFmtId="0" fontId="3" fillId="0" borderId="0" xfId="0" applyFont="1" applyAlignment="1">
      <alignment horizontal="center" vertical="center"/>
    </xf>
    <xf numFmtId="0" fontId="4" fillId="0" borderId="0" xfId="0" applyFont="1" applyAlignment="1">
      <alignment horizontal="center" vertical="center"/>
    </xf>
  </cellXfs>
  <cellStyles count="2">
    <cellStyle name="Normal" xfId="0" builtinId="0"/>
    <cellStyle name="Normal 2" xfId="1" xr:uid="{D1D981F1-CD52-441B-8303-6A3C4E8B2D68}"/>
  </cellStyles>
  <dxfs count="4">
    <dxf>
      <fill>
        <patternFill patternType="solid">
          <bgColor indexed="29"/>
        </patternFill>
      </fill>
    </dxf>
    <dxf>
      <fill>
        <patternFill patternType="solid">
          <bgColor indexed="41"/>
        </patternFill>
      </fill>
    </dxf>
    <dxf>
      <fill>
        <patternFill patternType="solid">
          <bgColor indexed="29"/>
        </patternFill>
      </fill>
    </dxf>
    <dxf>
      <fill>
        <patternFill patternType="solid">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28575</xdr:colOff>
      <xdr:row>2</xdr:row>
      <xdr:rowOff>200023</xdr:rowOff>
    </xdr:from>
    <xdr:to>
      <xdr:col>8</xdr:col>
      <xdr:colOff>261300</xdr:colOff>
      <xdr:row>2</xdr:row>
      <xdr:rowOff>200024</xdr:rowOff>
    </xdr:to>
    <xdr:sp macro="" textlink="">
      <xdr:nvSpPr>
        <xdr:cNvPr id="4" name="Line 124">
          <a:extLst>
            <a:ext uri="{FF2B5EF4-FFF2-40B4-BE49-F238E27FC236}">
              <a16:creationId xmlns:a16="http://schemas.microsoft.com/office/drawing/2014/main" id="{61B00290-CDC9-4F87-8204-39299D439BFC}"/>
            </a:ext>
          </a:extLst>
        </xdr:cNvPr>
        <xdr:cNvSpPr>
          <a:spLocks noChangeShapeType="1"/>
        </xdr:cNvSpPr>
      </xdr:nvSpPr>
      <xdr:spPr>
        <a:xfrm>
          <a:off x="3848100" y="609598"/>
          <a:ext cx="2061525" cy="1"/>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1</xdr:col>
      <xdr:colOff>542923</xdr:colOff>
      <xdr:row>3</xdr:row>
      <xdr:rowOff>190500</xdr:rowOff>
    </xdr:from>
    <xdr:to>
      <xdr:col>2</xdr:col>
      <xdr:colOff>590550</xdr:colOff>
      <xdr:row>3</xdr:row>
      <xdr:rowOff>200023</xdr:rowOff>
    </xdr:to>
    <xdr:sp macro="" textlink="">
      <xdr:nvSpPr>
        <xdr:cNvPr id="5" name="Line 124">
          <a:extLst>
            <a:ext uri="{FF2B5EF4-FFF2-40B4-BE49-F238E27FC236}">
              <a16:creationId xmlns:a16="http://schemas.microsoft.com/office/drawing/2014/main" id="{C536D9F0-1DCE-4C16-829A-4318AE94813B}"/>
            </a:ext>
          </a:extLst>
        </xdr:cNvPr>
        <xdr:cNvSpPr>
          <a:spLocks noChangeShapeType="1"/>
        </xdr:cNvSpPr>
      </xdr:nvSpPr>
      <xdr:spPr>
        <a:xfrm flipV="1">
          <a:off x="1152523" y="809625"/>
          <a:ext cx="714377" cy="9523"/>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630115</xdr:colOff>
      <xdr:row>2</xdr:row>
      <xdr:rowOff>197826</xdr:rowOff>
    </xdr:from>
    <xdr:to>
      <xdr:col>2</xdr:col>
      <xdr:colOff>879231</xdr:colOff>
      <xdr:row>2</xdr:row>
      <xdr:rowOff>197826</xdr:rowOff>
    </xdr:to>
    <xdr:cxnSp macro="">
      <xdr:nvCxnSpPr>
        <xdr:cNvPr id="4" name="Straight Connector 3">
          <a:extLst>
            <a:ext uri="{FF2B5EF4-FFF2-40B4-BE49-F238E27FC236}">
              <a16:creationId xmlns:a16="http://schemas.microsoft.com/office/drawing/2014/main" id="{4E099691-DD9C-4E63-98CD-54C4612BB60D}"/>
            </a:ext>
          </a:extLst>
        </xdr:cNvPr>
        <xdr:cNvCxnSpPr/>
      </xdr:nvCxnSpPr>
      <xdr:spPr>
        <a:xfrm>
          <a:off x="1001590" y="607401"/>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5" name="Straight Connector 4">
          <a:extLst>
            <a:ext uri="{FF2B5EF4-FFF2-40B4-BE49-F238E27FC236}">
              <a16:creationId xmlns:a16="http://schemas.microsoft.com/office/drawing/2014/main" id="{C3F70D5E-DEAC-4B89-90A4-BE7AF79C243B}"/>
            </a:ext>
          </a:extLst>
        </xdr:cNvPr>
        <xdr:cNvCxnSpPr/>
      </xdr:nvCxnSpPr>
      <xdr:spPr>
        <a:xfrm flipV="1">
          <a:off x="3626832" y="424229"/>
          <a:ext cx="20189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98294-2B14-40C3-BE6F-582F57151B65}">
  <dimension ref="A1:I78"/>
  <sheetViews>
    <sheetView tabSelected="1" topLeftCell="A31" workbookViewId="0">
      <selection activeCell="M77" sqref="M77"/>
    </sheetView>
  </sheetViews>
  <sheetFormatPr defaultRowHeight="15"/>
  <cols>
    <col min="2" max="2" width="10" bestFit="1" customWidth="1"/>
    <col min="3" max="3" width="19.85546875" bestFit="1" customWidth="1"/>
    <col min="9" max="9" width="13.85546875" bestFit="1" customWidth="1"/>
  </cols>
  <sheetData>
    <row r="1" spans="1:9" ht="16.5">
      <c r="A1" s="1"/>
      <c r="B1" s="1"/>
      <c r="C1" s="1"/>
      <c r="D1" s="2"/>
      <c r="E1" s="1"/>
      <c r="F1" s="1"/>
      <c r="G1" s="1"/>
      <c r="H1" s="1"/>
      <c r="I1" s="3"/>
    </row>
    <row r="2" spans="1:9" ht="15.75">
      <c r="A2" s="72" t="s">
        <v>0</v>
      </c>
      <c r="B2" s="73"/>
      <c r="C2" s="73"/>
      <c r="D2" s="73"/>
      <c r="E2" s="73" t="s">
        <v>1</v>
      </c>
      <c r="F2" s="73"/>
      <c r="G2" s="73"/>
      <c r="H2" s="73"/>
      <c r="I2" s="73"/>
    </row>
    <row r="3" spans="1:9" ht="16.5">
      <c r="A3" s="72" t="s">
        <v>2</v>
      </c>
      <c r="B3" s="72"/>
      <c r="C3" s="72"/>
      <c r="D3" s="72"/>
      <c r="E3" s="74" t="s">
        <v>3</v>
      </c>
      <c r="F3" s="74"/>
      <c r="G3" s="74"/>
      <c r="H3" s="74"/>
      <c r="I3" s="74"/>
    </row>
    <row r="4" spans="1:9" ht="15.75">
      <c r="A4" s="75" t="s">
        <v>4</v>
      </c>
      <c r="B4" s="75"/>
      <c r="C4" s="75"/>
      <c r="D4" s="75"/>
      <c r="E4" s="52"/>
      <c r="F4" s="52"/>
      <c r="G4" s="52"/>
      <c r="H4" s="52"/>
      <c r="I4" s="52"/>
    </row>
    <row r="5" spans="1:9" ht="19.5">
      <c r="A5" s="4"/>
      <c r="B5" s="4"/>
      <c r="C5" s="4"/>
      <c r="D5" s="4"/>
      <c r="E5" s="5"/>
      <c r="F5" s="5"/>
      <c r="G5" s="5"/>
      <c r="H5" s="5"/>
      <c r="I5" s="6"/>
    </row>
    <row r="6" spans="1:9" ht="18.75">
      <c r="A6" s="61" t="s">
        <v>5</v>
      </c>
      <c r="B6" s="61"/>
      <c r="C6" s="61"/>
      <c r="D6" s="61"/>
      <c r="E6" s="61"/>
      <c r="F6" s="61"/>
      <c r="G6" s="61"/>
      <c r="H6" s="61"/>
      <c r="I6" s="61"/>
    </row>
    <row r="7" spans="1:9" ht="18.75">
      <c r="A7" s="61" t="s">
        <v>6</v>
      </c>
      <c r="B7" s="61"/>
      <c r="C7" s="61"/>
      <c r="D7" s="61"/>
      <c r="E7" s="61"/>
      <c r="F7" s="61"/>
      <c r="G7" s="61"/>
      <c r="H7" s="61"/>
      <c r="I7" s="61"/>
    </row>
    <row r="8" spans="1:9" ht="18.75">
      <c r="A8" s="61" t="s">
        <v>171</v>
      </c>
      <c r="B8" s="61"/>
      <c r="C8" s="61"/>
      <c r="D8" s="61"/>
      <c r="E8" s="61"/>
      <c r="F8" s="61"/>
      <c r="G8" s="61"/>
      <c r="H8" s="61"/>
      <c r="I8" s="61"/>
    </row>
    <row r="9" spans="1:9" ht="18.75">
      <c r="A9" s="7"/>
      <c r="B9" s="7"/>
      <c r="C9" s="7"/>
      <c r="D9" s="8"/>
      <c r="E9" s="7"/>
      <c r="F9" s="7"/>
      <c r="G9" s="7"/>
      <c r="H9" s="7"/>
      <c r="I9" s="3"/>
    </row>
    <row r="10" spans="1:9">
      <c r="A10" s="62" t="s">
        <v>7</v>
      </c>
      <c r="B10" s="62" t="s">
        <v>8</v>
      </c>
      <c r="C10" s="64" t="s">
        <v>9</v>
      </c>
      <c r="D10" s="65"/>
      <c r="E10" s="68" t="s">
        <v>10</v>
      </c>
      <c r="F10" s="69"/>
      <c r="G10" s="68" t="s">
        <v>11</v>
      </c>
      <c r="H10" s="69"/>
      <c r="I10" s="70" t="s">
        <v>12</v>
      </c>
    </row>
    <row r="11" spans="1:9" ht="25.5">
      <c r="A11" s="63"/>
      <c r="B11" s="63"/>
      <c r="C11" s="66"/>
      <c r="D11" s="67"/>
      <c r="E11" s="9" t="s">
        <v>13</v>
      </c>
      <c r="F11" s="9" t="s">
        <v>14</v>
      </c>
      <c r="G11" s="9" t="s">
        <v>13</v>
      </c>
      <c r="H11" s="9" t="s">
        <v>14</v>
      </c>
      <c r="I11" s="71"/>
    </row>
    <row r="12" spans="1:9">
      <c r="A12" s="10">
        <v>1</v>
      </c>
      <c r="B12" s="30" t="s">
        <v>121</v>
      </c>
      <c r="C12" s="28" t="s">
        <v>24</v>
      </c>
      <c r="D12" s="29" t="s">
        <v>46</v>
      </c>
      <c r="E12" s="14"/>
      <c r="F12" s="15"/>
      <c r="G12" s="16">
        <v>60</v>
      </c>
      <c r="H12" s="15" t="s">
        <v>172</v>
      </c>
      <c r="I12" s="31"/>
    </row>
    <row r="13" spans="1:9">
      <c r="A13" s="10">
        <v>2</v>
      </c>
      <c r="B13" s="30" t="s">
        <v>122</v>
      </c>
      <c r="C13" s="28" t="s">
        <v>26</v>
      </c>
      <c r="D13" s="29" t="s">
        <v>16</v>
      </c>
      <c r="E13" s="14"/>
      <c r="F13" s="15"/>
      <c r="G13" s="16">
        <v>61</v>
      </c>
      <c r="H13" s="15" t="s">
        <v>172</v>
      </c>
      <c r="I13" s="31"/>
    </row>
    <row r="14" spans="1:9">
      <c r="A14" s="10">
        <v>3</v>
      </c>
      <c r="B14" s="30" t="s">
        <v>123</v>
      </c>
      <c r="C14" s="28" t="s">
        <v>47</v>
      </c>
      <c r="D14" s="29" t="s">
        <v>48</v>
      </c>
      <c r="E14" s="14"/>
      <c r="F14" s="15"/>
      <c r="G14" s="16">
        <v>57</v>
      </c>
      <c r="H14" s="15" t="s">
        <v>172</v>
      </c>
      <c r="I14" s="31"/>
    </row>
    <row r="15" spans="1:9">
      <c r="A15" s="10">
        <v>4</v>
      </c>
      <c r="B15" s="30" t="s">
        <v>124</v>
      </c>
      <c r="C15" s="28" t="s">
        <v>49</v>
      </c>
      <c r="D15" s="29" t="s">
        <v>50</v>
      </c>
      <c r="E15" s="14"/>
      <c r="F15" s="15"/>
      <c r="G15" s="16">
        <v>62</v>
      </c>
      <c r="H15" s="15" t="s">
        <v>172</v>
      </c>
      <c r="I15" s="31"/>
    </row>
    <row r="16" spans="1:9">
      <c r="A16" s="10">
        <v>5</v>
      </c>
      <c r="B16" s="30" t="s">
        <v>125</v>
      </c>
      <c r="C16" s="28" t="s">
        <v>51</v>
      </c>
      <c r="D16" s="29" t="s">
        <v>50</v>
      </c>
      <c r="E16" s="14"/>
      <c r="F16" s="15"/>
      <c r="G16" s="16">
        <v>58</v>
      </c>
      <c r="H16" s="15" t="s">
        <v>172</v>
      </c>
      <c r="I16" s="31"/>
    </row>
    <row r="17" spans="1:9">
      <c r="A17" s="10">
        <v>6</v>
      </c>
      <c r="B17" s="30" t="s">
        <v>126</v>
      </c>
      <c r="C17" s="28" t="s">
        <v>52</v>
      </c>
      <c r="D17" s="29" t="s">
        <v>53</v>
      </c>
      <c r="E17" s="14"/>
      <c r="F17" s="15"/>
      <c r="G17" s="16">
        <v>60</v>
      </c>
      <c r="H17" s="15" t="s">
        <v>172</v>
      </c>
      <c r="I17" s="31"/>
    </row>
    <row r="18" spans="1:9">
      <c r="A18" s="10">
        <v>7</v>
      </c>
      <c r="B18" s="30" t="s">
        <v>127</v>
      </c>
      <c r="C18" s="28" t="s">
        <v>54</v>
      </c>
      <c r="D18" s="29" t="s">
        <v>55</v>
      </c>
      <c r="E18" s="14"/>
      <c r="F18" s="15"/>
      <c r="G18" s="16">
        <v>60</v>
      </c>
      <c r="H18" s="15" t="s">
        <v>172</v>
      </c>
      <c r="I18" s="31"/>
    </row>
    <row r="19" spans="1:9">
      <c r="A19" s="10">
        <v>8</v>
      </c>
      <c r="B19" s="30" t="s">
        <v>128</v>
      </c>
      <c r="C19" s="28" t="s">
        <v>56</v>
      </c>
      <c r="D19" s="29" t="s">
        <v>57</v>
      </c>
      <c r="E19" s="14"/>
      <c r="F19" s="15"/>
      <c r="G19" s="16">
        <v>50</v>
      </c>
      <c r="H19" s="15" t="s">
        <v>172</v>
      </c>
      <c r="I19" s="31"/>
    </row>
    <row r="20" spans="1:9">
      <c r="A20" s="10">
        <v>9</v>
      </c>
      <c r="B20" s="30" t="s">
        <v>129</v>
      </c>
      <c r="C20" s="28" t="s">
        <v>58</v>
      </c>
      <c r="D20" s="29" t="s">
        <v>59</v>
      </c>
      <c r="E20" s="14"/>
      <c r="F20" s="15"/>
      <c r="G20" s="16">
        <v>60</v>
      </c>
      <c r="H20" s="15" t="s">
        <v>172</v>
      </c>
      <c r="I20" s="31"/>
    </row>
    <row r="21" spans="1:9">
      <c r="A21" s="10">
        <v>10</v>
      </c>
      <c r="B21" s="30" t="s">
        <v>130</v>
      </c>
      <c r="C21" s="28" t="s">
        <v>60</v>
      </c>
      <c r="D21" s="29" t="s">
        <v>17</v>
      </c>
      <c r="E21" s="14"/>
      <c r="F21" s="15"/>
      <c r="G21" s="16">
        <v>58</v>
      </c>
      <c r="H21" s="15" t="s">
        <v>172</v>
      </c>
      <c r="I21" s="31"/>
    </row>
    <row r="22" spans="1:9">
      <c r="A22" s="10">
        <v>11</v>
      </c>
      <c r="B22" s="30" t="s">
        <v>131</v>
      </c>
      <c r="C22" s="28" t="s">
        <v>61</v>
      </c>
      <c r="D22" s="29" t="s">
        <v>18</v>
      </c>
      <c r="E22" s="14"/>
      <c r="F22" s="15"/>
      <c r="G22" s="16">
        <v>70</v>
      </c>
      <c r="H22" s="15" t="s">
        <v>178</v>
      </c>
      <c r="I22" s="31" t="s">
        <v>19</v>
      </c>
    </row>
    <row r="23" spans="1:9">
      <c r="A23" s="10">
        <v>12</v>
      </c>
      <c r="B23" s="30" t="s">
        <v>132</v>
      </c>
      <c r="C23" s="28" t="s">
        <v>62</v>
      </c>
      <c r="D23" s="29" t="s">
        <v>18</v>
      </c>
      <c r="E23" s="14"/>
      <c r="F23" s="15"/>
      <c r="G23" s="16">
        <v>63</v>
      </c>
      <c r="H23" s="15" t="s">
        <v>172</v>
      </c>
      <c r="I23" s="31"/>
    </row>
    <row r="24" spans="1:9">
      <c r="A24" s="10">
        <v>13</v>
      </c>
      <c r="B24" s="30" t="s">
        <v>133</v>
      </c>
      <c r="C24" s="28" t="s">
        <v>63</v>
      </c>
      <c r="D24" s="29" t="s">
        <v>18</v>
      </c>
      <c r="E24" s="14"/>
      <c r="F24" s="15"/>
      <c r="G24" s="16">
        <v>66</v>
      </c>
      <c r="H24" s="15" t="s">
        <v>172</v>
      </c>
      <c r="I24" s="31" t="s">
        <v>173</v>
      </c>
    </row>
    <row r="25" spans="1:9">
      <c r="A25" s="10">
        <v>14</v>
      </c>
      <c r="B25" s="30" t="s">
        <v>134</v>
      </c>
      <c r="C25" s="28" t="s">
        <v>64</v>
      </c>
      <c r="D25" s="29" t="s">
        <v>18</v>
      </c>
      <c r="E25" s="14"/>
      <c r="F25" s="15"/>
      <c r="G25" s="16">
        <v>63</v>
      </c>
      <c r="H25" s="15" t="s">
        <v>172</v>
      </c>
      <c r="I25" s="31"/>
    </row>
    <row r="26" spans="1:9">
      <c r="A26" s="10">
        <v>15</v>
      </c>
      <c r="B26" s="30" t="s">
        <v>135</v>
      </c>
      <c r="C26" s="28" t="s">
        <v>65</v>
      </c>
      <c r="D26" s="29" t="s">
        <v>66</v>
      </c>
      <c r="E26" s="14"/>
      <c r="F26" s="15"/>
      <c r="G26" s="16">
        <v>56</v>
      </c>
      <c r="H26" s="15" t="s">
        <v>172</v>
      </c>
      <c r="I26" s="31"/>
    </row>
    <row r="27" spans="1:9">
      <c r="A27" s="10">
        <v>16</v>
      </c>
      <c r="B27" s="30" t="s">
        <v>136</v>
      </c>
      <c r="C27" s="28" t="s">
        <v>67</v>
      </c>
      <c r="D27" s="29" t="s">
        <v>20</v>
      </c>
      <c r="E27" s="14"/>
      <c r="F27" s="15"/>
      <c r="G27" s="16">
        <v>67</v>
      </c>
      <c r="H27" s="15" t="s">
        <v>172</v>
      </c>
      <c r="I27" s="31" t="s">
        <v>174</v>
      </c>
    </row>
    <row r="28" spans="1:9">
      <c r="A28" s="10">
        <v>17</v>
      </c>
      <c r="B28" s="30" t="s">
        <v>137</v>
      </c>
      <c r="C28" s="28" t="s">
        <v>68</v>
      </c>
      <c r="D28" s="29" t="s">
        <v>20</v>
      </c>
      <c r="E28" s="14"/>
      <c r="F28" s="15"/>
      <c r="G28" s="16">
        <v>58</v>
      </c>
      <c r="H28" s="15" t="s">
        <v>172</v>
      </c>
      <c r="I28" s="31"/>
    </row>
    <row r="29" spans="1:9">
      <c r="A29" s="10">
        <v>18</v>
      </c>
      <c r="B29" s="30" t="s">
        <v>138</v>
      </c>
      <c r="C29" s="28" t="s">
        <v>69</v>
      </c>
      <c r="D29" s="29" t="s">
        <v>70</v>
      </c>
      <c r="E29" s="14"/>
      <c r="F29" s="15"/>
      <c r="G29" s="16">
        <v>58</v>
      </c>
      <c r="H29" s="15" t="s">
        <v>172</v>
      </c>
      <c r="I29" s="31"/>
    </row>
    <row r="30" spans="1:9">
      <c r="A30" s="10">
        <v>19</v>
      </c>
      <c r="B30" s="30" t="s">
        <v>139</v>
      </c>
      <c r="C30" s="28" t="s">
        <v>71</v>
      </c>
      <c r="D30" s="29" t="s">
        <v>72</v>
      </c>
      <c r="E30" s="14"/>
      <c r="F30" s="15"/>
      <c r="G30" s="16">
        <v>58</v>
      </c>
      <c r="H30" s="15" t="s">
        <v>172</v>
      </c>
      <c r="I30" s="31"/>
    </row>
    <row r="31" spans="1:9">
      <c r="A31" s="10">
        <v>20</v>
      </c>
      <c r="B31" s="30" t="s">
        <v>140</v>
      </c>
      <c r="C31" s="28" t="s">
        <v>23</v>
      </c>
      <c r="D31" s="29" t="s">
        <v>73</v>
      </c>
      <c r="E31" s="14"/>
      <c r="F31" s="15"/>
      <c r="G31" s="16">
        <v>60</v>
      </c>
      <c r="H31" s="15" t="s">
        <v>172</v>
      </c>
      <c r="I31" s="31"/>
    </row>
    <row r="32" spans="1:9">
      <c r="A32" s="10">
        <v>21</v>
      </c>
      <c r="B32" s="30" t="s">
        <v>141</v>
      </c>
      <c r="C32" s="28" t="s">
        <v>74</v>
      </c>
      <c r="D32" s="29" t="s">
        <v>75</v>
      </c>
      <c r="E32" s="14"/>
      <c r="F32" s="15"/>
      <c r="G32" s="16">
        <v>52</v>
      </c>
      <c r="H32" s="15" t="s">
        <v>172</v>
      </c>
      <c r="I32" s="31"/>
    </row>
    <row r="33" spans="1:9">
      <c r="A33" s="10">
        <v>22</v>
      </c>
      <c r="B33" s="30" t="s">
        <v>142</v>
      </c>
      <c r="C33" s="28" t="s">
        <v>76</v>
      </c>
      <c r="D33" s="29" t="s">
        <v>75</v>
      </c>
      <c r="E33" s="14"/>
      <c r="F33" s="15"/>
      <c r="G33" s="16">
        <v>60</v>
      </c>
      <c r="H33" s="15" t="s">
        <v>172</v>
      </c>
      <c r="I33" s="31"/>
    </row>
    <row r="34" spans="1:9">
      <c r="A34" s="10">
        <v>23</v>
      </c>
      <c r="B34" s="30" t="s">
        <v>143</v>
      </c>
      <c r="C34" s="28" t="s">
        <v>77</v>
      </c>
      <c r="D34" s="29" t="s">
        <v>75</v>
      </c>
      <c r="E34" s="14"/>
      <c r="F34" s="15"/>
      <c r="G34" s="16">
        <v>60</v>
      </c>
      <c r="H34" s="15" t="s">
        <v>172</v>
      </c>
      <c r="I34" s="31"/>
    </row>
    <row r="35" spans="1:9">
      <c r="A35" s="10">
        <v>24</v>
      </c>
      <c r="B35" s="30" t="s">
        <v>144</v>
      </c>
      <c r="C35" s="28" t="s">
        <v>78</v>
      </c>
      <c r="D35" s="29" t="s">
        <v>79</v>
      </c>
      <c r="E35" s="14"/>
      <c r="F35" s="15"/>
      <c r="G35" s="16">
        <v>60</v>
      </c>
      <c r="H35" s="15" t="s">
        <v>172</v>
      </c>
      <c r="I35" s="31"/>
    </row>
    <row r="36" spans="1:9">
      <c r="A36" s="10">
        <v>25</v>
      </c>
      <c r="B36" s="30" t="s">
        <v>145</v>
      </c>
      <c r="C36" s="28" t="s">
        <v>80</v>
      </c>
      <c r="D36" s="29" t="s">
        <v>81</v>
      </c>
      <c r="E36" s="14"/>
      <c r="F36" s="15"/>
      <c r="G36" s="16">
        <v>60</v>
      </c>
      <c r="H36" s="15" t="s">
        <v>172</v>
      </c>
      <c r="I36" s="31"/>
    </row>
    <row r="37" spans="1:9">
      <c r="A37" s="10">
        <v>26</v>
      </c>
      <c r="B37" s="30" t="s">
        <v>146</v>
      </c>
      <c r="C37" s="28" t="s">
        <v>82</v>
      </c>
      <c r="D37" s="29" t="s">
        <v>83</v>
      </c>
      <c r="E37" s="14"/>
      <c r="F37" s="15"/>
      <c r="G37" s="16">
        <v>61</v>
      </c>
      <c r="H37" s="15" t="s">
        <v>172</v>
      </c>
      <c r="I37" s="31"/>
    </row>
    <row r="38" spans="1:9">
      <c r="A38" s="10">
        <v>27</v>
      </c>
      <c r="B38" s="30" t="s">
        <v>147</v>
      </c>
      <c r="C38" s="28" t="s">
        <v>84</v>
      </c>
      <c r="D38" s="29" t="s">
        <v>85</v>
      </c>
      <c r="E38" s="14"/>
      <c r="F38" s="15"/>
      <c r="G38" s="16">
        <v>61</v>
      </c>
      <c r="H38" s="15" t="s">
        <v>172</v>
      </c>
      <c r="I38" s="31"/>
    </row>
    <row r="39" spans="1:9">
      <c r="A39" s="10">
        <v>28</v>
      </c>
      <c r="B39" s="30" t="s">
        <v>148</v>
      </c>
      <c r="C39" s="28" t="s">
        <v>86</v>
      </c>
      <c r="D39" s="29" t="s">
        <v>87</v>
      </c>
      <c r="E39" s="14"/>
      <c r="F39" s="15"/>
      <c r="G39" s="16">
        <v>50</v>
      </c>
      <c r="H39" s="15" t="s">
        <v>172</v>
      </c>
      <c r="I39" s="31"/>
    </row>
    <row r="40" spans="1:9">
      <c r="A40" s="10">
        <v>29</v>
      </c>
      <c r="B40" s="30" t="s">
        <v>149</v>
      </c>
      <c r="C40" s="28" t="s">
        <v>88</v>
      </c>
      <c r="D40" s="29" t="s">
        <v>89</v>
      </c>
      <c r="E40" s="14"/>
      <c r="F40" s="15"/>
      <c r="G40" s="16">
        <v>57</v>
      </c>
      <c r="H40" s="15" t="s">
        <v>172</v>
      </c>
      <c r="I40" s="31"/>
    </row>
    <row r="41" spans="1:9">
      <c r="A41" s="10">
        <v>30</v>
      </c>
      <c r="B41" s="30" t="s">
        <v>150</v>
      </c>
      <c r="C41" s="28" t="s">
        <v>90</v>
      </c>
      <c r="D41" s="29" t="s">
        <v>89</v>
      </c>
      <c r="E41" s="14"/>
      <c r="F41" s="15"/>
      <c r="G41" s="16">
        <v>60</v>
      </c>
      <c r="H41" s="15" t="s">
        <v>172</v>
      </c>
      <c r="I41" s="31"/>
    </row>
    <row r="42" spans="1:9">
      <c r="A42" s="10">
        <v>31</v>
      </c>
      <c r="B42" s="30" t="s">
        <v>151</v>
      </c>
      <c r="C42" s="28" t="s">
        <v>91</v>
      </c>
      <c r="D42" s="29" t="s">
        <v>92</v>
      </c>
      <c r="E42" s="14"/>
      <c r="F42" s="15"/>
      <c r="G42" s="16">
        <v>61</v>
      </c>
      <c r="H42" s="15" t="s">
        <v>172</v>
      </c>
      <c r="I42" s="31"/>
    </row>
    <row r="43" spans="1:9">
      <c r="A43" s="10">
        <v>32</v>
      </c>
      <c r="B43" s="30" t="s">
        <v>152</v>
      </c>
      <c r="C43" s="28" t="s">
        <v>93</v>
      </c>
      <c r="D43" s="29" t="s">
        <v>94</v>
      </c>
      <c r="E43" s="14"/>
      <c r="F43" s="15"/>
      <c r="G43" s="16">
        <v>66</v>
      </c>
      <c r="H43" s="15" t="s">
        <v>172</v>
      </c>
      <c r="I43" s="31"/>
    </row>
    <row r="44" spans="1:9">
      <c r="A44" s="10">
        <v>33</v>
      </c>
      <c r="B44" s="30" t="s">
        <v>153</v>
      </c>
      <c r="C44" s="28" t="s">
        <v>95</v>
      </c>
      <c r="D44" s="29" t="s">
        <v>96</v>
      </c>
      <c r="E44" s="14"/>
      <c r="F44" s="15"/>
      <c r="G44" s="16">
        <v>50</v>
      </c>
      <c r="H44" s="15" t="s">
        <v>172</v>
      </c>
      <c r="I44" s="31"/>
    </row>
    <row r="45" spans="1:9">
      <c r="A45" s="10">
        <v>34</v>
      </c>
      <c r="B45" s="30" t="s">
        <v>154</v>
      </c>
      <c r="C45" s="28" t="s">
        <v>97</v>
      </c>
      <c r="D45" s="29" t="s">
        <v>98</v>
      </c>
      <c r="E45" s="14"/>
      <c r="F45" s="15"/>
      <c r="G45" s="16">
        <v>60</v>
      </c>
      <c r="H45" s="15" t="s">
        <v>172</v>
      </c>
      <c r="I45" s="31" t="s">
        <v>175</v>
      </c>
    </row>
    <row r="46" spans="1:9">
      <c r="A46" s="10">
        <v>35</v>
      </c>
      <c r="B46" s="30" t="s">
        <v>155</v>
      </c>
      <c r="C46" s="28" t="s">
        <v>99</v>
      </c>
      <c r="D46" s="29" t="s">
        <v>100</v>
      </c>
      <c r="E46" s="14"/>
      <c r="F46" s="15"/>
      <c r="G46" s="16">
        <v>60</v>
      </c>
      <c r="H46" s="15" t="s">
        <v>172</v>
      </c>
      <c r="I46" s="31"/>
    </row>
    <row r="47" spans="1:9">
      <c r="A47" s="10">
        <v>36</v>
      </c>
      <c r="B47" s="30" t="s">
        <v>156</v>
      </c>
      <c r="C47" s="28" t="s">
        <v>101</v>
      </c>
      <c r="D47" s="29" t="s">
        <v>25</v>
      </c>
      <c r="E47" s="14"/>
      <c r="F47" s="15"/>
      <c r="G47" s="16">
        <v>61</v>
      </c>
      <c r="H47" s="15" t="s">
        <v>172</v>
      </c>
      <c r="I47" s="31"/>
    </row>
    <row r="48" spans="1:9">
      <c r="A48" s="10">
        <v>37</v>
      </c>
      <c r="B48" s="30" t="s">
        <v>157</v>
      </c>
      <c r="C48" s="28" t="s">
        <v>102</v>
      </c>
      <c r="D48" s="29" t="s">
        <v>103</v>
      </c>
      <c r="E48" s="14"/>
      <c r="F48" s="15"/>
      <c r="G48" s="16">
        <v>58</v>
      </c>
      <c r="H48" s="15" t="s">
        <v>172</v>
      </c>
      <c r="I48" s="31"/>
    </row>
    <row r="49" spans="1:9">
      <c r="A49" s="10">
        <v>38</v>
      </c>
      <c r="B49" s="30" t="s">
        <v>158</v>
      </c>
      <c r="C49" s="28" t="s">
        <v>97</v>
      </c>
      <c r="D49" s="29" t="s">
        <v>103</v>
      </c>
      <c r="E49" s="14"/>
      <c r="F49" s="15"/>
      <c r="G49" s="16">
        <v>62</v>
      </c>
      <c r="H49" s="15" t="s">
        <v>172</v>
      </c>
      <c r="I49" s="31" t="s">
        <v>176</v>
      </c>
    </row>
    <row r="50" spans="1:9">
      <c r="A50" s="10">
        <v>39</v>
      </c>
      <c r="B50" s="30" t="s">
        <v>159</v>
      </c>
      <c r="C50" s="28" t="s">
        <v>104</v>
      </c>
      <c r="D50" s="29" t="s">
        <v>105</v>
      </c>
      <c r="E50" s="14"/>
      <c r="F50" s="15"/>
      <c r="G50" s="16">
        <v>64</v>
      </c>
      <c r="H50" s="15" t="s">
        <v>172</v>
      </c>
      <c r="I50" s="31" t="s">
        <v>177</v>
      </c>
    </row>
    <row r="51" spans="1:9">
      <c r="A51" s="10">
        <v>40</v>
      </c>
      <c r="B51" s="30" t="s">
        <v>160</v>
      </c>
      <c r="C51" s="28" t="s">
        <v>106</v>
      </c>
      <c r="D51" s="29" t="s">
        <v>107</v>
      </c>
      <c r="E51" s="14"/>
      <c r="F51" s="15"/>
      <c r="G51" s="16">
        <v>60</v>
      </c>
      <c r="H51" s="15" t="s">
        <v>172</v>
      </c>
      <c r="I51" s="31"/>
    </row>
    <row r="52" spans="1:9">
      <c r="A52" s="10">
        <v>41</v>
      </c>
      <c r="B52" s="30" t="s">
        <v>161</v>
      </c>
      <c r="C52" s="28" t="s">
        <v>108</v>
      </c>
      <c r="D52" s="29" t="s">
        <v>109</v>
      </c>
      <c r="E52" s="14"/>
      <c r="F52" s="15"/>
      <c r="G52" s="16">
        <v>60</v>
      </c>
      <c r="H52" s="15" t="s">
        <v>172</v>
      </c>
      <c r="I52" s="31"/>
    </row>
    <row r="53" spans="1:9">
      <c r="A53" s="10">
        <v>42</v>
      </c>
      <c r="B53" s="30" t="s">
        <v>162</v>
      </c>
      <c r="C53" s="28" t="s">
        <v>110</v>
      </c>
      <c r="D53" s="29" t="s">
        <v>109</v>
      </c>
      <c r="E53" s="14"/>
      <c r="F53" s="15"/>
      <c r="G53" s="16">
        <v>70</v>
      </c>
      <c r="H53" s="15" t="s">
        <v>178</v>
      </c>
      <c r="I53" s="31" t="s">
        <v>21</v>
      </c>
    </row>
    <row r="54" spans="1:9">
      <c r="A54" s="10">
        <v>43</v>
      </c>
      <c r="B54" s="30" t="s">
        <v>163</v>
      </c>
      <c r="C54" s="28" t="s">
        <v>15</v>
      </c>
      <c r="D54" s="29" t="s">
        <v>109</v>
      </c>
      <c r="E54" s="14"/>
      <c r="F54" s="15"/>
      <c r="G54" s="16">
        <v>61</v>
      </c>
      <c r="H54" s="15" t="s">
        <v>172</v>
      </c>
      <c r="I54" s="31"/>
    </row>
    <row r="55" spans="1:9">
      <c r="A55" s="10">
        <v>44</v>
      </c>
      <c r="B55" s="30" t="s">
        <v>164</v>
      </c>
      <c r="C55" s="28" t="s">
        <v>22</v>
      </c>
      <c r="D55" s="29" t="s">
        <v>111</v>
      </c>
      <c r="E55" s="14"/>
      <c r="F55" s="15"/>
      <c r="G55" s="16">
        <v>61</v>
      </c>
      <c r="H55" s="15" t="s">
        <v>172</v>
      </c>
      <c r="I55" s="31"/>
    </row>
    <row r="56" spans="1:9">
      <c r="A56" s="10">
        <v>45</v>
      </c>
      <c r="B56" s="30" t="s">
        <v>165</v>
      </c>
      <c r="C56" s="28" t="s">
        <v>112</v>
      </c>
      <c r="D56" s="29" t="s">
        <v>111</v>
      </c>
      <c r="E56" s="14"/>
      <c r="F56" s="15"/>
      <c r="G56" s="16">
        <v>61</v>
      </c>
      <c r="H56" s="15" t="s">
        <v>172</v>
      </c>
      <c r="I56" s="31"/>
    </row>
    <row r="57" spans="1:9">
      <c r="A57" s="10">
        <v>46</v>
      </c>
      <c r="B57" s="30" t="s">
        <v>166</v>
      </c>
      <c r="C57" s="28" t="s">
        <v>113</v>
      </c>
      <c r="D57" s="29" t="s">
        <v>27</v>
      </c>
      <c r="E57" s="14"/>
      <c r="F57" s="15"/>
      <c r="G57" s="16">
        <v>63</v>
      </c>
      <c r="H57" s="15" t="s">
        <v>172</v>
      </c>
      <c r="I57" s="31"/>
    </row>
    <row r="58" spans="1:9">
      <c r="A58" s="10">
        <v>47</v>
      </c>
      <c r="B58" s="30" t="s">
        <v>167</v>
      </c>
      <c r="C58" s="28" t="s">
        <v>114</v>
      </c>
      <c r="D58" s="29" t="s">
        <v>115</v>
      </c>
      <c r="E58" s="14"/>
      <c r="F58" s="15"/>
      <c r="G58" s="16">
        <v>60</v>
      </c>
      <c r="H58" s="15" t="s">
        <v>172</v>
      </c>
      <c r="I58" s="31"/>
    </row>
    <row r="59" spans="1:9">
      <c r="A59" s="10">
        <v>48</v>
      </c>
      <c r="B59" s="30" t="s">
        <v>168</v>
      </c>
      <c r="C59" s="28" t="s">
        <v>116</v>
      </c>
      <c r="D59" s="29" t="s">
        <v>28</v>
      </c>
      <c r="E59" s="14"/>
      <c r="F59" s="15"/>
      <c r="G59" s="16">
        <v>61</v>
      </c>
      <c r="H59" s="15" t="s">
        <v>172</v>
      </c>
      <c r="I59" s="31"/>
    </row>
    <row r="60" spans="1:9">
      <c r="A60" s="10">
        <v>49</v>
      </c>
      <c r="B60" s="30" t="s">
        <v>169</v>
      </c>
      <c r="C60" s="28" t="s">
        <v>117</v>
      </c>
      <c r="D60" s="29" t="s">
        <v>118</v>
      </c>
      <c r="E60" s="14"/>
      <c r="F60" s="15"/>
      <c r="G60" s="16">
        <v>58</v>
      </c>
      <c r="H60" s="15" t="s">
        <v>172</v>
      </c>
      <c r="I60" s="31"/>
    </row>
    <row r="61" spans="1:9">
      <c r="A61" s="10">
        <v>50</v>
      </c>
      <c r="B61" s="30" t="s">
        <v>170</v>
      </c>
      <c r="C61" s="28" t="s">
        <v>119</v>
      </c>
      <c r="D61" s="29" t="s">
        <v>120</v>
      </c>
      <c r="E61" s="14"/>
      <c r="F61" s="15"/>
      <c r="G61" s="16">
        <v>61</v>
      </c>
      <c r="H61" s="15" t="s">
        <v>172</v>
      </c>
      <c r="I61" s="31"/>
    </row>
    <row r="62" spans="1:9" ht="15.75">
      <c r="A62" s="18"/>
      <c r="B62" s="18"/>
      <c r="C62" s="57" t="s">
        <v>29</v>
      </c>
      <c r="D62" s="57"/>
      <c r="E62" s="57"/>
      <c r="F62" s="57"/>
      <c r="G62" s="57"/>
      <c r="H62" s="57"/>
      <c r="I62" s="57"/>
    </row>
    <row r="63" spans="1:9">
      <c r="A63" s="18"/>
      <c r="B63" s="18"/>
      <c r="C63" s="58" t="s">
        <v>30</v>
      </c>
      <c r="D63" s="58"/>
      <c r="E63" s="59" t="s">
        <v>10</v>
      </c>
      <c r="F63" s="59"/>
      <c r="G63" s="59" t="s">
        <v>11</v>
      </c>
      <c r="H63" s="59"/>
      <c r="I63" s="60" t="s">
        <v>12</v>
      </c>
    </row>
    <row r="64" spans="1:9">
      <c r="A64" s="19"/>
      <c r="B64" s="19"/>
      <c r="C64" s="58"/>
      <c r="D64" s="58"/>
      <c r="E64" s="9" t="s">
        <v>31</v>
      </c>
      <c r="F64" s="20" t="s">
        <v>32</v>
      </c>
      <c r="G64" s="9" t="s">
        <v>31</v>
      </c>
      <c r="H64" s="20" t="s">
        <v>32</v>
      </c>
      <c r="I64" s="60"/>
    </row>
    <row r="65" spans="1:9" ht="16.5">
      <c r="A65" s="18"/>
      <c r="B65" s="18"/>
      <c r="C65" s="55" t="s">
        <v>33</v>
      </c>
      <c r="D65" s="55"/>
      <c r="E65" s="10">
        <f>COUNTIF(F12:F61,"Xuất sắc")</f>
        <v>0</v>
      </c>
      <c r="F65" s="21" t="e">
        <f>E65*100/#REF!</f>
        <v>#REF!</v>
      </c>
      <c r="G65" s="10">
        <f>COUNTIF(H12:H61,"Xuất sắc")</f>
        <v>0</v>
      </c>
      <c r="H65" s="21" t="e">
        <f>G65*100/#REF!</f>
        <v>#REF!</v>
      </c>
      <c r="I65" s="22"/>
    </row>
    <row r="66" spans="1:9" ht="16.5">
      <c r="A66" s="18"/>
      <c r="B66" s="18"/>
      <c r="C66" s="55" t="s">
        <v>34</v>
      </c>
      <c r="D66" s="55"/>
      <c r="E66" s="10">
        <f>COUNTIF(F12:F61,"Tốt")</f>
        <v>0</v>
      </c>
      <c r="F66" s="21" t="e">
        <f>E66*100/#REF!</f>
        <v>#REF!</v>
      </c>
      <c r="G66" s="10">
        <f>COUNTIF(H12:H61,"Tốt")</f>
        <v>0</v>
      </c>
      <c r="H66" s="21" t="e">
        <f>G66*100/#REF!</f>
        <v>#REF!</v>
      </c>
      <c r="I66" s="22"/>
    </row>
    <row r="67" spans="1:9" ht="16.5">
      <c r="A67" s="18"/>
      <c r="B67" s="18"/>
      <c r="C67" s="55" t="s">
        <v>35</v>
      </c>
      <c r="D67" s="55"/>
      <c r="E67" s="10">
        <f>COUNTIF(F12:F61,"Khá")</f>
        <v>0</v>
      </c>
      <c r="F67" s="21" t="e">
        <f>E67*100/#REF!</f>
        <v>#REF!</v>
      </c>
      <c r="G67" s="10">
        <f>COUNTIF(H12:H61,"Khá")</f>
        <v>2</v>
      </c>
      <c r="H67" s="21" t="e">
        <f>G67*100/#REF!</f>
        <v>#REF!</v>
      </c>
      <c r="I67" s="22"/>
    </row>
    <row r="68" spans="1:9" ht="16.5">
      <c r="A68" s="18"/>
      <c r="B68" s="18"/>
      <c r="C68" s="55" t="s">
        <v>36</v>
      </c>
      <c r="D68" s="55"/>
      <c r="E68" s="10">
        <f>COUNTIF(F12:F61,"TB")</f>
        <v>0</v>
      </c>
      <c r="F68" s="21" t="e">
        <f>E68*100/#REF!</f>
        <v>#REF!</v>
      </c>
      <c r="G68" s="10">
        <f>COUNTIF(H12:H61,"TB")</f>
        <v>48</v>
      </c>
      <c r="H68" s="21" t="e">
        <f>G68*100/#REF!</f>
        <v>#REF!</v>
      </c>
      <c r="I68" s="22"/>
    </row>
    <row r="69" spans="1:9" ht="16.5">
      <c r="A69" s="18"/>
      <c r="B69" s="18"/>
      <c r="C69" s="55" t="s">
        <v>37</v>
      </c>
      <c r="D69" s="55"/>
      <c r="E69" s="10">
        <f>COUNTIF(F12:F61,"Yếu")</f>
        <v>0</v>
      </c>
      <c r="F69" s="21" t="e">
        <f>E69*100/#REF!</f>
        <v>#REF!</v>
      </c>
      <c r="G69" s="10">
        <f>COUNTIF(H12:H61,"Yếu")</f>
        <v>0</v>
      </c>
      <c r="H69" s="21" t="e">
        <f>G69*100/#REF!</f>
        <v>#REF!</v>
      </c>
      <c r="I69" s="22"/>
    </row>
    <row r="70" spans="1:9" ht="16.5">
      <c r="A70" s="18"/>
      <c r="B70" s="18"/>
      <c r="C70" s="55" t="s">
        <v>38</v>
      </c>
      <c r="D70" s="55"/>
      <c r="E70" s="10">
        <f>COUNTIF(F12:F61,"Không XL")</f>
        <v>0</v>
      </c>
      <c r="F70" s="21" t="e">
        <f>E70*100/#REF!</f>
        <v>#REF!</v>
      </c>
      <c r="G70" s="10">
        <f>COUNTIF(H12:H61,"Không XL")</f>
        <v>0</v>
      </c>
      <c r="H70" s="21" t="e">
        <f>G70*100/#REF!</f>
        <v>#REF!</v>
      </c>
      <c r="I70" s="22"/>
    </row>
    <row r="71" spans="1:9" ht="16.5">
      <c r="A71" s="1"/>
      <c r="B71" s="1"/>
      <c r="C71" s="23"/>
      <c r="D71" s="24"/>
      <c r="E71" s="1"/>
      <c r="F71" s="25"/>
      <c r="G71" s="1"/>
      <c r="H71" s="1"/>
      <c r="I71" s="3"/>
    </row>
    <row r="72" spans="1:9" ht="15.75">
      <c r="A72" s="1"/>
      <c r="B72" s="1"/>
      <c r="C72" s="1"/>
      <c r="D72" s="2"/>
      <c r="E72" s="56" t="s">
        <v>39</v>
      </c>
      <c r="F72" s="56"/>
      <c r="G72" s="56"/>
      <c r="H72" s="56"/>
      <c r="I72" s="56"/>
    </row>
    <row r="73" spans="1:9">
      <c r="A73" s="26"/>
      <c r="B73" s="52" t="s">
        <v>40</v>
      </c>
      <c r="C73" s="52"/>
      <c r="D73" s="52" t="s">
        <v>41</v>
      </c>
      <c r="E73" s="52"/>
      <c r="F73" s="52"/>
      <c r="G73" s="53" t="s">
        <v>42</v>
      </c>
      <c r="H73" s="53"/>
      <c r="I73" s="53"/>
    </row>
    <row r="74" spans="1:9" ht="16.5">
      <c r="A74" s="1"/>
      <c r="B74" s="1"/>
      <c r="C74" s="1"/>
      <c r="D74" s="2"/>
      <c r="E74" s="1"/>
      <c r="F74" s="1"/>
      <c r="G74" s="1"/>
      <c r="H74" s="1"/>
      <c r="I74" s="3"/>
    </row>
    <row r="75" spans="1:9" ht="16.5">
      <c r="A75" s="1"/>
      <c r="B75" s="1"/>
      <c r="C75" s="1"/>
      <c r="D75" s="2"/>
      <c r="E75" s="1"/>
      <c r="F75" s="1"/>
      <c r="G75" s="1"/>
      <c r="H75" s="1"/>
      <c r="I75" s="3"/>
    </row>
    <row r="76" spans="1:9" ht="16.5">
      <c r="A76" s="1"/>
      <c r="B76" s="1"/>
      <c r="C76" s="1"/>
      <c r="D76" s="2"/>
      <c r="E76" s="1"/>
      <c r="F76" s="1"/>
      <c r="G76" s="1"/>
      <c r="H76" s="1"/>
      <c r="I76" s="3"/>
    </row>
    <row r="77" spans="1:9" ht="16.5">
      <c r="A77" s="1"/>
      <c r="B77" s="1"/>
      <c r="C77" s="1"/>
      <c r="D77" s="2"/>
      <c r="E77" s="1"/>
      <c r="F77" s="1"/>
      <c r="G77" s="1"/>
      <c r="H77" s="1"/>
      <c r="I77" s="3"/>
    </row>
    <row r="78" spans="1:9" ht="16.5">
      <c r="A78" s="27"/>
      <c r="B78" s="54" t="s">
        <v>43</v>
      </c>
      <c r="C78" s="54"/>
      <c r="D78" s="54" t="s">
        <v>44</v>
      </c>
      <c r="E78" s="54"/>
      <c r="F78" s="54"/>
      <c r="G78" s="54" t="s">
        <v>274</v>
      </c>
      <c r="H78" s="54"/>
      <c r="I78" s="54"/>
    </row>
  </sheetData>
  <mergeCells count="33">
    <mergeCell ref="A2:D2"/>
    <mergeCell ref="E2:I2"/>
    <mergeCell ref="A3:D3"/>
    <mergeCell ref="E3:I3"/>
    <mergeCell ref="A4:D4"/>
    <mergeCell ref="E4:I4"/>
    <mergeCell ref="A6:I6"/>
    <mergeCell ref="A7:I7"/>
    <mergeCell ref="A8:I8"/>
    <mergeCell ref="A10:A11"/>
    <mergeCell ref="B10:B11"/>
    <mergeCell ref="C10:D11"/>
    <mergeCell ref="E10:F10"/>
    <mergeCell ref="G10:H10"/>
    <mergeCell ref="I10:I11"/>
    <mergeCell ref="E72:I72"/>
    <mergeCell ref="C62:I62"/>
    <mergeCell ref="C63:D64"/>
    <mergeCell ref="E63:F63"/>
    <mergeCell ref="G63:H63"/>
    <mergeCell ref="I63:I64"/>
    <mergeCell ref="C65:D65"/>
    <mergeCell ref="C66:D66"/>
    <mergeCell ref="C67:D67"/>
    <mergeCell ref="C68:D68"/>
    <mergeCell ref="C69:D69"/>
    <mergeCell ref="C70:D70"/>
    <mergeCell ref="B73:C73"/>
    <mergeCell ref="D73:F73"/>
    <mergeCell ref="G73:I73"/>
    <mergeCell ref="B78:C78"/>
    <mergeCell ref="D78:F78"/>
    <mergeCell ref="G78:I78"/>
  </mergeCells>
  <conditionalFormatting sqref="F12:F61 H12:H61">
    <cfRule type="cellIs" dxfId="3" priority="1" stopIfTrue="1" operator="equal">
      <formula>"SVG"</formula>
    </cfRule>
    <cfRule type="cellIs" dxfId="2" priority="2" stopIfTrue="1" operator="equal">
      <formula>"SVXS"</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E4DCB-7E33-4208-BF78-1D5FA7529FCE}">
  <dimension ref="A1:I102"/>
  <sheetViews>
    <sheetView topLeftCell="A22" zoomScaleNormal="100" workbookViewId="0">
      <selection activeCell="B15" sqref="B15:I15"/>
    </sheetView>
  </sheetViews>
  <sheetFormatPr defaultRowHeight="15"/>
  <cols>
    <col min="2" max="2" width="10" customWidth="1"/>
    <col min="3" max="3" width="16.7109375" bestFit="1" customWidth="1"/>
    <col min="9" max="9" width="12.42578125" bestFit="1" customWidth="1"/>
  </cols>
  <sheetData>
    <row r="1" spans="1:9" ht="15.75">
      <c r="A1" s="93" t="s">
        <v>0</v>
      </c>
      <c r="B1" s="93"/>
      <c r="C1" s="93"/>
      <c r="D1" s="93"/>
      <c r="E1" s="32" t="s">
        <v>1</v>
      </c>
      <c r="F1" s="32"/>
      <c r="G1" s="32"/>
      <c r="H1" s="33"/>
      <c r="I1" s="32"/>
    </row>
    <row r="2" spans="1:9" ht="16.5">
      <c r="A2" s="93" t="s">
        <v>2</v>
      </c>
      <c r="B2" s="93"/>
      <c r="C2" s="93"/>
      <c r="D2" s="93"/>
      <c r="E2" s="54" t="s">
        <v>179</v>
      </c>
      <c r="F2" s="54"/>
      <c r="G2" s="54"/>
      <c r="H2" s="54"/>
      <c r="I2" s="54"/>
    </row>
    <row r="3" spans="1:9" ht="16.5">
      <c r="A3" s="94" t="s">
        <v>180</v>
      </c>
      <c r="B3" s="94"/>
      <c r="C3" s="94"/>
      <c r="D3" s="94"/>
      <c r="E3" s="32"/>
      <c r="F3" s="54"/>
      <c r="G3" s="54"/>
      <c r="H3" s="54"/>
      <c r="I3" s="54"/>
    </row>
    <row r="4" spans="1:9" ht="16.5">
      <c r="A4" s="33"/>
      <c r="B4" s="33"/>
      <c r="C4" s="33"/>
      <c r="D4" s="33"/>
      <c r="E4" s="33"/>
      <c r="F4" s="27"/>
      <c r="G4" s="27"/>
      <c r="H4" s="27"/>
      <c r="I4" s="27"/>
    </row>
    <row r="5" spans="1:9" ht="16.5">
      <c r="A5" s="54" t="s">
        <v>181</v>
      </c>
      <c r="B5" s="54"/>
      <c r="C5" s="54"/>
      <c r="D5" s="54"/>
      <c r="E5" s="54"/>
      <c r="F5" s="54"/>
      <c r="G5" s="54"/>
      <c r="H5" s="54"/>
      <c r="I5" s="54"/>
    </row>
    <row r="6" spans="1:9" ht="16.5">
      <c r="A6" s="34"/>
      <c r="B6" s="34" t="s">
        <v>182</v>
      </c>
      <c r="C6" s="34"/>
      <c r="D6" s="90" t="s">
        <v>183</v>
      </c>
      <c r="E6" s="90"/>
      <c r="F6" s="35" t="s">
        <v>184</v>
      </c>
      <c r="G6" s="34"/>
      <c r="H6" s="27"/>
      <c r="I6" s="34"/>
    </row>
    <row r="7" spans="1:9" ht="16.5">
      <c r="A7" s="34"/>
      <c r="B7" s="34"/>
      <c r="C7" s="34"/>
      <c r="D7" s="27"/>
      <c r="E7" s="27"/>
      <c r="F7" s="27"/>
      <c r="G7" s="27"/>
      <c r="H7" s="27"/>
      <c r="I7" s="34"/>
    </row>
    <row r="8" spans="1:9" ht="16.5">
      <c r="A8" s="36" t="s">
        <v>185</v>
      </c>
      <c r="B8" s="90" t="s">
        <v>186</v>
      </c>
      <c r="C8" s="90"/>
      <c r="D8" s="90"/>
      <c r="E8" s="90"/>
      <c r="F8" s="90"/>
      <c r="G8" s="90"/>
      <c r="H8" s="37"/>
      <c r="I8" s="38"/>
    </row>
    <row r="9" spans="1:9" ht="16.5">
      <c r="A9" s="36" t="s">
        <v>187</v>
      </c>
      <c r="B9" s="90" t="s">
        <v>188</v>
      </c>
      <c r="C9" s="90"/>
      <c r="D9" s="90"/>
      <c r="E9" s="90"/>
      <c r="F9" s="90"/>
      <c r="G9" s="37"/>
      <c r="H9" s="37"/>
      <c r="I9" s="38"/>
    </row>
    <row r="10" spans="1:9" ht="16.5">
      <c r="A10" s="36" t="s">
        <v>189</v>
      </c>
      <c r="B10" s="34" t="s">
        <v>190</v>
      </c>
      <c r="C10" s="38"/>
      <c r="D10" s="37"/>
      <c r="E10" s="37"/>
      <c r="F10" s="37"/>
      <c r="G10" s="37"/>
      <c r="H10" s="37"/>
      <c r="I10" s="38"/>
    </row>
    <row r="11" spans="1:9" ht="16.5">
      <c r="A11" s="36"/>
      <c r="B11" s="38" t="s">
        <v>191</v>
      </c>
      <c r="C11" s="38"/>
      <c r="D11" s="37"/>
      <c r="E11" s="37"/>
      <c r="F11" s="37"/>
      <c r="G11" s="37"/>
      <c r="H11" s="39"/>
      <c r="I11" s="38"/>
    </row>
    <row r="12" spans="1:9" ht="16.5">
      <c r="A12" s="36"/>
      <c r="B12" s="38" t="s">
        <v>192</v>
      </c>
      <c r="C12" s="38"/>
      <c r="D12" s="37"/>
      <c r="E12" s="37"/>
      <c r="F12" s="37"/>
      <c r="G12" s="37"/>
      <c r="H12" s="37"/>
      <c r="I12" s="38"/>
    </row>
    <row r="13" spans="1:9" ht="16.5">
      <c r="A13" s="36"/>
      <c r="B13" s="38" t="s">
        <v>193</v>
      </c>
      <c r="C13" s="38"/>
      <c r="D13" s="37"/>
      <c r="E13" s="37"/>
      <c r="F13" s="37"/>
      <c r="G13" s="37"/>
      <c r="H13" s="37" t="s">
        <v>194</v>
      </c>
      <c r="I13" s="38"/>
    </row>
    <row r="14" spans="1:9" ht="16.5">
      <c r="A14" s="36"/>
      <c r="B14" s="91" t="s">
        <v>195</v>
      </c>
      <c r="C14" s="91"/>
      <c r="D14" s="91"/>
      <c r="E14" s="91"/>
      <c r="F14" s="37"/>
      <c r="G14" s="37"/>
      <c r="H14" s="37"/>
      <c r="I14" s="38"/>
    </row>
    <row r="15" spans="1:9" ht="16.5">
      <c r="A15" s="36"/>
      <c r="B15" s="92" t="s">
        <v>196</v>
      </c>
      <c r="C15" s="92"/>
      <c r="D15" s="92"/>
      <c r="E15" s="92"/>
      <c r="F15" s="92"/>
      <c r="G15" s="92"/>
      <c r="H15" s="92"/>
      <c r="I15" s="92"/>
    </row>
    <row r="16" spans="1:9" ht="16.5">
      <c r="A16" s="36" t="s">
        <v>197</v>
      </c>
      <c r="B16" s="34" t="s">
        <v>198</v>
      </c>
      <c r="C16" s="38"/>
      <c r="D16" s="37"/>
      <c r="E16" s="37"/>
      <c r="F16" s="37"/>
      <c r="G16" s="37"/>
      <c r="H16" s="37"/>
      <c r="I16" s="38"/>
    </row>
    <row r="17" spans="1:9" ht="52.5" customHeight="1">
      <c r="A17" s="81" t="s">
        <v>254</v>
      </c>
      <c r="B17" s="81"/>
      <c r="C17" s="81"/>
      <c r="D17" s="81"/>
      <c r="E17" s="81"/>
      <c r="F17" s="81"/>
      <c r="G17" s="81"/>
      <c r="H17" s="81"/>
      <c r="I17" s="81"/>
    </row>
    <row r="18" spans="1:9" ht="16.5">
      <c r="A18" s="40"/>
      <c r="B18" s="38"/>
      <c r="C18" s="38"/>
      <c r="D18" s="37"/>
      <c r="E18" s="37"/>
      <c r="F18" s="37"/>
      <c r="G18" s="37"/>
      <c r="H18" s="37"/>
      <c r="I18" s="38"/>
    </row>
    <row r="19" spans="1:9" ht="15.75">
      <c r="A19" s="82" t="s">
        <v>199</v>
      </c>
      <c r="B19" s="82" t="s">
        <v>8</v>
      </c>
      <c r="C19" s="83" t="s">
        <v>9</v>
      </c>
      <c r="D19" s="84"/>
      <c r="E19" s="87" t="s">
        <v>200</v>
      </c>
      <c r="F19" s="82" t="s">
        <v>201</v>
      </c>
      <c r="G19" s="82"/>
      <c r="H19" s="82"/>
      <c r="I19" s="89" t="s">
        <v>12</v>
      </c>
    </row>
    <row r="20" spans="1:9" ht="31.5">
      <c r="A20" s="82"/>
      <c r="B20" s="82"/>
      <c r="C20" s="85"/>
      <c r="D20" s="86"/>
      <c r="E20" s="88"/>
      <c r="F20" s="41" t="s">
        <v>202</v>
      </c>
      <c r="G20" s="41" t="s">
        <v>203</v>
      </c>
      <c r="H20" s="41" t="s">
        <v>204</v>
      </c>
      <c r="I20" s="89"/>
    </row>
    <row r="21" spans="1:9" ht="15.75">
      <c r="A21" s="42" t="s">
        <v>205</v>
      </c>
      <c r="B21" s="11" t="str">
        <f>Sheet1!B12</f>
        <v>24001747</v>
      </c>
      <c r="C21" s="12" t="str">
        <f>Sheet1!C12</f>
        <v>Nguyễn Thanh</v>
      </c>
      <c r="D21" s="13" t="str">
        <f>Sheet1!D12</f>
        <v>Chí</v>
      </c>
      <c r="E21" s="43"/>
      <c r="F21" s="44"/>
      <c r="G21" s="15"/>
      <c r="H21" s="45">
        <v>1</v>
      </c>
      <c r="I21" s="31"/>
    </row>
    <row r="22" spans="1:9" ht="15.75">
      <c r="A22" s="42" t="s">
        <v>206</v>
      </c>
      <c r="B22" s="11" t="str">
        <f>Sheet1!B13</f>
        <v>24001650</v>
      </c>
      <c r="C22" s="17" t="str">
        <f>Sheet1!C13</f>
        <v>Trần Văn</v>
      </c>
      <c r="D22" s="13" t="str">
        <f>Sheet1!D13</f>
        <v>Đạt</v>
      </c>
      <c r="E22" s="43"/>
      <c r="F22" s="44"/>
      <c r="G22" s="15"/>
      <c r="H22" s="45">
        <v>1</v>
      </c>
      <c r="I22" s="31"/>
    </row>
    <row r="23" spans="1:9" ht="15.75">
      <c r="A23" s="42" t="s">
        <v>207</v>
      </c>
      <c r="B23" s="11" t="str">
        <f>Sheet1!B14</f>
        <v>24001621</v>
      </c>
      <c r="C23" s="17" t="str">
        <f>Sheet1!C14</f>
        <v>Lê Hoàng</v>
      </c>
      <c r="D23" s="13" t="str">
        <f>Sheet1!D14</f>
        <v>Đồng</v>
      </c>
      <c r="E23" s="43"/>
      <c r="F23" s="44"/>
      <c r="G23" s="15"/>
      <c r="H23" s="45">
        <v>1</v>
      </c>
      <c r="I23" s="31"/>
    </row>
    <row r="24" spans="1:9" ht="15.75">
      <c r="A24" s="42" t="s">
        <v>208</v>
      </c>
      <c r="B24" s="11" t="str">
        <f>Sheet1!B15</f>
        <v>24001611</v>
      </c>
      <c r="C24" s="17" t="str">
        <f>Sheet1!C15</f>
        <v>Lê Huỳnh Anh</v>
      </c>
      <c r="D24" s="13" t="str">
        <f>Sheet1!D15</f>
        <v>Duy</v>
      </c>
      <c r="E24" s="43"/>
      <c r="F24" s="44"/>
      <c r="G24" s="15"/>
      <c r="H24" s="45">
        <v>1</v>
      </c>
      <c r="I24" s="31"/>
    </row>
    <row r="25" spans="1:9" ht="15.75">
      <c r="A25" s="42" t="s">
        <v>209</v>
      </c>
      <c r="B25" s="11" t="str">
        <f>Sheet1!B16</f>
        <v>24001622</v>
      </c>
      <c r="C25" s="17" t="str">
        <f>Sheet1!C16</f>
        <v>Trần Hoàng</v>
      </c>
      <c r="D25" s="13" t="str">
        <f>Sheet1!D16</f>
        <v>Duy</v>
      </c>
      <c r="E25" s="43"/>
      <c r="F25" s="44"/>
      <c r="G25" s="15"/>
      <c r="H25" s="45">
        <v>1</v>
      </c>
      <c r="I25" s="31"/>
    </row>
    <row r="26" spans="1:9" ht="15.75">
      <c r="A26" s="42" t="s">
        <v>210</v>
      </c>
      <c r="B26" s="11" t="str">
        <f>Sheet1!B17</f>
        <v>24001601</v>
      </c>
      <c r="C26" s="17" t="str">
        <f>Sheet1!C17</f>
        <v>Vũ Quốc</v>
      </c>
      <c r="D26" s="13" t="str">
        <f>Sheet1!D17</f>
        <v>Hào</v>
      </c>
      <c r="E26" s="43"/>
      <c r="F26" s="44"/>
      <c r="G26" s="15"/>
      <c r="H26" s="45">
        <v>1</v>
      </c>
      <c r="I26" s="31"/>
    </row>
    <row r="27" spans="1:9" ht="15.75">
      <c r="A27" s="42" t="s">
        <v>211</v>
      </c>
      <c r="B27" s="11" t="str">
        <f>Sheet1!B18</f>
        <v>24001615</v>
      </c>
      <c r="C27" s="17" t="str">
        <f>Sheet1!C18</f>
        <v>Ngô Thanh</v>
      </c>
      <c r="D27" s="13" t="str">
        <f>Sheet1!D18</f>
        <v>Hậu</v>
      </c>
      <c r="E27" s="43"/>
      <c r="F27" s="44"/>
      <c r="G27" s="15"/>
      <c r="H27" s="45">
        <v>1</v>
      </c>
      <c r="I27" s="31"/>
    </row>
    <row r="28" spans="1:9" ht="15.75">
      <c r="A28" s="42" t="s">
        <v>212</v>
      </c>
      <c r="B28" s="11" t="str">
        <f>Sheet1!B19</f>
        <v>24001677</v>
      </c>
      <c r="C28" s="17" t="str">
        <f>Sheet1!C19</f>
        <v>Vũ Hoàng</v>
      </c>
      <c r="D28" s="13" t="str">
        <f>Sheet1!D19</f>
        <v>Hiếu</v>
      </c>
      <c r="E28" s="43"/>
      <c r="F28" s="44"/>
      <c r="G28" s="15"/>
      <c r="H28" s="45">
        <v>1</v>
      </c>
      <c r="I28" s="31"/>
    </row>
    <row r="29" spans="1:9" ht="15.75">
      <c r="A29" s="42" t="s">
        <v>213</v>
      </c>
      <c r="B29" s="11" t="str">
        <f>Sheet1!B20</f>
        <v>24001610</v>
      </c>
      <c r="C29" s="17" t="str">
        <f>Sheet1!C20</f>
        <v>Cao Ngọc</v>
      </c>
      <c r="D29" s="13" t="str">
        <f>Sheet1!D20</f>
        <v>Huân</v>
      </c>
      <c r="E29" s="43"/>
      <c r="F29" s="44"/>
      <c r="G29" s="15"/>
      <c r="H29" s="45">
        <v>1</v>
      </c>
      <c r="I29" s="31"/>
    </row>
    <row r="30" spans="1:9" ht="15.75">
      <c r="A30" s="42" t="s">
        <v>214</v>
      </c>
      <c r="B30" s="11" t="str">
        <f>Sheet1!B21</f>
        <v>24001695</v>
      </c>
      <c r="C30" s="17" t="str">
        <f>Sheet1!C21</f>
        <v>Đặng Lâm Quốc</v>
      </c>
      <c r="D30" s="13" t="str">
        <f>Sheet1!D21</f>
        <v>Hưng</v>
      </c>
      <c r="E30" s="43"/>
      <c r="F30" s="44"/>
      <c r="G30" s="15"/>
      <c r="H30" s="45">
        <v>1</v>
      </c>
      <c r="I30" s="31"/>
    </row>
    <row r="31" spans="1:9" ht="15.75">
      <c r="A31" s="42" t="s">
        <v>215</v>
      </c>
      <c r="B31" s="11" t="str">
        <f>Sheet1!B22</f>
        <v>24001618</v>
      </c>
      <c r="C31" s="17" t="str">
        <f>Sheet1!C22</f>
        <v>Mã Gia</v>
      </c>
      <c r="D31" s="13" t="str">
        <f>Sheet1!D22</f>
        <v>Huy</v>
      </c>
      <c r="E31" s="43"/>
      <c r="F31" s="44"/>
      <c r="G31" s="15"/>
      <c r="H31" s="45">
        <v>1</v>
      </c>
      <c r="I31" s="31" t="s">
        <v>19</v>
      </c>
    </row>
    <row r="32" spans="1:9" ht="15.75">
      <c r="A32" s="42" t="s">
        <v>216</v>
      </c>
      <c r="B32" s="11" t="str">
        <f>Sheet1!B23</f>
        <v>24001614</v>
      </c>
      <c r="C32" s="17" t="str">
        <f>Sheet1!C23</f>
        <v>Nguyễn Thái</v>
      </c>
      <c r="D32" s="13" t="str">
        <f>Sheet1!D23</f>
        <v>Huy</v>
      </c>
      <c r="E32" s="43"/>
      <c r="F32" s="44"/>
      <c r="G32" s="15"/>
      <c r="H32" s="45">
        <v>1</v>
      </c>
      <c r="I32" s="31"/>
    </row>
    <row r="33" spans="1:9" ht="15.75">
      <c r="A33" s="42" t="s">
        <v>217</v>
      </c>
      <c r="B33" s="11" t="str">
        <f>Sheet1!B24</f>
        <v>24001756</v>
      </c>
      <c r="C33" s="17" t="str">
        <f>Sheet1!C24</f>
        <v>Nguyễn Văn Chí</v>
      </c>
      <c r="D33" s="13" t="str">
        <f>Sheet1!D24</f>
        <v>Huy</v>
      </c>
      <c r="E33" s="43"/>
      <c r="F33" s="44"/>
      <c r="G33" s="15"/>
      <c r="H33" s="45">
        <v>1</v>
      </c>
      <c r="I33" s="31" t="s">
        <v>173</v>
      </c>
    </row>
    <row r="34" spans="1:9" ht="15.75">
      <c r="A34" s="42" t="s">
        <v>218</v>
      </c>
      <c r="B34" s="11" t="str">
        <f>Sheet1!B25</f>
        <v>24001691</v>
      </c>
      <c r="C34" s="17" t="str">
        <f>Sheet1!C25</f>
        <v>Phạm Lê</v>
      </c>
      <c r="D34" s="13" t="str">
        <f>Sheet1!D25</f>
        <v>Huy</v>
      </c>
      <c r="E34" s="43"/>
      <c r="F34" s="44"/>
      <c r="G34" s="15"/>
      <c r="H34" s="45">
        <v>1</v>
      </c>
      <c r="I34" s="31"/>
    </row>
    <row r="35" spans="1:9" ht="15.75">
      <c r="A35" s="42" t="s">
        <v>219</v>
      </c>
      <c r="B35" s="11" t="str">
        <f>Sheet1!B26</f>
        <v>24001654</v>
      </c>
      <c r="C35" s="17" t="str">
        <f>Sheet1!C26</f>
        <v>Nguyễn Nhật Nguyên</v>
      </c>
      <c r="D35" s="13" t="str">
        <f>Sheet1!D26</f>
        <v>Khang</v>
      </c>
      <c r="E35" s="43"/>
      <c r="F35" s="44"/>
      <c r="G35" s="15"/>
      <c r="H35" s="45">
        <v>1</v>
      </c>
      <c r="I35" s="31"/>
    </row>
    <row r="36" spans="1:9" ht="15.75">
      <c r="A36" s="42" t="s">
        <v>220</v>
      </c>
      <c r="B36" s="11" t="str">
        <f>Sheet1!B27</f>
        <v>24001786</v>
      </c>
      <c r="C36" s="17" t="str">
        <f>Sheet1!C27</f>
        <v>Lê Anh</v>
      </c>
      <c r="D36" s="13" t="str">
        <f>Sheet1!D27</f>
        <v>Khoa</v>
      </c>
      <c r="E36" s="43"/>
      <c r="F36" s="44"/>
      <c r="G36" s="15"/>
      <c r="H36" s="45">
        <v>1</v>
      </c>
      <c r="I36" s="31" t="s">
        <v>174</v>
      </c>
    </row>
    <row r="37" spans="1:9" ht="15.75">
      <c r="A37" s="42" t="s">
        <v>221</v>
      </c>
      <c r="B37" s="11" t="str">
        <f>Sheet1!B28</f>
        <v>24001672</v>
      </c>
      <c r="C37" s="17" t="str">
        <f>Sheet1!C28</f>
        <v>Trịnh Đăng</v>
      </c>
      <c r="D37" s="13" t="str">
        <f>Sheet1!D28</f>
        <v>Khoa</v>
      </c>
      <c r="E37" s="43"/>
      <c r="F37" s="44"/>
      <c r="G37" s="15"/>
      <c r="H37" s="45">
        <v>1</v>
      </c>
      <c r="I37" s="31"/>
    </row>
    <row r="38" spans="1:9" ht="15.75">
      <c r="A38" s="42" t="s">
        <v>222</v>
      </c>
      <c r="B38" s="11" t="str">
        <f>Sheet1!B29</f>
        <v>24001725</v>
      </c>
      <c r="C38" s="17" t="str">
        <f>Sheet1!C29</f>
        <v>Võ Hoàng Tấn</v>
      </c>
      <c r="D38" s="13" t="str">
        <f>Sheet1!D29</f>
        <v>Lộc</v>
      </c>
      <c r="E38" s="43"/>
      <c r="F38" s="44"/>
      <c r="G38" s="15"/>
      <c r="H38" s="45">
        <v>1</v>
      </c>
      <c r="I38" s="31"/>
    </row>
    <row r="39" spans="1:9" ht="15.75">
      <c r="A39" s="42" t="s">
        <v>223</v>
      </c>
      <c r="B39" s="11" t="str">
        <f>Sheet1!B30</f>
        <v>24001662</v>
      </c>
      <c r="C39" s="17" t="str">
        <f>Sheet1!C30</f>
        <v>Đỗ Văn</v>
      </c>
      <c r="D39" s="13" t="str">
        <f>Sheet1!D30</f>
        <v>Lợi</v>
      </c>
      <c r="E39" s="43"/>
      <c r="F39" s="44"/>
      <c r="G39" s="15"/>
      <c r="H39" s="45">
        <v>1</v>
      </c>
      <c r="I39" s="31"/>
    </row>
    <row r="40" spans="1:9" ht="15.75">
      <c r="A40" s="42" t="s">
        <v>224</v>
      </c>
      <c r="B40" s="11" t="str">
        <f>Sheet1!B31</f>
        <v>24001683</v>
      </c>
      <c r="C40" s="17" t="str">
        <f>Sheet1!C31</f>
        <v>Bùi Duy</v>
      </c>
      <c r="D40" s="13" t="str">
        <f>Sheet1!D31</f>
        <v>Mạnh</v>
      </c>
      <c r="E40" s="43"/>
      <c r="F40" s="44"/>
      <c r="G40" s="15"/>
      <c r="H40" s="45">
        <v>1</v>
      </c>
      <c r="I40" s="31"/>
    </row>
    <row r="41" spans="1:9" ht="15.75">
      <c r="A41" s="42" t="s">
        <v>225</v>
      </c>
      <c r="B41" s="11" t="str">
        <f>Sheet1!B32</f>
        <v>24001777</v>
      </c>
      <c r="C41" s="17" t="str">
        <f>Sheet1!C32</f>
        <v>Nguyễn Ngọc</v>
      </c>
      <c r="D41" s="13" t="str">
        <f>Sheet1!D32</f>
        <v>Minh</v>
      </c>
      <c r="E41" s="43"/>
      <c r="F41" s="44"/>
      <c r="G41" s="15"/>
      <c r="H41" s="45">
        <v>1</v>
      </c>
      <c r="I41" s="31"/>
    </row>
    <row r="42" spans="1:9" ht="15.75">
      <c r="A42" s="42" t="s">
        <v>226</v>
      </c>
      <c r="B42" s="11" t="str">
        <f>Sheet1!B33</f>
        <v>24001719</v>
      </c>
      <c r="C42" s="17" t="str">
        <f>Sheet1!C33</f>
        <v>Phạm Nhật</v>
      </c>
      <c r="D42" s="13" t="str">
        <f>Sheet1!D33</f>
        <v>Minh</v>
      </c>
      <c r="E42" s="43"/>
      <c r="F42" s="44"/>
      <c r="G42" s="15"/>
      <c r="H42" s="45">
        <v>1</v>
      </c>
      <c r="I42" s="31"/>
    </row>
    <row r="43" spans="1:9" ht="15.75">
      <c r="A43" s="42" t="s">
        <v>227</v>
      </c>
      <c r="B43" s="11" t="str">
        <f>Sheet1!B34</f>
        <v>24001775</v>
      </c>
      <c r="C43" s="17" t="str">
        <f>Sheet1!C34</f>
        <v>Trương Nhật</v>
      </c>
      <c r="D43" s="13" t="str">
        <f>Sheet1!D34</f>
        <v>Minh</v>
      </c>
      <c r="E43" s="43"/>
      <c r="F43" s="44"/>
      <c r="G43" s="15"/>
      <c r="H43" s="45">
        <v>1</v>
      </c>
      <c r="I43" s="31"/>
    </row>
    <row r="44" spans="1:9" ht="15.75">
      <c r="A44" s="42" t="s">
        <v>228</v>
      </c>
      <c r="B44" s="11" t="str">
        <f>Sheet1!B35</f>
        <v>24001688</v>
      </c>
      <c r="C44" s="17" t="str">
        <f>Sheet1!C35</f>
        <v>Y Dennis</v>
      </c>
      <c r="D44" s="13" t="str">
        <f>Sheet1!D35</f>
        <v>Mlô</v>
      </c>
      <c r="E44" s="43"/>
      <c r="F44" s="44"/>
      <c r="G44" s="15"/>
      <c r="H44" s="45">
        <v>1</v>
      </c>
      <c r="I44" s="31"/>
    </row>
    <row r="45" spans="1:9" ht="15.75">
      <c r="A45" s="42" t="s">
        <v>229</v>
      </c>
      <c r="B45" s="11" t="str">
        <f>Sheet1!B36</f>
        <v>24001798</v>
      </c>
      <c r="C45" s="17" t="str">
        <f>Sheet1!C36</f>
        <v>Nguyễn Phương</v>
      </c>
      <c r="D45" s="13" t="str">
        <f>Sheet1!D36</f>
        <v>Nam</v>
      </c>
      <c r="E45" s="43"/>
      <c r="F45" s="44"/>
      <c r="G45" s="15"/>
      <c r="H45" s="45">
        <v>1</v>
      </c>
      <c r="I45" s="31"/>
    </row>
    <row r="46" spans="1:9" ht="15.75">
      <c r="A46" s="42" t="s">
        <v>230</v>
      </c>
      <c r="B46" s="11" t="str">
        <f>Sheet1!B37</f>
        <v>24001763</v>
      </c>
      <c r="C46" s="17" t="str">
        <f>Sheet1!C37</f>
        <v>Nguyễn Đình</v>
      </c>
      <c r="D46" s="13" t="str">
        <f>Sheet1!D37</f>
        <v>Nghi</v>
      </c>
      <c r="E46" s="43"/>
      <c r="F46" s="44"/>
      <c r="G46" s="15"/>
      <c r="H46" s="45">
        <v>1</v>
      </c>
      <c r="I46" s="31"/>
    </row>
    <row r="47" spans="1:9" ht="15.75">
      <c r="A47" s="42" t="s">
        <v>231</v>
      </c>
      <c r="B47" s="11" t="str">
        <f>Sheet1!B38</f>
        <v>24001744</v>
      </c>
      <c r="C47" s="17" t="str">
        <f>Sheet1!C38</f>
        <v>Liêu Long</v>
      </c>
      <c r="D47" s="13" t="str">
        <f>Sheet1!D38</f>
        <v>Nhựt</v>
      </c>
      <c r="E47" s="43"/>
      <c r="F47" s="44"/>
      <c r="G47" s="15"/>
      <c r="H47" s="45">
        <v>1</v>
      </c>
      <c r="I47" s="31"/>
    </row>
    <row r="48" spans="1:9" ht="15.75">
      <c r="A48" s="42" t="s">
        <v>232</v>
      </c>
      <c r="B48" s="11" t="str">
        <f>Sheet1!B39</f>
        <v>24001791</v>
      </c>
      <c r="C48" s="17" t="str">
        <f>Sheet1!C39</f>
        <v>Trịnh Nguyên</v>
      </c>
      <c r="D48" s="13" t="str">
        <f>Sheet1!D39</f>
        <v>Phàng</v>
      </c>
      <c r="E48" s="43"/>
      <c r="F48" s="44"/>
      <c r="G48" s="15"/>
      <c r="H48" s="45">
        <v>1</v>
      </c>
      <c r="I48" s="31"/>
    </row>
    <row r="49" spans="1:9" ht="15.75">
      <c r="A49" s="42" t="s">
        <v>233</v>
      </c>
      <c r="B49" s="11" t="str">
        <f>Sheet1!B40</f>
        <v>24001803</v>
      </c>
      <c r="C49" s="17" t="str">
        <f>Sheet1!C40</f>
        <v>Đỗ Đại</v>
      </c>
      <c r="D49" s="13" t="str">
        <f>Sheet1!D40</f>
        <v>Phát</v>
      </c>
      <c r="E49" s="43"/>
      <c r="F49" s="44"/>
      <c r="G49" s="15"/>
      <c r="H49" s="45">
        <v>1</v>
      </c>
      <c r="I49" s="31"/>
    </row>
    <row r="50" spans="1:9" ht="15.75">
      <c r="A50" s="42" t="s">
        <v>234</v>
      </c>
      <c r="B50" s="11" t="str">
        <f>Sheet1!B41</f>
        <v>24001718</v>
      </c>
      <c r="C50" s="17" t="str">
        <f>Sheet1!C41</f>
        <v>Nguyễn Minh</v>
      </c>
      <c r="D50" s="13" t="str">
        <f>Sheet1!D41</f>
        <v>Phát</v>
      </c>
      <c r="E50" s="43"/>
      <c r="F50" s="44"/>
      <c r="G50" s="15"/>
      <c r="H50" s="45">
        <v>1</v>
      </c>
      <c r="I50" s="31"/>
    </row>
    <row r="51" spans="1:9" ht="15.75">
      <c r="A51" s="42" t="s">
        <v>235</v>
      </c>
      <c r="B51" s="11" t="str">
        <f>Sheet1!B42</f>
        <v>24001617</v>
      </c>
      <c r="C51" s="17" t="str">
        <f>Sheet1!C42</f>
        <v>Nguyễn Nhật Minh</v>
      </c>
      <c r="D51" s="13" t="str">
        <f>Sheet1!D42</f>
        <v>Phi</v>
      </c>
      <c r="E51" s="43"/>
      <c r="F51" s="44"/>
      <c r="G51" s="15"/>
      <c r="H51" s="45">
        <v>1</v>
      </c>
      <c r="I51" s="31"/>
    </row>
    <row r="52" spans="1:9" ht="15.75">
      <c r="A52" s="42" t="s">
        <v>255</v>
      </c>
      <c r="B52" s="11" t="str">
        <f>Sheet1!B43</f>
        <v>24001727</v>
      </c>
      <c r="C52" s="17" t="str">
        <f>Sheet1!C43</f>
        <v>Lưu Tấn</v>
      </c>
      <c r="D52" s="13" t="str">
        <f>Sheet1!D43</f>
        <v>Phúc</v>
      </c>
      <c r="E52" s="43"/>
      <c r="F52" s="44"/>
      <c r="G52" s="15"/>
      <c r="H52" s="45">
        <v>1</v>
      </c>
      <c r="I52" s="31"/>
    </row>
    <row r="53" spans="1:9" ht="15.75">
      <c r="A53" s="42" t="s">
        <v>256</v>
      </c>
      <c r="B53" s="11" t="str">
        <f>Sheet1!B44</f>
        <v>24001750</v>
      </c>
      <c r="C53" s="17" t="str">
        <f>Sheet1!C44</f>
        <v>Lê Thế</v>
      </c>
      <c r="D53" s="13" t="str">
        <f>Sheet1!D44</f>
        <v>Quang</v>
      </c>
      <c r="E53" s="43"/>
      <c r="F53" s="44"/>
      <c r="G53" s="15"/>
      <c r="H53" s="45">
        <v>1</v>
      </c>
      <c r="I53" s="31"/>
    </row>
    <row r="54" spans="1:9" ht="15.75">
      <c r="A54" s="42" t="s">
        <v>257</v>
      </c>
      <c r="B54" s="11" t="str">
        <f>Sheet1!B45</f>
        <v>24001663</v>
      </c>
      <c r="C54" s="17" t="str">
        <f>Sheet1!C45</f>
        <v>Nguyễn Văn</v>
      </c>
      <c r="D54" s="13" t="str">
        <f>Sheet1!D45</f>
        <v>Sơn</v>
      </c>
      <c r="E54" s="43"/>
      <c r="F54" s="44"/>
      <c r="G54" s="15"/>
      <c r="H54" s="45">
        <v>1</v>
      </c>
      <c r="I54" s="31" t="s">
        <v>175</v>
      </c>
    </row>
    <row r="55" spans="1:9" ht="15.75">
      <c r="A55" s="42" t="s">
        <v>258</v>
      </c>
      <c r="B55" s="11" t="str">
        <f>Sheet1!B46</f>
        <v>24001753</v>
      </c>
      <c r="C55" s="17" t="str">
        <f>Sheet1!C46</f>
        <v>Lê Tấn</v>
      </c>
      <c r="D55" s="13" t="str">
        <f>Sheet1!D46</f>
        <v>Tài</v>
      </c>
      <c r="E55" s="43"/>
      <c r="F55" s="44"/>
      <c r="G55" s="15"/>
      <c r="H55" s="45">
        <v>1</v>
      </c>
      <c r="I55" s="31"/>
    </row>
    <row r="56" spans="1:9" ht="15.75">
      <c r="A56" s="42" t="s">
        <v>259</v>
      </c>
      <c r="B56" s="11" t="str">
        <f>Sheet1!B47</f>
        <v>24001634</v>
      </c>
      <c r="C56" s="17" t="str">
        <f>Sheet1!C47</f>
        <v>Đào Thế</v>
      </c>
      <c r="D56" s="13" t="str">
        <f>Sheet1!D47</f>
        <v>Thành</v>
      </c>
      <c r="E56" s="43"/>
      <c r="F56" s="44"/>
      <c r="G56" s="15"/>
      <c r="H56" s="45">
        <v>1</v>
      </c>
      <c r="I56" s="31"/>
    </row>
    <row r="57" spans="1:9" ht="15.75">
      <c r="A57" s="42" t="s">
        <v>260</v>
      </c>
      <c r="B57" s="11" t="str">
        <f>Sheet1!B48</f>
        <v>24001629</v>
      </c>
      <c r="C57" s="17" t="str">
        <f>Sheet1!C48</f>
        <v>Huỳnh Công</v>
      </c>
      <c r="D57" s="13" t="str">
        <f>Sheet1!D48</f>
        <v>Thuận</v>
      </c>
      <c r="E57" s="43"/>
      <c r="F57" s="44"/>
      <c r="G57" s="15"/>
      <c r="H57" s="45">
        <v>1</v>
      </c>
      <c r="I57" s="31"/>
    </row>
    <row r="58" spans="1:9" ht="15.75">
      <c r="A58" s="42" t="s">
        <v>261</v>
      </c>
      <c r="B58" s="11" t="str">
        <f>Sheet1!B49</f>
        <v>24001749</v>
      </c>
      <c r="C58" s="17" t="str">
        <f>Sheet1!C49</f>
        <v>Nguyễn Văn</v>
      </c>
      <c r="D58" s="13" t="str">
        <f>Sheet1!D49</f>
        <v>Thuận</v>
      </c>
      <c r="E58" s="43"/>
      <c r="F58" s="44"/>
      <c r="G58" s="15"/>
      <c r="H58" s="45">
        <v>1</v>
      </c>
      <c r="I58" s="31" t="s">
        <v>176</v>
      </c>
    </row>
    <row r="59" spans="1:9" ht="15.75">
      <c r="A59" s="42" t="s">
        <v>262</v>
      </c>
      <c r="B59" s="11" t="str">
        <f>Sheet1!B50</f>
        <v>24003518</v>
      </c>
      <c r="C59" s="17" t="str">
        <f>Sheet1!C50</f>
        <v>Lý Quang Minh</v>
      </c>
      <c r="D59" s="13" t="str">
        <f>Sheet1!D50</f>
        <v>Trí</v>
      </c>
      <c r="E59" s="43"/>
      <c r="F59" s="44"/>
      <c r="G59" s="15"/>
      <c r="H59" s="45">
        <v>1</v>
      </c>
      <c r="I59" s="31" t="s">
        <v>177</v>
      </c>
    </row>
    <row r="60" spans="1:9" ht="15.75">
      <c r="A60" s="42" t="s">
        <v>263</v>
      </c>
      <c r="B60" s="11" t="str">
        <f>Sheet1!B51</f>
        <v>24001714</v>
      </c>
      <c r="C60" s="17" t="str">
        <f>Sheet1!C51</f>
        <v>Quách Thanh</v>
      </c>
      <c r="D60" s="13" t="str">
        <f>Sheet1!D51</f>
        <v>Triết</v>
      </c>
      <c r="E60" s="43"/>
      <c r="F60" s="44"/>
      <c r="G60" s="15"/>
      <c r="H60" s="45">
        <v>1</v>
      </c>
      <c r="I60" s="31"/>
    </row>
    <row r="61" spans="1:9" ht="15.75">
      <c r="A61" s="42" t="s">
        <v>264</v>
      </c>
      <c r="B61" s="11" t="str">
        <f>Sheet1!B52</f>
        <v>24001730</v>
      </c>
      <c r="C61" s="17" t="str">
        <f>Sheet1!C52</f>
        <v>Mai Thành</v>
      </c>
      <c r="D61" s="13" t="str">
        <f>Sheet1!D52</f>
        <v>Trung</v>
      </c>
      <c r="E61" s="43"/>
      <c r="F61" s="44"/>
      <c r="G61" s="15"/>
      <c r="H61" s="45">
        <v>1</v>
      </c>
      <c r="I61" s="31"/>
    </row>
    <row r="62" spans="1:9" ht="15.75">
      <c r="A62" s="42" t="s">
        <v>265</v>
      </c>
      <c r="B62" s="11" t="str">
        <f>Sheet1!B53</f>
        <v>24001682</v>
      </c>
      <c r="C62" s="17" t="str">
        <f>Sheet1!C53</f>
        <v>Nguyễn Bá Khánh</v>
      </c>
      <c r="D62" s="13" t="str">
        <f>Sheet1!D53</f>
        <v>Trung</v>
      </c>
      <c r="E62" s="43"/>
      <c r="F62" s="44"/>
      <c r="G62" s="15"/>
      <c r="H62" s="45">
        <v>1</v>
      </c>
      <c r="I62" s="31" t="s">
        <v>21</v>
      </c>
    </row>
    <row r="63" spans="1:9" ht="15.75">
      <c r="A63" s="42" t="s">
        <v>266</v>
      </c>
      <c r="B63" s="11" t="str">
        <f>Sheet1!B54</f>
        <v>24001699</v>
      </c>
      <c r="C63" s="17" t="str">
        <f>Sheet1!C54</f>
        <v>Nguyễn Thành</v>
      </c>
      <c r="D63" s="13" t="str">
        <f>Sheet1!D54</f>
        <v>Trung</v>
      </c>
      <c r="E63" s="43"/>
      <c r="F63" s="44"/>
      <c r="G63" s="15"/>
      <c r="H63" s="45">
        <v>1</v>
      </c>
      <c r="I63" s="31"/>
    </row>
    <row r="64" spans="1:9" ht="15.75">
      <c r="A64" s="42" t="s">
        <v>267</v>
      </c>
      <c r="B64" s="11" t="str">
        <f>Sheet1!B55</f>
        <v>24001708</v>
      </c>
      <c r="C64" s="17" t="str">
        <f>Sheet1!C55</f>
        <v>Nguyễn Chí</v>
      </c>
      <c r="D64" s="13" t="str">
        <f>Sheet1!D55</f>
        <v>Tú</v>
      </c>
      <c r="E64" s="43"/>
      <c r="F64" s="44"/>
      <c r="G64" s="15"/>
      <c r="H64" s="45">
        <v>1</v>
      </c>
      <c r="I64" s="31"/>
    </row>
    <row r="65" spans="1:9" ht="15.75">
      <c r="A65" s="42" t="s">
        <v>268</v>
      </c>
      <c r="B65" s="11" t="str">
        <f>Sheet1!B56</f>
        <v>24001674</v>
      </c>
      <c r="C65" s="17" t="str">
        <f>Sheet1!C56</f>
        <v>Nguyễn Hoàng</v>
      </c>
      <c r="D65" s="13" t="str">
        <f>Sheet1!D56</f>
        <v>Tú</v>
      </c>
      <c r="E65" s="43"/>
      <c r="F65" s="44"/>
      <c r="G65" s="15"/>
      <c r="H65" s="45">
        <v>1</v>
      </c>
      <c r="I65" s="31"/>
    </row>
    <row r="66" spans="1:9" ht="15.75">
      <c r="A66" s="42" t="s">
        <v>269</v>
      </c>
      <c r="B66" s="11" t="str">
        <f>Sheet1!B57</f>
        <v>24001678</v>
      </c>
      <c r="C66" s="17" t="str">
        <f>Sheet1!C57</f>
        <v>Nguyễn Trần Anh</v>
      </c>
      <c r="D66" s="13" t="str">
        <f>Sheet1!D57</f>
        <v>Tuấn</v>
      </c>
      <c r="E66" s="43"/>
      <c r="F66" s="44"/>
      <c r="G66" s="15"/>
      <c r="H66" s="45">
        <v>1</v>
      </c>
      <c r="I66" s="31"/>
    </row>
    <row r="67" spans="1:9" ht="15.75">
      <c r="A67" s="42" t="s">
        <v>270</v>
      </c>
      <c r="B67" s="11" t="str">
        <f>Sheet1!B58</f>
        <v>24001690</v>
      </c>
      <c r="C67" s="17" t="str">
        <f>Sheet1!C58</f>
        <v>Trương Nguyễn Quốc</v>
      </c>
      <c r="D67" s="13" t="str">
        <f>Sheet1!D58</f>
        <v>Việt</v>
      </c>
      <c r="E67" s="43"/>
      <c r="F67" s="44"/>
      <c r="G67" s="15"/>
      <c r="H67" s="45">
        <v>1</v>
      </c>
      <c r="I67" s="31"/>
    </row>
    <row r="68" spans="1:9" ht="15.75">
      <c r="A68" s="42" t="s">
        <v>271</v>
      </c>
      <c r="B68" s="11" t="str">
        <f>Sheet1!B59</f>
        <v>24001793</v>
      </c>
      <c r="C68" s="17" t="str">
        <f>Sheet1!C59</f>
        <v>Nguyễn Quang</v>
      </c>
      <c r="D68" s="13" t="str">
        <f>Sheet1!D59</f>
        <v>Vinh</v>
      </c>
      <c r="E68" s="43"/>
      <c r="F68" s="44"/>
      <c r="G68" s="15"/>
      <c r="H68" s="45">
        <v>1</v>
      </c>
      <c r="I68" s="31"/>
    </row>
    <row r="69" spans="1:9" ht="15.75">
      <c r="A69" s="42" t="s">
        <v>272</v>
      </c>
      <c r="B69" s="11" t="str">
        <f>Sheet1!B60</f>
        <v>24001728</v>
      </c>
      <c r="C69" s="17" t="str">
        <f>Sheet1!C60</f>
        <v>Huỳnh Thanh</v>
      </c>
      <c r="D69" s="13" t="str">
        <f>Sheet1!D60</f>
        <v>Vũ</v>
      </c>
      <c r="E69" s="43"/>
      <c r="F69" s="44"/>
      <c r="G69" s="15"/>
      <c r="H69" s="45">
        <v>1</v>
      </c>
      <c r="I69" s="31"/>
    </row>
    <row r="70" spans="1:9" ht="15.75">
      <c r="A70" s="42" t="s">
        <v>273</v>
      </c>
      <c r="B70" s="11" t="str">
        <f>Sheet1!B61</f>
        <v>24001774</v>
      </c>
      <c r="C70" s="17" t="str">
        <f>Sheet1!C61</f>
        <v>Bùi Nhật Long</v>
      </c>
      <c r="D70" s="13" t="str">
        <f>Sheet1!D61</f>
        <v>Vỹ</v>
      </c>
      <c r="E70" s="43"/>
      <c r="F70" s="44"/>
      <c r="G70" s="15"/>
      <c r="H70" s="45">
        <v>1</v>
      </c>
      <c r="I70" s="31"/>
    </row>
    <row r="71" spans="1:9" ht="16.5">
      <c r="A71" s="38"/>
      <c r="B71" s="38"/>
      <c r="C71" s="38"/>
      <c r="D71" s="37"/>
      <c r="E71" s="37"/>
      <c r="F71" s="37"/>
      <c r="G71" s="37"/>
      <c r="H71" s="37"/>
      <c r="I71" s="38"/>
    </row>
    <row r="72" spans="1:9" ht="16.5">
      <c r="A72" s="46"/>
      <c r="B72" s="38" t="s">
        <v>236</v>
      </c>
      <c r="C72" s="46"/>
      <c r="D72" s="47"/>
      <c r="E72" s="47"/>
      <c r="F72" s="47"/>
      <c r="G72" s="47"/>
      <c r="H72" s="47"/>
      <c r="I72" s="46"/>
    </row>
    <row r="73" spans="1:9" ht="47.25">
      <c r="A73" s="46"/>
      <c r="B73" s="46"/>
      <c r="C73" s="79" t="s">
        <v>237</v>
      </c>
      <c r="D73" s="80"/>
      <c r="E73" s="41" t="s">
        <v>238</v>
      </c>
      <c r="F73" s="41" t="s">
        <v>239</v>
      </c>
      <c r="G73" s="47"/>
      <c r="H73" s="47"/>
      <c r="I73" s="46"/>
    </row>
    <row r="74" spans="1:9" ht="15.75">
      <c r="A74" s="46"/>
      <c r="B74" s="46"/>
      <c r="C74" s="48" t="s">
        <v>240</v>
      </c>
      <c r="D74" s="49"/>
      <c r="E74" s="50">
        <f>COUNTIF($G$21:$G$70,"Xuất sắc")</f>
        <v>0</v>
      </c>
      <c r="F74" s="51" t="e">
        <f>E74/#REF!</f>
        <v>#REF!</v>
      </c>
      <c r="G74" s="47"/>
      <c r="H74" s="47"/>
      <c r="I74" s="46"/>
    </row>
    <row r="75" spans="1:9" ht="15.75">
      <c r="A75" s="46"/>
      <c r="B75" s="46"/>
      <c r="C75" s="48" t="s">
        <v>241</v>
      </c>
      <c r="D75" s="49"/>
      <c r="E75" s="50">
        <f>COUNTIF($G$21:$G$70,"Tốt")</f>
        <v>0</v>
      </c>
      <c r="F75" s="51" t="e">
        <f>E75/#REF!</f>
        <v>#REF!</v>
      </c>
      <c r="G75" s="47"/>
      <c r="H75" s="47"/>
      <c r="I75" s="46"/>
    </row>
    <row r="76" spans="1:9" ht="15.75">
      <c r="A76" s="46"/>
      <c r="B76" s="46"/>
      <c r="C76" s="48" t="s">
        <v>178</v>
      </c>
      <c r="D76" s="49"/>
      <c r="E76" s="50">
        <f>COUNTIF($G$21:$G$70,"Khá")</f>
        <v>0</v>
      </c>
      <c r="F76" s="51" t="e">
        <f>E76/#REF!</f>
        <v>#REF!</v>
      </c>
      <c r="G76" s="47"/>
      <c r="H76" s="47"/>
      <c r="I76" s="46"/>
    </row>
    <row r="77" spans="1:9" ht="16.5" customHeight="1">
      <c r="A77" s="46"/>
      <c r="B77" s="46"/>
      <c r="C77" s="48" t="s">
        <v>242</v>
      </c>
      <c r="D77" s="49"/>
      <c r="E77" s="50">
        <v>0</v>
      </c>
      <c r="F77" s="51" t="e">
        <f>E77/#REF!</f>
        <v>#REF!</v>
      </c>
      <c r="G77" s="47"/>
      <c r="H77" s="47"/>
      <c r="I77" s="46"/>
    </row>
    <row r="78" spans="1:9" ht="15.75">
      <c r="A78" s="46"/>
      <c r="B78" s="46"/>
      <c r="C78" s="48" t="s">
        <v>243</v>
      </c>
      <c r="D78" s="49"/>
      <c r="E78" s="50">
        <f>COUNTIF($G$21:$G$70,"Yếu")</f>
        <v>0</v>
      </c>
      <c r="F78" s="51" t="e">
        <f>E78/#REF!</f>
        <v>#REF!</v>
      </c>
      <c r="G78" s="47"/>
      <c r="H78" s="47"/>
      <c r="I78" s="46"/>
    </row>
    <row r="79" spans="1:9" ht="16.5" customHeight="1">
      <c r="A79" s="46"/>
      <c r="B79" s="46"/>
      <c r="C79" s="48" t="s">
        <v>244</v>
      </c>
      <c r="D79" s="49"/>
      <c r="E79" s="50">
        <f>COUNTIF($G$21:$G$70,"Không XL")</f>
        <v>0</v>
      </c>
      <c r="F79" s="51" t="e">
        <f>E79/#REF!</f>
        <v>#REF!</v>
      </c>
      <c r="G79" s="47"/>
      <c r="H79" s="47"/>
      <c r="I79" s="46"/>
    </row>
    <row r="80" spans="1:9" ht="16.5">
      <c r="A80" s="38"/>
      <c r="B80" s="38"/>
      <c r="C80" s="38"/>
      <c r="D80" s="37"/>
      <c r="E80" s="37"/>
      <c r="F80" s="37"/>
      <c r="G80" s="37"/>
      <c r="H80" s="37"/>
      <c r="I80" s="38"/>
    </row>
    <row r="81" spans="1:9" ht="16.5">
      <c r="A81" s="81" t="s">
        <v>245</v>
      </c>
      <c r="B81" s="81"/>
      <c r="C81" s="81"/>
      <c r="D81" s="81"/>
      <c r="E81" s="81"/>
      <c r="F81" s="81"/>
      <c r="G81" s="81"/>
      <c r="H81" s="81"/>
      <c r="I81" s="81"/>
    </row>
    <row r="82" spans="1:9" ht="16.5">
      <c r="A82" s="38"/>
      <c r="B82" s="38"/>
      <c r="C82" s="38"/>
      <c r="D82" s="37"/>
      <c r="E82" s="37"/>
      <c r="F82" s="37"/>
      <c r="G82" s="37"/>
      <c r="H82" s="37"/>
      <c r="I82" s="38"/>
    </row>
    <row r="83" spans="1:9" ht="16.5">
      <c r="A83" s="34"/>
      <c r="B83" s="54" t="s">
        <v>246</v>
      </c>
      <c r="C83" s="54"/>
      <c r="D83" s="54"/>
      <c r="E83" s="54"/>
      <c r="F83" s="54" t="s">
        <v>247</v>
      </c>
      <c r="G83" s="54"/>
      <c r="H83" s="54"/>
      <c r="I83" s="54"/>
    </row>
    <row r="84" spans="1:9" ht="16.5">
      <c r="A84" s="38"/>
      <c r="B84" s="38"/>
      <c r="C84" s="38"/>
      <c r="D84" s="37"/>
      <c r="E84" s="37"/>
      <c r="F84" s="37"/>
      <c r="G84" s="37"/>
      <c r="H84" s="37"/>
      <c r="I84" s="38"/>
    </row>
    <row r="85" spans="1:9" ht="16.5">
      <c r="A85" s="38"/>
      <c r="B85" s="38"/>
      <c r="C85" s="38"/>
      <c r="D85" s="37"/>
      <c r="E85" s="37"/>
      <c r="F85" s="37"/>
      <c r="G85" s="37"/>
      <c r="H85" s="37"/>
      <c r="I85" s="38"/>
    </row>
    <row r="86" spans="1:9" ht="16.5">
      <c r="A86" s="38"/>
      <c r="B86" s="38"/>
      <c r="C86" s="38"/>
      <c r="D86" s="37"/>
      <c r="E86" s="37"/>
      <c r="F86" s="37"/>
      <c r="G86" s="37"/>
      <c r="H86" s="37"/>
      <c r="I86" s="38"/>
    </row>
    <row r="87" spans="1:9" ht="16.5">
      <c r="A87" s="38"/>
      <c r="B87" s="38"/>
      <c r="C87" s="38"/>
      <c r="D87" s="37"/>
      <c r="E87" s="37"/>
      <c r="F87" s="37"/>
      <c r="G87" s="37"/>
      <c r="H87" s="37"/>
      <c r="I87" s="38"/>
    </row>
    <row r="88" spans="1:9" ht="16.5">
      <c r="A88" s="38"/>
      <c r="B88" s="54" t="s">
        <v>248</v>
      </c>
      <c r="C88" s="54"/>
      <c r="D88" s="54"/>
      <c r="E88" s="54"/>
      <c r="F88" s="54" t="s">
        <v>45</v>
      </c>
      <c r="G88" s="54"/>
      <c r="H88" s="54"/>
      <c r="I88" s="54"/>
    </row>
    <row r="89" spans="1:9" ht="16.5">
      <c r="A89" s="38"/>
      <c r="B89" s="37"/>
      <c r="C89" s="37"/>
      <c r="D89" s="37"/>
      <c r="E89" s="37"/>
      <c r="F89" s="37"/>
      <c r="G89" s="37"/>
      <c r="H89" s="37"/>
      <c r="I89" s="37"/>
    </row>
    <row r="90" spans="1:9" ht="16.5">
      <c r="A90" s="38"/>
      <c r="B90" s="37"/>
      <c r="C90" s="37"/>
      <c r="D90" s="37"/>
      <c r="E90" s="37"/>
      <c r="F90" s="37"/>
      <c r="G90" s="37"/>
      <c r="H90" s="37"/>
      <c r="I90" s="37"/>
    </row>
    <row r="91" spans="1:9" ht="16.5">
      <c r="A91" s="38"/>
      <c r="B91" s="37"/>
      <c r="C91" s="37"/>
      <c r="D91" s="37"/>
      <c r="E91" s="37"/>
      <c r="F91" s="37"/>
      <c r="G91" s="37"/>
      <c r="H91" s="37"/>
      <c r="I91" s="37"/>
    </row>
    <row r="92" spans="1:9" ht="16.5">
      <c r="A92" s="74" t="s">
        <v>249</v>
      </c>
      <c r="B92" s="74"/>
      <c r="C92" s="74"/>
      <c r="D92" s="74"/>
      <c r="E92" s="74"/>
      <c r="F92" s="74"/>
      <c r="G92" s="74"/>
      <c r="H92" s="74"/>
      <c r="I92" s="74"/>
    </row>
    <row r="93" spans="1:9" ht="16.5">
      <c r="A93" s="76" t="s">
        <v>250</v>
      </c>
      <c r="B93" s="77"/>
      <c r="C93" s="77"/>
      <c r="D93" s="77"/>
      <c r="E93" s="77"/>
      <c r="F93" s="77"/>
      <c r="G93" s="77"/>
      <c r="H93" s="77"/>
      <c r="I93" s="77"/>
    </row>
    <row r="94" spans="1:9" ht="16.5">
      <c r="A94" s="38"/>
      <c r="B94" s="38"/>
      <c r="C94" s="38"/>
      <c r="D94" s="37"/>
      <c r="E94" s="37"/>
      <c r="F94" s="37"/>
      <c r="G94" s="37"/>
      <c r="H94" s="37"/>
      <c r="I94" s="38"/>
    </row>
    <row r="95" spans="1:9" ht="16.5">
      <c r="A95" s="38"/>
      <c r="B95" s="38"/>
      <c r="C95" s="38"/>
      <c r="D95" s="78" t="s">
        <v>251</v>
      </c>
      <c r="E95" s="78"/>
      <c r="F95" s="78"/>
      <c r="G95" s="78"/>
      <c r="H95" s="78"/>
      <c r="I95" s="78"/>
    </row>
    <row r="96" spans="1:9" ht="16.5">
      <c r="A96" s="38"/>
      <c r="B96" s="38"/>
      <c r="C96" s="38"/>
      <c r="D96" s="37"/>
      <c r="E96" s="37"/>
      <c r="F96" s="54" t="s">
        <v>252</v>
      </c>
      <c r="G96" s="54"/>
      <c r="H96" s="54"/>
      <c r="I96" s="38"/>
    </row>
    <row r="97" spans="1:9" ht="16.5">
      <c r="A97" s="38"/>
      <c r="B97" s="38"/>
      <c r="C97" s="38"/>
      <c r="D97" s="37"/>
      <c r="E97" s="37"/>
      <c r="F97" s="54" t="s">
        <v>253</v>
      </c>
      <c r="G97" s="54"/>
      <c r="H97" s="54"/>
      <c r="I97" s="38"/>
    </row>
    <row r="98" spans="1:9" ht="16.5">
      <c r="A98" s="38"/>
      <c r="B98" s="38"/>
      <c r="C98" s="38"/>
      <c r="D98" s="37"/>
      <c r="E98" s="37"/>
      <c r="F98" s="37"/>
      <c r="G98" s="37"/>
      <c r="H98" s="37"/>
      <c r="I98" s="38"/>
    </row>
    <row r="99" spans="1:9" ht="16.5">
      <c r="A99" s="38"/>
      <c r="B99" s="38"/>
      <c r="C99" s="38"/>
      <c r="D99" s="37"/>
      <c r="E99" s="37"/>
      <c r="F99" s="37"/>
      <c r="G99" s="37"/>
      <c r="H99" s="37"/>
      <c r="I99" s="38"/>
    </row>
    <row r="100" spans="1:9" ht="16.5">
      <c r="A100" s="38"/>
      <c r="B100" s="38"/>
      <c r="C100" s="38"/>
      <c r="D100" s="37"/>
      <c r="E100" s="37"/>
      <c r="F100" s="37"/>
      <c r="G100" s="37"/>
      <c r="H100" s="37"/>
      <c r="I100" s="38"/>
    </row>
    <row r="101" spans="1:9" ht="16.5">
      <c r="A101" s="38"/>
      <c r="B101" s="38"/>
      <c r="C101" s="38"/>
      <c r="D101" s="37"/>
      <c r="E101" s="37"/>
      <c r="F101" s="37"/>
      <c r="G101" s="37"/>
      <c r="H101" s="37"/>
      <c r="I101" s="38"/>
    </row>
    <row r="102" spans="1:9" ht="16.5">
      <c r="A102" s="38"/>
      <c r="B102" s="38"/>
      <c r="C102" s="38"/>
      <c r="D102" s="37"/>
      <c r="E102" s="37"/>
      <c r="F102" s="54" t="s">
        <v>45</v>
      </c>
      <c r="G102" s="54"/>
      <c r="H102" s="54"/>
      <c r="I102" s="38"/>
    </row>
  </sheetData>
  <mergeCells count="30">
    <mergeCell ref="A5:I5"/>
    <mergeCell ref="A1:D1"/>
    <mergeCell ref="A2:D2"/>
    <mergeCell ref="E2:I2"/>
    <mergeCell ref="A3:D3"/>
    <mergeCell ref="F3:I3"/>
    <mergeCell ref="I19:I20"/>
    <mergeCell ref="D6:E6"/>
    <mergeCell ref="B8:G8"/>
    <mergeCell ref="B9:F9"/>
    <mergeCell ref="B14:E14"/>
    <mergeCell ref="B15:I15"/>
    <mergeCell ref="A17:I17"/>
    <mergeCell ref="A19:A20"/>
    <mergeCell ref="B19:B20"/>
    <mergeCell ref="C19:D20"/>
    <mergeCell ref="E19:E20"/>
    <mergeCell ref="F19:H19"/>
    <mergeCell ref="F102:H102"/>
    <mergeCell ref="C73:D73"/>
    <mergeCell ref="A81:I81"/>
    <mergeCell ref="B83:E83"/>
    <mergeCell ref="F83:I83"/>
    <mergeCell ref="B88:E88"/>
    <mergeCell ref="F88:I88"/>
    <mergeCell ref="A92:I92"/>
    <mergeCell ref="A93:I93"/>
    <mergeCell ref="D95:I95"/>
    <mergeCell ref="F96:H96"/>
    <mergeCell ref="F97:H97"/>
  </mergeCells>
  <phoneticPr fontId="18" type="noConversion"/>
  <conditionalFormatting sqref="G21:G70">
    <cfRule type="cellIs" dxfId="1" priority="1" stopIfTrue="1" operator="equal">
      <formula>"SVG"</formula>
    </cfRule>
    <cfRule type="cellIs" dxfId="0" priority="2" stopIfTrue="1" operator="equal">
      <formula>"SVXS"</formula>
    </cfRule>
  </conditionalFormatting>
  <pageMargins left="0.7" right="0.7" top="0.75" bottom="0.75" header="0.3" footer="0.3"/>
  <pageSetup scale="9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cp:lastPrinted>2025-06-17T10:18:43Z</cp:lastPrinted>
  <dcterms:created xsi:type="dcterms:W3CDTF">2025-06-17T09:49:53Z</dcterms:created>
  <dcterms:modified xsi:type="dcterms:W3CDTF">2025-06-18T08:43:41Z</dcterms:modified>
</cp:coreProperties>
</file>