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ien\Downloads\"/>
    </mc:Choice>
  </mc:AlternateContent>
  <xr:revisionPtr revIDLastSave="0" documentId="13_ncr:1_{FB065547-853E-439D-8D39-FE3E756456A9}" xr6:coauthVersionLast="47" xr6:coauthVersionMax="47" xr10:uidLastSave="{00000000-0000-0000-0000-000000000000}"/>
  <bookViews>
    <workbookView xWindow="-120" yWindow="-120" windowWidth="29040" windowHeight="15840" tabRatio="816" firstSheet="1" activeTab="1" xr2:uid="{00000000-000D-0000-FFFF-FFFF00000000}"/>
  </bookViews>
  <sheets>
    <sheet name="Kangatang" sheetId="2" state="veryHidden" r:id="rId1"/>
    <sheet name="TỔNG" sheetId="11" r:id="rId2"/>
    <sheet name="Đ-ĐT" sheetId="6" r:id="rId3"/>
    <sheet name="XD-NL" sheetId="7" r:id="rId4"/>
    <sheet name="COKHI" sheetId="8" r:id="rId5"/>
    <sheet name="Đ.LỰC" sheetId="9" r:id="rId6"/>
    <sheet name="MAY-TT" sheetId="10" r:id="rId7"/>
    <sheet name="CNTT" sheetId="5" r:id="rId8"/>
    <sheet name="KINHTE" sheetId="12" r:id="rId9"/>
    <sheet name="DL-KS" sheetId="13" r:id="rId10"/>
    <sheet name="N.NGỮ" sheetId="14" r:id="rId11"/>
  </sheets>
  <definedNames>
    <definedName name="_xlnm._FilterDatabase" localSheetId="7" hidden="1">CNTT!$A$8:$H$692</definedName>
    <definedName name="_xlnm._FilterDatabase" localSheetId="4" hidden="1">COKHI!$A$8:$H$134</definedName>
    <definedName name="_xlnm._FilterDatabase" localSheetId="5" hidden="1">Đ.LỰC!$A$8:$H$288</definedName>
    <definedName name="_xlnm._FilterDatabase" localSheetId="2" hidden="1">'Đ-ĐT'!$A$8:$H$254</definedName>
    <definedName name="_xlnm._FilterDatabase" localSheetId="9" hidden="1">'DL-KS'!$A$8:$H$213</definedName>
    <definedName name="_xlnm._FilterDatabase" localSheetId="8" hidden="1">KINHTE!$A$8:$H$267</definedName>
    <definedName name="_xlnm._FilterDatabase" localSheetId="6" hidden="1">'MAY-TT'!$A$8:$H$45</definedName>
    <definedName name="_xlnm._FilterDatabase" localSheetId="10" hidden="1">N.NGỮ!$A$8:$H$145</definedName>
    <definedName name="_xlnm._FilterDatabase" localSheetId="1" hidden="1">TỔNG!$A$8:$H$2016</definedName>
    <definedName name="_xlnm._FilterDatabase" localSheetId="3" hidden="1">'XD-NL'!$A$8:$H$146</definedName>
    <definedName name="_xlnm.Print_Titles" localSheetId="7">CNTT!$8:$8</definedName>
    <definedName name="_xlnm.Print_Titles" localSheetId="4">COKHI!$8:$8</definedName>
    <definedName name="_xlnm.Print_Titles" localSheetId="5">Đ.LỰC!$8:$8</definedName>
    <definedName name="_xlnm.Print_Titles" localSheetId="2">'Đ-ĐT'!$8:$8</definedName>
    <definedName name="_xlnm.Print_Titles" localSheetId="9">'DL-KS'!$8:$8</definedName>
    <definedName name="_xlnm.Print_Titles" localSheetId="8">KINHTE!$8:$8</definedName>
    <definedName name="_xlnm.Print_Titles" localSheetId="6">'MAY-TT'!$8:$8</definedName>
    <definedName name="_xlnm.Print_Titles" localSheetId="10">N.NGỮ!$8:$8</definedName>
    <definedName name="_xlnm.Print_Titles" localSheetId="1">TỔNG!$8:$8</definedName>
    <definedName name="_xlnm.Print_Titles" localSheetId="3">'XD-NL'!$8:$8</definedName>
  </definedNames>
  <calcPr calcId="181029"/>
</workbook>
</file>

<file path=xl/calcChain.xml><?xml version="1.0" encoding="utf-8"?>
<calcChain xmlns="http://schemas.openxmlformats.org/spreadsheetml/2006/main">
  <c r="D9" i="14" l="1"/>
  <c r="D136" i="14"/>
  <c r="G135" i="14"/>
  <c r="G134" i="14"/>
  <c r="G133" i="14"/>
  <c r="G132" i="14"/>
  <c r="G131" i="14"/>
  <c r="G130" i="14"/>
  <c r="G129" i="14"/>
  <c r="G128" i="14"/>
  <c r="G127" i="14"/>
  <c r="G126" i="14"/>
  <c r="G125" i="14"/>
  <c r="G124" i="14"/>
  <c r="G123" i="14"/>
  <c r="G122" i="14"/>
  <c r="G121" i="14"/>
  <c r="G120" i="14"/>
  <c r="G119" i="14"/>
  <c r="G118" i="14"/>
  <c r="G117" i="14"/>
  <c r="G116" i="14"/>
  <c r="G115" i="14"/>
  <c r="G114" i="14"/>
  <c r="G113" i="14"/>
  <c r="G112" i="14"/>
  <c r="G111" i="14"/>
  <c r="G110" i="14"/>
  <c r="G109" i="14"/>
  <c r="G108" i="14"/>
  <c r="G107" i="14"/>
  <c r="G106" i="14"/>
  <c r="G105" i="14"/>
  <c r="G104" i="14"/>
  <c r="G103" i="14"/>
  <c r="G102" i="14"/>
  <c r="G101" i="14"/>
  <c r="G100" i="14"/>
  <c r="G99" i="14"/>
  <c r="G98" i="14"/>
  <c r="D97" i="14"/>
  <c r="D96" i="14" s="1"/>
  <c r="G95" i="14"/>
  <c r="G94" i="14"/>
  <c r="G93" i="14"/>
  <c r="G92" i="14"/>
  <c r="G91" i="14"/>
  <c r="G90" i="14"/>
  <c r="G89" i="14"/>
  <c r="G88" i="14"/>
  <c r="G87" i="14"/>
  <c r="G86" i="14"/>
  <c r="G85" i="14"/>
  <c r="G84" i="14"/>
  <c r="G83" i="14"/>
  <c r="G82" i="14"/>
  <c r="G81" i="14"/>
  <c r="G80" i="14"/>
  <c r="G79" i="14"/>
  <c r="G78" i="14"/>
  <c r="G77" i="14"/>
  <c r="G76" i="14"/>
  <c r="G75" i="14"/>
  <c r="G74" i="14"/>
  <c r="G73" i="14"/>
  <c r="G72" i="14"/>
  <c r="G71" i="14"/>
  <c r="G70" i="14"/>
  <c r="G69" i="14"/>
  <c r="G68" i="14"/>
  <c r="G67" i="14"/>
  <c r="G66" i="14"/>
  <c r="G65" i="14"/>
  <c r="G64" i="14"/>
  <c r="G63" i="14"/>
  <c r="G62" i="14"/>
  <c r="G61" i="14"/>
  <c r="G60" i="14"/>
  <c r="G59" i="14"/>
  <c r="G58" i="14"/>
  <c r="G57" i="14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D10" i="14"/>
  <c r="D9" i="13"/>
  <c r="D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46" i="13"/>
  <c r="G145" i="13"/>
  <c r="G144" i="13"/>
  <c r="G143" i="13"/>
  <c r="G142" i="13"/>
  <c r="G141" i="13"/>
  <c r="G140" i="13"/>
  <c r="G139" i="13"/>
  <c r="G138" i="13"/>
  <c r="G137" i="13"/>
  <c r="D136" i="13"/>
  <c r="D135" i="13" s="1"/>
  <c r="G134" i="13"/>
  <c r="G133" i="13"/>
  <c r="G132" i="13"/>
  <c r="G131" i="13"/>
  <c r="G130" i="13"/>
  <c r="G129" i="13"/>
  <c r="G128" i="13"/>
  <c r="G12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66" i="13"/>
  <c r="G65" i="13"/>
  <c r="G64" i="13"/>
  <c r="G63" i="13"/>
  <c r="G62" i="13"/>
  <c r="G61" i="13"/>
  <c r="G60" i="13"/>
  <c r="G59" i="13"/>
  <c r="G58" i="13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D10" i="13"/>
  <c r="D258" i="12"/>
  <c r="G257" i="12"/>
  <c r="G256" i="12"/>
  <c r="G255" i="12"/>
  <c r="G254" i="12"/>
  <c r="G253" i="12"/>
  <c r="G252" i="12"/>
  <c r="G251" i="12"/>
  <c r="G250" i="12"/>
  <c r="G249" i="12"/>
  <c r="G248" i="12"/>
  <c r="G247" i="12"/>
  <c r="G246" i="12"/>
  <c r="G245" i="12"/>
  <c r="G244" i="12"/>
  <c r="G243" i="12"/>
  <c r="G242" i="12"/>
  <c r="G241" i="12"/>
  <c r="G240" i="12"/>
  <c r="G239" i="12"/>
  <c r="G238" i="12"/>
  <c r="G237" i="12"/>
  <c r="G236" i="12"/>
  <c r="G235" i="12"/>
  <c r="G234" i="12"/>
  <c r="G233" i="12"/>
  <c r="G232" i="12"/>
  <c r="G231" i="12"/>
  <c r="G230" i="12"/>
  <c r="G229" i="12"/>
  <c r="G228" i="12"/>
  <c r="G227" i="12"/>
  <c r="G226" i="12"/>
  <c r="G225" i="12"/>
  <c r="G224" i="12"/>
  <c r="G223" i="12"/>
  <c r="G222" i="12"/>
  <c r="G221" i="12"/>
  <c r="G220" i="12"/>
  <c r="G219" i="12"/>
  <c r="G218" i="12"/>
  <c r="G217" i="12"/>
  <c r="G216" i="12"/>
  <c r="G215" i="12"/>
  <c r="G214" i="12"/>
  <c r="G213" i="12"/>
  <c r="G212" i="12"/>
  <c r="G211" i="12"/>
  <c r="G210" i="12"/>
  <c r="G209" i="12"/>
  <c r="G208" i="12"/>
  <c r="G207" i="12"/>
  <c r="G206" i="12"/>
  <c r="G205" i="12"/>
  <c r="G204" i="12"/>
  <c r="G203" i="12"/>
  <c r="G202" i="12"/>
  <c r="G201" i="12"/>
  <c r="G200" i="12"/>
  <c r="G199" i="12"/>
  <c r="G198" i="12"/>
  <c r="G197" i="12"/>
  <c r="G196" i="12"/>
  <c r="G195" i="12"/>
  <c r="G194" i="12"/>
  <c r="G193" i="12"/>
  <c r="G192" i="12"/>
  <c r="G191" i="12"/>
  <c r="G190" i="12"/>
  <c r="G189" i="12"/>
  <c r="G188" i="12"/>
  <c r="G187" i="12"/>
  <c r="G186" i="12"/>
  <c r="G185" i="12"/>
  <c r="G184" i="12"/>
  <c r="G183" i="12"/>
  <c r="G182" i="12"/>
  <c r="G181" i="12"/>
  <c r="G180" i="12"/>
  <c r="G179" i="12"/>
  <c r="G178" i="12"/>
  <c r="G177" i="12"/>
  <c r="G176" i="12"/>
  <c r="G175" i="12"/>
  <c r="G174" i="12"/>
  <c r="G173" i="12"/>
  <c r="G172" i="12"/>
  <c r="G171" i="12"/>
  <c r="G170" i="12"/>
  <c r="G169" i="12"/>
  <c r="G168" i="12"/>
  <c r="G167" i="12"/>
  <c r="G166" i="12"/>
  <c r="G165" i="12"/>
  <c r="G164" i="12"/>
  <c r="G163" i="12"/>
  <c r="G162" i="12"/>
  <c r="G161" i="12"/>
  <c r="G160" i="12"/>
  <c r="G159" i="12"/>
  <c r="G158" i="12"/>
  <c r="G157" i="12"/>
  <c r="G156" i="12"/>
  <c r="G155" i="12"/>
  <c r="G154" i="12"/>
  <c r="G153" i="12"/>
  <c r="G152" i="12"/>
  <c r="G151" i="12"/>
  <c r="G150" i="12"/>
  <c r="G149" i="12"/>
  <c r="D148" i="12"/>
  <c r="D147" i="12" s="1"/>
  <c r="G146" i="12"/>
  <c r="D145" i="12"/>
  <c r="G144" i="12"/>
  <c r="G143" i="12"/>
  <c r="G142" i="12"/>
  <c r="G141" i="12"/>
  <c r="G140" i="12"/>
  <c r="G139" i="12"/>
  <c r="G138" i="12"/>
  <c r="G137" i="12"/>
  <c r="G136" i="12"/>
  <c r="G135" i="12"/>
  <c r="G134" i="12"/>
  <c r="G133" i="12"/>
  <c r="G132" i="12"/>
  <c r="G131" i="12"/>
  <c r="G130" i="12"/>
  <c r="G129" i="12"/>
  <c r="G128" i="12"/>
  <c r="G127" i="12"/>
  <c r="G126" i="12"/>
  <c r="G125" i="12"/>
  <c r="G124" i="12"/>
  <c r="G123" i="12"/>
  <c r="G122" i="12"/>
  <c r="G121" i="12"/>
  <c r="G120" i="12"/>
  <c r="G119" i="12"/>
  <c r="G118" i="12"/>
  <c r="G117" i="12"/>
  <c r="G116" i="12"/>
  <c r="G115" i="12"/>
  <c r="G114" i="12"/>
  <c r="G113" i="12"/>
  <c r="G112" i="12"/>
  <c r="G111" i="12"/>
  <c r="G110" i="12"/>
  <c r="G109" i="12"/>
  <c r="G108" i="12"/>
  <c r="G107" i="12"/>
  <c r="G106" i="12"/>
  <c r="G105" i="12"/>
  <c r="G104" i="12"/>
  <c r="G103" i="12"/>
  <c r="G102" i="12"/>
  <c r="G101" i="12"/>
  <c r="G100" i="12"/>
  <c r="G99" i="12"/>
  <c r="G98" i="12"/>
  <c r="G97" i="12"/>
  <c r="G96" i="12"/>
  <c r="G95" i="12"/>
  <c r="G94" i="12"/>
  <c r="G93" i="12"/>
  <c r="G92" i="12"/>
  <c r="G91" i="12"/>
  <c r="G90" i="12"/>
  <c r="G89" i="12"/>
  <c r="G88" i="12"/>
  <c r="G87" i="12"/>
  <c r="G86" i="12"/>
  <c r="G85" i="12"/>
  <c r="G84" i="12"/>
  <c r="G83" i="12"/>
  <c r="G82" i="12"/>
  <c r="G81" i="12"/>
  <c r="G80" i="12"/>
  <c r="G79" i="12"/>
  <c r="G78" i="12"/>
  <c r="G77" i="12"/>
  <c r="G76" i="12"/>
  <c r="G75" i="12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D10" i="12"/>
  <c r="D9" i="12" s="1"/>
  <c r="D9" i="5"/>
  <c r="D2007" i="11"/>
  <c r="G2006" i="11"/>
  <c r="G2005" i="11"/>
  <c r="G2004" i="11"/>
  <c r="G2003" i="11"/>
  <c r="G2002" i="11"/>
  <c r="G2001" i="11"/>
  <c r="G2000" i="11"/>
  <c r="D1999" i="11"/>
  <c r="G1998" i="11"/>
  <c r="G1997" i="11"/>
  <c r="G1996" i="11"/>
  <c r="G1995" i="11"/>
  <c r="G1994" i="11"/>
  <c r="G1993" i="11"/>
  <c r="G1992" i="11"/>
  <c r="G1991" i="11"/>
  <c r="G1990" i="11"/>
  <c r="G1989" i="11"/>
  <c r="G1988" i="11"/>
  <c r="G1987" i="11"/>
  <c r="G1986" i="11"/>
  <c r="G1985" i="11"/>
  <c r="G1984" i="11"/>
  <c r="G1983" i="11"/>
  <c r="G1982" i="11"/>
  <c r="G1981" i="11"/>
  <c r="G1980" i="11"/>
  <c r="G1979" i="11"/>
  <c r="G1978" i="11"/>
  <c r="G1977" i="11"/>
  <c r="G1976" i="11"/>
  <c r="G1975" i="11"/>
  <c r="G1974" i="11"/>
  <c r="G1973" i="11"/>
  <c r="G1972" i="11"/>
  <c r="G1971" i="11"/>
  <c r="G1970" i="11"/>
  <c r="G1969" i="11"/>
  <c r="G1968" i="11"/>
  <c r="G1967" i="11"/>
  <c r="G1966" i="11"/>
  <c r="G1965" i="11"/>
  <c r="G1964" i="11"/>
  <c r="G1963" i="11"/>
  <c r="G1962" i="11"/>
  <c r="G1961" i="11"/>
  <c r="G1960" i="11"/>
  <c r="G1959" i="11"/>
  <c r="G1958" i="11"/>
  <c r="G1957" i="11"/>
  <c r="G1956" i="11"/>
  <c r="G1955" i="11"/>
  <c r="G1954" i="11"/>
  <c r="G1953" i="11"/>
  <c r="G1952" i="11"/>
  <c r="G1951" i="11"/>
  <c r="G1950" i="11"/>
  <c r="G1949" i="11"/>
  <c r="G1948" i="11"/>
  <c r="G1947" i="11"/>
  <c r="G1946" i="11"/>
  <c r="G1945" i="11"/>
  <c r="G1944" i="11"/>
  <c r="G1943" i="11"/>
  <c r="G1942" i="11"/>
  <c r="G1941" i="11"/>
  <c r="G1940" i="11"/>
  <c r="G1939" i="11"/>
  <c r="G1938" i="11"/>
  <c r="G1937" i="11"/>
  <c r="G1936" i="11"/>
  <c r="G1935" i="11"/>
  <c r="G1934" i="11"/>
  <c r="G1933" i="11"/>
  <c r="G1932" i="11"/>
  <c r="G1931" i="11"/>
  <c r="G1930" i="11"/>
  <c r="G1929" i="11"/>
  <c r="G1928" i="11"/>
  <c r="G1927" i="11"/>
  <c r="G1926" i="11"/>
  <c r="G1925" i="11"/>
  <c r="G1924" i="11"/>
  <c r="G1923" i="11"/>
  <c r="G1922" i="11"/>
  <c r="G1921" i="11"/>
  <c r="G1920" i="11"/>
  <c r="G1919" i="11"/>
  <c r="G1918" i="11"/>
  <c r="G1917" i="11"/>
  <c r="G1916" i="11"/>
  <c r="G1915" i="11"/>
  <c r="G1914" i="11"/>
  <c r="G1913" i="11"/>
  <c r="G1912" i="11"/>
  <c r="G1911" i="11"/>
  <c r="G1910" i="11"/>
  <c r="G1909" i="11"/>
  <c r="G1908" i="11"/>
  <c r="G1907" i="11"/>
  <c r="G1906" i="11"/>
  <c r="G1905" i="11"/>
  <c r="G1904" i="11"/>
  <c r="G1903" i="11"/>
  <c r="G1902" i="11"/>
  <c r="G1901" i="11"/>
  <c r="G1900" i="11"/>
  <c r="G1899" i="11"/>
  <c r="G1898" i="11"/>
  <c r="G1897" i="11"/>
  <c r="G1896" i="11"/>
  <c r="G1895" i="11"/>
  <c r="G1894" i="11"/>
  <c r="G1893" i="11"/>
  <c r="G1892" i="11"/>
  <c r="G1891" i="11"/>
  <c r="G1890" i="11"/>
  <c r="G1889" i="11"/>
  <c r="G1888" i="11"/>
  <c r="G1887" i="11"/>
  <c r="G1886" i="11"/>
  <c r="G1885" i="11"/>
  <c r="G1884" i="11"/>
  <c r="G1883" i="11"/>
  <c r="G1882" i="11"/>
  <c r="G1881" i="11"/>
  <c r="G1880" i="11"/>
  <c r="G1879" i="11"/>
  <c r="G1878" i="11"/>
  <c r="G1877" i="11"/>
  <c r="G1876" i="11"/>
  <c r="G1875" i="11"/>
  <c r="G1874" i="11"/>
  <c r="G1873" i="11"/>
  <c r="G1872" i="11"/>
  <c r="G1871" i="11"/>
  <c r="G1870" i="11"/>
  <c r="G1869" i="11"/>
  <c r="G1868" i="11"/>
  <c r="G1867" i="11"/>
  <c r="G1866" i="11"/>
  <c r="G1865" i="11"/>
  <c r="G1864" i="11"/>
  <c r="G1863" i="11"/>
  <c r="G1862" i="11"/>
  <c r="G1861" i="11"/>
  <c r="G1860" i="11"/>
  <c r="G1859" i="11"/>
  <c r="G1858" i="11"/>
  <c r="G1857" i="11"/>
  <c r="G1856" i="11"/>
  <c r="G1855" i="11"/>
  <c r="G1854" i="11"/>
  <c r="G1853" i="11"/>
  <c r="G1852" i="11"/>
  <c r="G1851" i="11"/>
  <c r="G1850" i="11"/>
  <c r="G1849" i="11"/>
  <c r="G1848" i="11"/>
  <c r="G1847" i="11"/>
  <c r="G1846" i="11"/>
  <c r="G1845" i="11"/>
  <c r="G1844" i="11"/>
  <c r="G1843" i="11"/>
  <c r="G1842" i="11"/>
  <c r="G1841" i="11"/>
  <c r="G1840" i="11"/>
  <c r="G1839" i="11"/>
  <c r="G1838" i="11"/>
  <c r="G1837" i="11"/>
  <c r="G1836" i="11"/>
  <c r="G1835" i="11"/>
  <c r="G1834" i="11"/>
  <c r="G1833" i="11"/>
  <c r="G1832" i="11"/>
  <c r="G1831" i="11"/>
  <c r="G1830" i="11"/>
  <c r="G1829" i="11"/>
  <c r="G1828" i="11"/>
  <c r="G1827" i="11"/>
  <c r="G1826" i="11"/>
  <c r="G1825" i="11"/>
  <c r="G1824" i="11"/>
  <c r="G1823" i="11"/>
  <c r="G1822" i="11"/>
  <c r="G1821" i="11"/>
  <c r="G1820" i="11"/>
  <c r="G1819" i="11"/>
  <c r="G1818" i="11"/>
  <c r="G1817" i="11"/>
  <c r="G1816" i="11"/>
  <c r="G1815" i="11"/>
  <c r="G1814" i="11"/>
  <c r="G1813" i="11"/>
  <c r="G1812" i="11"/>
  <c r="G1811" i="11"/>
  <c r="G1810" i="11"/>
  <c r="G1809" i="11"/>
  <c r="G1808" i="11"/>
  <c r="G1807" i="11"/>
  <c r="G1806" i="11"/>
  <c r="G1805" i="11"/>
  <c r="G1804" i="11"/>
  <c r="G1803" i="11"/>
  <c r="G1802" i="11"/>
  <c r="G1801" i="11"/>
  <c r="G1800" i="11"/>
  <c r="G1799" i="11"/>
  <c r="G1798" i="11"/>
  <c r="G1797" i="11"/>
  <c r="G1796" i="11"/>
  <c r="G1795" i="11"/>
  <c r="G1794" i="11"/>
  <c r="G1793" i="11"/>
  <c r="G1792" i="11"/>
  <c r="G1791" i="11"/>
  <c r="G1790" i="11"/>
  <c r="G1789" i="11"/>
  <c r="G1788" i="11"/>
  <c r="G1787" i="11"/>
  <c r="G1786" i="11"/>
  <c r="G1785" i="11"/>
  <c r="G1784" i="11"/>
  <c r="G1783" i="11"/>
  <c r="G1782" i="11"/>
  <c r="G1781" i="11"/>
  <c r="G1780" i="11"/>
  <c r="G1779" i="11"/>
  <c r="G1778" i="11"/>
  <c r="G1777" i="11"/>
  <c r="G1776" i="11"/>
  <c r="G1775" i="11"/>
  <c r="G1774" i="11"/>
  <c r="G1773" i="11"/>
  <c r="G1772" i="11"/>
  <c r="G1771" i="11"/>
  <c r="G1770" i="11"/>
  <c r="G1769" i="11"/>
  <c r="G1768" i="11"/>
  <c r="G1767" i="11"/>
  <c r="G1766" i="11"/>
  <c r="G1765" i="11"/>
  <c r="G1764" i="11"/>
  <c r="G1763" i="11"/>
  <c r="G1762" i="11"/>
  <c r="G1761" i="11"/>
  <c r="G1760" i="11"/>
  <c r="G1759" i="11"/>
  <c r="G1758" i="11"/>
  <c r="G1757" i="11"/>
  <c r="G1756" i="11"/>
  <c r="G1755" i="11"/>
  <c r="G1754" i="11"/>
  <c r="G1753" i="11"/>
  <c r="G1752" i="11"/>
  <c r="G1751" i="11"/>
  <c r="G1750" i="11"/>
  <c r="G1749" i="11"/>
  <c r="G1748" i="11"/>
  <c r="G1747" i="11"/>
  <c r="G1746" i="11"/>
  <c r="G1745" i="11"/>
  <c r="G1744" i="11"/>
  <c r="G1743" i="11"/>
  <c r="G1742" i="11"/>
  <c r="G1741" i="11"/>
  <c r="G1740" i="11"/>
  <c r="G1739" i="11"/>
  <c r="G1738" i="11"/>
  <c r="G1737" i="11"/>
  <c r="G1736" i="11"/>
  <c r="G1735" i="11"/>
  <c r="G1734" i="11"/>
  <c r="G1733" i="11"/>
  <c r="G1732" i="11"/>
  <c r="G1731" i="11"/>
  <c r="G1730" i="11"/>
  <c r="G1729" i="11"/>
  <c r="G1728" i="11"/>
  <c r="G1727" i="11"/>
  <c r="G1726" i="11"/>
  <c r="G1725" i="11"/>
  <c r="G1724" i="11"/>
  <c r="G1723" i="11"/>
  <c r="G1722" i="11"/>
  <c r="G1721" i="11"/>
  <c r="G1720" i="11"/>
  <c r="G1719" i="11"/>
  <c r="G1718" i="11"/>
  <c r="G1717" i="11"/>
  <c r="G1716" i="11"/>
  <c r="G1715" i="11"/>
  <c r="G1714" i="11"/>
  <c r="G1713" i="11"/>
  <c r="G1712" i="11"/>
  <c r="G1711" i="11"/>
  <c r="G1710" i="11"/>
  <c r="G1709" i="11"/>
  <c r="G1708" i="11"/>
  <c r="G1707" i="11"/>
  <c r="G1706" i="11"/>
  <c r="G1705" i="11"/>
  <c r="G1704" i="11"/>
  <c r="G1703" i="11"/>
  <c r="G1702" i="11"/>
  <c r="G1701" i="11"/>
  <c r="G1700" i="11"/>
  <c r="G1699" i="11"/>
  <c r="G1698" i="11"/>
  <c r="G1697" i="11"/>
  <c r="G1696" i="11"/>
  <c r="G1695" i="11"/>
  <c r="G1694" i="11"/>
  <c r="G1693" i="11"/>
  <c r="G1692" i="11"/>
  <c r="G1691" i="11"/>
  <c r="G1690" i="11"/>
  <c r="G1689" i="11"/>
  <c r="G1688" i="11"/>
  <c r="G1687" i="11"/>
  <c r="G1686" i="11"/>
  <c r="G1685" i="11"/>
  <c r="G1684" i="11"/>
  <c r="G1683" i="11"/>
  <c r="G1682" i="11"/>
  <c r="G1681" i="11"/>
  <c r="G1680" i="11"/>
  <c r="G1679" i="11"/>
  <c r="G1678" i="11"/>
  <c r="G1677" i="11"/>
  <c r="G1676" i="11"/>
  <c r="G1675" i="11"/>
  <c r="G1674" i="11"/>
  <c r="G1673" i="11"/>
  <c r="G1672" i="11"/>
  <c r="G1671" i="11"/>
  <c r="G1670" i="11"/>
  <c r="G1669" i="11"/>
  <c r="G1668" i="11"/>
  <c r="G1667" i="11"/>
  <c r="G1666" i="11"/>
  <c r="G1665" i="11"/>
  <c r="G1664" i="11"/>
  <c r="G1663" i="11"/>
  <c r="G1662" i="11"/>
  <c r="G1661" i="11"/>
  <c r="G1660" i="11"/>
  <c r="G1659" i="11"/>
  <c r="G1658" i="11"/>
  <c r="G1657" i="11"/>
  <c r="G1656" i="11"/>
  <c r="G1655" i="11"/>
  <c r="G1654" i="11"/>
  <c r="G1653" i="11"/>
  <c r="G1652" i="11"/>
  <c r="G1651" i="11"/>
  <c r="G1650" i="11"/>
  <c r="G1649" i="11"/>
  <c r="G1648" i="11"/>
  <c r="G1647" i="11"/>
  <c r="G1646" i="11"/>
  <c r="G1645" i="11"/>
  <c r="G1644" i="11"/>
  <c r="G1643" i="11"/>
  <c r="G1642" i="11"/>
  <c r="G1641" i="11"/>
  <c r="G1640" i="11"/>
  <c r="G1639" i="11"/>
  <c r="G1638" i="11"/>
  <c r="G1637" i="11"/>
  <c r="G1636" i="11"/>
  <c r="G1635" i="11"/>
  <c r="G1634" i="11"/>
  <c r="G1633" i="11"/>
  <c r="G1632" i="11"/>
  <c r="G1631" i="11"/>
  <c r="G1630" i="11"/>
  <c r="G1629" i="11"/>
  <c r="G1628" i="11"/>
  <c r="G1627" i="11"/>
  <c r="G1626" i="11"/>
  <c r="G1625" i="11"/>
  <c r="G1624" i="11"/>
  <c r="G1623" i="11"/>
  <c r="G1622" i="11"/>
  <c r="G1621" i="11"/>
  <c r="G1620" i="11"/>
  <c r="G1619" i="11"/>
  <c r="G1618" i="11"/>
  <c r="G1617" i="11"/>
  <c r="G1616" i="11"/>
  <c r="G1615" i="11"/>
  <c r="G1614" i="11"/>
  <c r="G1613" i="11"/>
  <c r="G1612" i="11"/>
  <c r="G1611" i="11"/>
  <c r="G1610" i="11"/>
  <c r="G1609" i="11"/>
  <c r="G1608" i="11"/>
  <c r="G1607" i="11"/>
  <c r="G1606" i="11"/>
  <c r="G1605" i="11"/>
  <c r="G1604" i="11"/>
  <c r="G1603" i="11"/>
  <c r="G1602" i="11"/>
  <c r="G1601" i="11"/>
  <c r="G1600" i="11"/>
  <c r="G1599" i="11"/>
  <c r="G1598" i="11"/>
  <c r="G1597" i="11"/>
  <c r="G1596" i="11"/>
  <c r="G1595" i="11"/>
  <c r="G1594" i="11"/>
  <c r="G1593" i="11"/>
  <c r="G1592" i="11"/>
  <c r="G1591" i="11"/>
  <c r="G1590" i="11"/>
  <c r="G1589" i="11"/>
  <c r="G1588" i="11"/>
  <c r="G1587" i="11"/>
  <c r="G1586" i="11"/>
  <c r="G1585" i="11"/>
  <c r="G1584" i="11"/>
  <c r="G1583" i="11"/>
  <c r="G1582" i="11"/>
  <c r="G1581" i="11"/>
  <c r="G1580" i="11"/>
  <c r="G1579" i="11"/>
  <c r="G1578" i="11"/>
  <c r="G1577" i="11"/>
  <c r="G1576" i="11"/>
  <c r="G1575" i="11"/>
  <c r="G1574" i="11"/>
  <c r="G1573" i="11"/>
  <c r="G1572" i="11"/>
  <c r="G1571" i="11"/>
  <c r="G1570" i="11"/>
  <c r="G1569" i="11"/>
  <c r="G1568" i="11"/>
  <c r="G1567" i="11"/>
  <c r="G1566" i="11"/>
  <c r="G1565" i="11"/>
  <c r="G1564" i="11"/>
  <c r="G1563" i="11"/>
  <c r="G1562" i="11"/>
  <c r="G1561" i="11"/>
  <c r="G1560" i="11"/>
  <c r="G1559" i="11"/>
  <c r="G1558" i="11"/>
  <c r="G1557" i="11"/>
  <c r="G1556" i="11"/>
  <c r="G1555" i="11"/>
  <c r="G1554" i="11"/>
  <c r="G1553" i="11"/>
  <c r="G1552" i="11"/>
  <c r="G1551" i="11"/>
  <c r="G1550" i="11"/>
  <c r="G1549" i="11"/>
  <c r="G1548" i="11"/>
  <c r="G1547" i="11"/>
  <c r="G1546" i="11"/>
  <c r="G1545" i="11"/>
  <c r="G1544" i="11"/>
  <c r="G1543" i="11"/>
  <c r="G1542" i="11"/>
  <c r="G1541" i="11"/>
  <c r="G1540" i="11"/>
  <c r="G1539" i="11"/>
  <c r="G1538" i="11"/>
  <c r="G1537" i="11"/>
  <c r="G1536" i="11"/>
  <c r="G1535" i="11"/>
  <c r="G1534" i="11"/>
  <c r="G1533" i="11"/>
  <c r="G1532" i="11"/>
  <c r="G1531" i="11"/>
  <c r="G1530" i="11"/>
  <c r="G1529" i="11"/>
  <c r="G1528" i="11"/>
  <c r="G1527" i="11"/>
  <c r="G1526" i="11"/>
  <c r="G1525" i="11"/>
  <c r="G1524" i="11"/>
  <c r="G1523" i="11"/>
  <c r="G1522" i="11"/>
  <c r="G1521" i="11"/>
  <c r="G1520" i="11"/>
  <c r="G1519" i="11"/>
  <c r="G1518" i="11"/>
  <c r="G1517" i="11"/>
  <c r="G1516" i="11"/>
  <c r="G1515" i="11"/>
  <c r="G1514" i="11"/>
  <c r="G1513" i="11"/>
  <c r="G1512" i="11"/>
  <c r="G1511" i="11"/>
  <c r="G1510" i="11"/>
  <c r="G1509" i="11"/>
  <c r="G1508" i="11"/>
  <c r="G1507" i="11"/>
  <c r="G1506" i="11"/>
  <c r="G1505" i="11"/>
  <c r="G1504" i="11"/>
  <c r="G1503" i="11"/>
  <c r="G1502" i="11"/>
  <c r="G1501" i="11"/>
  <c r="G1500" i="11"/>
  <c r="G1499" i="11"/>
  <c r="G1498" i="11"/>
  <c r="G1497" i="11"/>
  <c r="G1496" i="11"/>
  <c r="G1495" i="11"/>
  <c r="G1494" i="11"/>
  <c r="G1493" i="11"/>
  <c r="G1492" i="11"/>
  <c r="G1491" i="11"/>
  <c r="G1490" i="11"/>
  <c r="G1489" i="11"/>
  <c r="G1488" i="11"/>
  <c r="G1487" i="11"/>
  <c r="G1486" i="11"/>
  <c r="G1485" i="11"/>
  <c r="G1484" i="11"/>
  <c r="G1483" i="11"/>
  <c r="G1482" i="11"/>
  <c r="G1481" i="11"/>
  <c r="G1480" i="11"/>
  <c r="G1479" i="11"/>
  <c r="G1478" i="11"/>
  <c r="G1477" i="11"/>
  <c r="G1476" i="11"/>
  <c r="G1475" i="11"/>
  <c r="G1474" i="11"/>
  <c r="G1473" i="11"/>
  <c r="G1472" i="11"/>
  <c r="G1471" i="11"/>
  <c r="G1470" i="11"/>
  <c r="G1469" i="11"/>
  <c r="G1468" i="11"/>
  <c r="G1467" i="11"/>
  <c r="G1466" i="11"/>
  <c r="G1465" i="11"/>
  <c r="G1464" i="11"/>
  <c r="G1463" i="11"/>
  <c r="G1462" i="11"/>
  <c r="G1461" i="11"/>
  <c r="G1460" i="11"/>
  <c r="G1459" i="11"/>
  <c r="G1458" i="11"/>
  <c r="G1457" i="11"/>
  <c r="G1456" i="11"/>
  <c r="G1455" i="11"/>
  <c r="G1454" i="11"/>
  <c r="G1453" i="11"/>
  <c r="G1452" i="11"/>
  <c r="G1451" i="11"/>
  <c r="G1450" i="11"/>
  <c r="G1449" i="11"/>
  <c r="G1448" i="11"/>
  <c r="G1447" i="11"/>
  <c r="G1446" i="11"/>
  <c r="G1445" i="11"/>
  <c r="G1444" i="11"/>
  <c r="G1443" i="11"/>
  <c r="G1442" i="11"/>
  <c r="G1441" i="11"/>
  <c r="G1440" i="11"/>
  <c r="G1439" i="11"/>
  <c r="G1438" i="11"/>
  <c r="G1437" i="11"/>
  <c r="G1436" i="11"/>
  <c r="G1435" i="11"/>
  <c r="G1434" i="11"/>
  <c r="G1433" i="11"/>
  <c r="G1432" i="11"/>
  <c r="G1431" i="11"/>
  <c r="G1430" i="11"/>
  <c r="G1429" i="11"/>
  <c r="G1428" i="11"/>
  <c r="G1427" i="11"/>
  <c r="G1426" i="11"/>
  <c r="G1425" i="11"/>
  <c r="G1424" i="11"/>
  <c r="G1423" i="11"/>
  <c r="G1422" i="11"/>
  <c r="G1421" i="11"/>
  <c r="G1420" i="11"/>
  <c r="G1419" i="11"/>
  <c r="G1418" i="11"/>
  <c r="G1417" i="11"/>
  <c r="G1416" i="11"/>
  <c r="G1415" i="11"/>
  <c r="G1414" i="11"/>
  <c r="G1413" i="11"/>
  <c r="G1412" i="11"/>
  <c r="G1411" i="11"/>
  <c r="G1410" i="11"/>
  <c r="G1409" i="11"/>
  <c r="G1408" i="11"/>
  <c r="G1407" i="11"/>
  <c r="G1406" i="11"/>
  <c r="G1405" i="11"/>
  <c r="G1404" i="11"/>
  <c r="G1403" i="11"/>
  <c r="G1402" i="11"/>
  <c r="G1401" i="11"/>
  <c r="G1400" i="11"/>
  <c r="G1399" i="11"/>
  <c r="G1398" i="11"/>
  <c r="G1397" i="11"/>
  <c r="G1396" i="11"/>
  <c r="G1395" i="11"/>
  <c r="G1394" i="11"/>
  <c r="G1393" i="11"/>
  <c r="G1392" i="11"/>
  <c r="G1391" i="11"/>
  <c r="G1390" i="11"/>
  <c r="G1389" i="11"/>
  <c r="G1388" i="11"/>
  <c r="G1387" i="11"/>
  <c r="G1386" i="11"/>
  <c r="G1385" i="11"/>
  <c r="G1384" i="11"/>
  <c r="G1383" i="11"/>
  <c r="G1382" i="11"/>
  <c r="G1381" i="11"/>
  <c r="G1380" i="11"/>
  <c r="G1379" i="11"/>
  <c r="G1378" i="11"/>
  <c r="G1377" i="11"/>
  <c r="G1376" i="11"/>
  <c r="G1375" i="11"/>
  <c r="G1374" i="11"/>
  <c r="G1373" i="11"/>
  <c r="G1372" i="11"/>
  <c r="G1371" i="11"/>
  <c r="G1370" i="11"/>
  <c r="G1369" i="11"/>
  <c r="G1368" i="11"/>
  <c r="G1367" i="11"/>
  <c r="G1366" i="11"/>
  <c r="G1365" i="11"/>
  <c r="G1364" i="11"/>
  <c r="G1363" i="11"/>
  <c r="G1362" i="11"/>
  <c r="G1361" i="11"/>
  <c r="G1360" i="11"/>
  <c r="G1359" i="11"/>
  <c r="G1358" i="11"/>
  <c r="G1357" i="11"/>
  <c r="G1356" i="11"/>
  <c r="G1355" i="11"/>
  <c r="G1354" i="11"/>
  <c r="G1353" i="11"/>
  <c r="G1352" i="11"/>
  <c r="G1351" i="11"/>
  <c r="G1350" i="11"/>
  <c r="G1349" i="11"/>
  <c r="G1348" i="11"/>
  <c r="G1347" i="11"/>
  <c r="G1346" i="11"/>
  <c r="G1345" i="11"/>
  <c r="G1344" i="11"/>
  <c r="G1343" i="11"/>
  <c r="G1342" i="11"/>
  <c r="G1341" i="11"/>
  <c r="G1340" i="11"/>
  <c r="G1339" i="11"/>
  <c r="G1338" i="11"/>
  <c r="G1337" i="11"/>
  <c r="G1336" i="11"/>
  <c r="G1335" i="11"/>
  <c r="G1334" i="11"/>
  <c r="G1333" i="11"/>
  <c r="G1332" i="11"/>
  <c r="G1331" i="11"/>
  <c r="G1330" i="11"/>
  <c r="G1329" i="11"/>
  <c r="G1328" i="11"/>
  <c r="G1327" i="11"/>
  <c r="G1326" i="11"/>
  <c r="G1325" i="11"/>
  <c r="G1324" i="11"/>
  <c r="G1323" i="11"/>
  <c r="G1322" i="11"/>
  <c r="G1321" i="11"/>
  <c r="G1320" i="11"/>
  <c r="G1319" i="11"/>
  <c r="G1318" i="11"/>
  <c r="G1317" i="11"/>
  <c r="G1316" i="11"/>
  <c r="G1315" i="11"/>
  <c r="G1314" i="11"/>
  <c r="G1313" i="11"/>
  <c r="G1312" i="11"/>
  <c r="G1311" i="11"/>
  <c r="G1310" i="11"/>
  <c r="G1309" i="11"/>
  <c r="G1308" i="11"/>
  <c r="G1307" i="11"/>
  <c r="G1306" i="11"/>
  <c r="G1305" i="11"/>
  <c r="G1304" i="11"/>
  <c r="G1303" i="11"/>
  <c r="G1302" i="11"/>
  <c r="G1301" i="11"/>
  <c r="G1300" i="11"/>
  <c r="G1299" i="11"/>
  <c r="G1298" i="11"/>
  <c r="G1297" i="11"/>
  <c r="G1296" i="11"/>
  <c r="G1295" i="11"/>
  <c r="G1294" i="11"/>
  <c r="G1293" i="11"/>
  <c r="G1292" i="11"/>
  <c r="G1291" i="11"/>
  <c r="G1290" i="11"/>
  <c r="G1289" i="11"/>
  <c r="G1288" i="11"/>
  <c r="G1287" i="11"/>
  <c r="G1286" i="11"/>
  <c r="G1285" i="11"/>
  <c r="G1284" i="11"/>
  <c r="G1283" i="11"/>
  <c r="G1282" i="11"/>
  <c r="G1281" i="11"/>
  <c r="G1280" i="11"/>
  <c r="G1279" i="11"/>
  <c r="G1278" i="11"/>
  <c r="G1277" i="11"/>
  <c r="G1276" i="11"/>
  <c r="G1275" i="11"/>
  <c r="G1274" i="11"/>
  <c r="G1273" i="11"/>
  <c r="G1272" i="11"/>
  <c r="G1271" i="11"/>
  <c r="G1270" i="11"/>
  <c r="G1269" i="11"/>
  <c r="G1268" i="11"/>
  <c r="G1267" i="11"/>
  <c r="G1266" i="11"/>
  <c r="G1265" i="11"/>
  <c r="G1264" i="11"/>
  <c r="G1263" i="11"/>
  <c r="G1262" i="11"/>
  <c r="G1261" i="11"/>
  <c r="G1260" i="11"/>
  <c r="G1259" i="11"/>
  <c r="G1258" i="11"/>
  <c r="G1257" i="11"/>
  <c r="G1256" i="11"/>
  <c r="G1255" i="11"/>
  <c r="G1254" i="11"/>
  <c r="G1253" i="11"/>
  <c r="G1252" i="11"/>
  <c r="G1251" i="11"/>
  <c r="G1250" i="11"/>
  <c r="G1249" i="11"/>
  <c r="G1248" i="11"/>
  <c r="G1247" i="11"/>
  <c r="G1246" i="11"/>
  <c r="G1245" i="11"/>
  <c r="G1244" i="11"/>
  <c r="G1243" i="11"/>
  <c r="G1242" i="11"/>
  <c r="G1241" i="11"/>
  <c r="G1240" i="11"/>
  <c r="G1239" i="11"/>
  <c r="G1238" i="11"/>
  <c r="G1237" i="11"/>
  <c r="G1236" i="11"/>
  <c r="G1235" i="11"/>
  <c r="G1234" i="11"/>
  <c r="G1233" i="11"/>
  <c r="G1232" i="11"/>
  <c r="G1231" i="11"/>
  <c r="G1230" i="11"/>
  <c r="G1229" i="11"/>
  <c r="G1228" i="11"/>
  <c r="G1227" i="11"/>
  <c r="G1226" i="11"/>
  <c r="G1225" i="11"/>
  <c r="G1224" i="11"/>
  <c r="G1223" i="11"/>
  <c r="G1222" i="11"/>
  <c r="G1221" i="11"/>
  <c r="G1220" i="11"/>
  <c r="G1219" i="11"/>
  <c r="G1218" i="11"/>
  <c r="G1217" i="11"/>
  <c r="G1216" i="11"/>
  <c r="G1215" i="11"/>
  <c r="G1214" i="11"/>
  <c r="G1213" i="11"/>
  <c r="G1212" i="11"/>
  <c r="G1211" i="11"/>
  <c r="G1210" i="11"/>
  <c r="G1209" i="11"/>
  <c r="G1208" i="11"/>
  <c r="G1207" i="11"/>
  <c r="G1206" i="11"/>
  <c r="G1205" i="11"/>
  <c r="G1204" i="11"/>
  <c r="G1203" i="11"/>
  <c r="G1202" i="11"/>
  <c r="G1201" i="11"/>
  <c r="E2014" i="11" s="1"/>
  <c r="D1200" i="11"/>
  <c r="D1199" i="11"/>
  <c r="G1198" i="11"/>
  <c r="D1197" i="11"/>
  <c r="G1196" i="11"/>
  <c r="G1195" i="11"/>
  <c r="G1194" i="11"/>
  <c r="G1193" i="11"/>
  <c r="G1192" i="11"/>
  <c r="G1191" i="11"/>
  <c r="G1190" i="11"/>
  <c r="G1189" i="11"/>
  <c r="G1188" i="11"/>
  <c r="G1187" i="11"/>
  <c r="G1186" i="11"/>
  <c r="G1185" i="11"/>
  <c r="G1184" i="11"/>
  <c r="G1183" i="11"/>
  <c r="G1182" i="11"/>
  <c r="G1181" i="11"/>
  <c r="G1180" i="11"/>
  <c r="G1179" i="11"/>
  <c r="G1178" i="11"/>
  <c r="G1177" i="11"/>
  <c r="G1176" i="11"/>
  <c r="G1175" i="11"/>
  <c r="G1174" i="11"/>
  <c r="G1173" i="11"/>
  <c r="G1172" i="11"/>
  <c r="G1171" i="11"/>
  <c r="G1170" i="11"/>
  <c r="G1169" i="11"/>
  <c r="G1168" i="11"/>
  <c r="G1167" i="11"/>
  <c r="G1166" i="11"/>
  <c r="G1165" i="11"/>
  <c r="G1164" i="11"/>
  <c r="G1163" i="11"/>
  <c r="G1162" i="11"/>
  <c r="G1161" i="11"/>
  <c r="G1160" i="11"/>
  <c r="G1159" i="11"/>
  <c r="G1158" i="11"/>
  <c r="G1157" i="11"/>
  <c r="G1156" i="11"/>
  <c r="G1155" i="11"/>
  <c r="G1154" i="11"/>
  <c r="G1153" i="11"/>
  <c r="G1152" i="11"/>
  <c r="G1151" i="11"/>
  <c r="G1150" i="11"/>
  <c r="G1149" i="11"/>
  <c r="G1148" i="11"/>
  <c r="G1147" i="11"/>
  <c r="G1146" i="11"/>
  <c r="G1145" i="11"/>
  <c r="G1144" i="11"/>
  <c r="G1143" i="11"/>
  <c r="G1142" i="11"/>
  <c r="G1141" i="11"/>
  <c r="G1140" i="11"/>
  <c r="G1139" i="11"/>
  <c r="G1138" i="11"/>
  <c r="G1137" i="11"/>
  <c r="G1136" i="11"/>
  <c r="G1135" i="11"/>
  <c r="G1134" i="11"/>
  <c r="G1133" i="11"/>
  <c r="G1132" i="11"/>
  <c r="G1131" i="11"/>
  <c r="G1130" i="11"/>
  <c r="G1129" i="11"/>
  <c r="G1128" i="11"/>
  <c r="G1127" i="11"/>
  <c r="G1126" i="11"/>
  <c r="G1125" i="11"/>
  <c r="G1124" i="11"/>
  <c r="G1123" i="11"/>
  <c r="G1122" i="11"/>
  <c r="G1121" i="11"/>
  <c r="G1120" i="11"/>
  <c r="G1119" i="11"/>
  <c r="G1118" i="11"/>
  <c r="G1117" i="11"/>
  <c r="G1116" i="11"/>
  <c r="G1115" i="11"/>
  <c r="G1114" i="11"/>
  <c r="G1113" i="11"/>
  <c r="G1112" i="11"/>
  <c r="G1111" i="11"/>
  <c r="G1110" i="11"/>
  <c r="G1109" i="11"/>
  <c r="G1108" i="11"/>
  <c r="G1107" i="11"/>
  <c r="G1106" i="11"/>
  <c r="G1105" i="11"/>
  <c r="G1104" i="11"/>
  <c r="G1103" i="11"/>
  <c r="G1102" i="11"/>
  <c r="G1101" i="11"/>
  <c r="G1100" i="11"/>
  <c r="G1099" i="11"/>
  <c r="G1098" i="11"/>
  <c r="G1097" i="11"/>
  <c r="G1096" i="11"/>
  <c r="G1095" i="11"/>
  <c r="G1094" i="11"/>
  <c r="G1093" i="11"/>
  <c r="G1092" i="11"/>
  <c r="G1091" i="11"/>
  <c r="G1090" i="11"/>
  <c r="G1089" i="11"/>
  <c r="G1088" i="11"/>
  <c r="G1087" i="11"/>
  <c r="G1086" i="11"/>
  <c r="G1085" i="11"/>
  <c r="G1084" i="11"/>
  <c r="G1083" i="11"/>
  <c r="G1082" i="11"/>
  <c r="G1081" i="11"/>
  <c r="G1080" i="11"/>
  <c r="G1079" i="11"/>
  <c r="G1078" i="11"/>
  <c r="G1077" i="11"/>
  <c r="G1076" i="11"/>
  <c r="G1075" i="11"/>
  <c r="G1074" i="11"/>
  <c r="G1073" i="11"/>
  <c r="G1072" i="11"/>
  <c r="G1071" i="11"/>
  <c r="G1070" i="11"/>
  <c r="G1069" i="11"/>
  <c r="G1068" i="11"/>
  <c r="G1067" i="11"/>
  <c r="G1066" i="11"/>
  <c r="G1065" i="11"/>
  <c r="G1064" i="11"/>
  <c r="G1063" i="11"/>
  <c r="G1062" i="11"/>
  <c r="G1061" i="11"/>
  <c r="G1060" i="11"/>
  <c r="G1059" i="11"/>
  <c r="G1058" i="11"/>
  <c r="G1057" i="11"/>
  <c r="G1056" i="11"/>
  <c r="G1055" i="11"/>
  <c r="G1054" i="11"/>
  <c r="G1053" i="11"/>
  <c r="G1052" i="11"/>
  <c r="G1051" i="11"/>
  <c r="G1050" i="11"/>
  <c r="G1049" i="11"/>
  <c r="G1048" i="11"/>
  <c r="G1047" i="11"/>
  <c r="G1046" i="11"/>
  <c r="G1045" i="11"/>
  <c r="G1044" i="11"/>
  <c r="G1043" i="11"/>
  <c r="G1042" i="11"/>
  <c r="G1041" i="11"/>
  <c r="G1040" i="11"/>
  <c r="G1039" i="11"/>
  <c r="G1038" i="11"/>
  <c r="G1037" i="11"/>
  <c r="G1036" i="11"/>
  <c r="G1035" i="11"/>
  <c r="G1034" i="11"/>
  <c r="G1033" i="11"/>
  <c r="G1032" i="11"/>
  <c r="G1031" i="11"/>
  <c r="G1030" i="11"/>
  <c r="G1029" i="11"/>
  <c r="G1028" i="11"/>
  <c r="G1027" i="11"/>
  <c r="G1026" i="11"/>
  <c r="G1025" i="11"/>
  <c r="G1024" i="11"/>
  <c r="G1023" i="11"/>
  <c r="G1022" i="11"/>
  <c r="G1021" i="11"/>
  <c r="G1020" i="11"/>
  <c r="G1019" i="11"/>
  <c r="G1018" i="11"/>
  <c r="G1017" i="11"/>
  <c r="G1016" i="11"/>
  <c r="G1015" i="11"/>
  <c r="G1014" i="11"/>
  <c r="G1013" i="11"/>
  <c r="G1012" i="11"/>
  <c r="G1011" i="11"/>
  <c r="G1010" i="11"/>
  <c r="G1009" i="11"/>
  <c r="G1008" i="11"/>
  <c r="G1007" i="11"/>
  <c r="G1006" i="11"/>
  <c r="G1005" i="11"/>
  <c r="G1004" i="11"/>
  <c r="G1003" i="11"/>
  <c r="G1002" i="11"/>
  <c r="G1001" i="11"/>
  <c r="G1000" i="11"/>
  <c r="G999" i="11"/>
  <c r="G998" i="11"/>
  <c r="G997" i="11"/>
  <c r="G996" i="11"/>
  <c r="G995" i="11"/>
  <c r="G994" i="11"/>
  <c r="G993" i="11"/>
  <c r="G992" i="11"/>
  <c r="G991" i="11"/>
  <c r="G990" i="11"/>
  <c r="G989" i="11"/>
  <c r="G988" i="11"/>
  <c r="G987" i="11"/>
  <c r="G986" i="11"/>
  <c r="G985" i="11"/>
  <c r="G984" i="11"/>
  <c r="G983" i="11"/>
  <c r="G982" i="11"/>
  <c r="G981" i="11"/>
  <c r="G980" i="11"/>
  <c r="G979" i="11"/>
  <c r="G978" i="11"/>
  <c r="G977" i="11"/>
  <c r="G976" i="11"/>
  <c r="G975" i="11"/>
  <c r="G974" i="11"/>
  <c r="G973" i="11"/>
  <c r="G972" i="11"/>
  <c r="G971" i="11"/>
  <c r="G970" i="11"/>
  <c r="G969" i="11"/>
  <c r="G968" i="11"/>
  <c r="G967" i="11"/>
  <c r="G966" i="11"/>
  <c r="G965" i="11"/>
  <c r="G964" i="11"/>
  <c r="G963" i="11"/>
  <c r="G962" i="11"/>
  <c r="G961" i="11"/>
  <c r="G960" i="11"/>
  <c r="G959" i="11"/>
  <c r="G958" i="11"/>
  <c r="G957" i="11"/>
  <c r="G956" i="11"/>
  <c r="G955" i="11"/>
  <c r="G954" i="11"/>
  <c r="G953" i="11"/>
  <c r="G952" i="11"/>
  <c r="G951" i="11"/>
  <c r="G950" i="11"/>
  <c r="G949" i="11"/>
  <c r="G948" i="11"/>
  <c r="G947" i="11"/>
  <c r="G946" i="11"/>
  <c r="G945" i="11"/>
  <c r="G944" i="11"/>
  <c r="G943" i="11"/>
  <c r="G942" i="11"/>
  <c r="G941" i="11"/>
  <c r="G940" i="11"/>
  <c r="G939" i="11"/>
  <c r="G938" i="11"/>
  <c r="G937" i="11"/>
  <c r="G936" i="11"/>
  <c r="G935" i="11"/>
  <c r="G934" i="11"/>
  <c r="G933" i="11"/>
  <c r="G932" i="11"/>
  <c r="G931" i="11"/>
  <c r="G930" i="11"/>
  <c r="G929" i="11"/>
  <c r="G928" i="11"/>
  <c r="G927" i="11"/>
  <c r="G926" i="11"/>
  <c r="G925" i="11"/>
  <c r="G924" i="11"/>
  <c r="G923" i="11"/>
  <c r="G922" i="11"/>
  <c r="G921" i="11"/>
  <c r="G920" i="11"/>
  <c r="G919" i="11"/>
  <c r="G918" i="11"/>
  <c r="G917" i="11"/>
  <c r="G916" i="11"/>
  <c r="G915" i="11"/>
  <c r="G914" i="11"/>
  <c r="G913" i="11"/>
  <c r="G912" i="11"/>
  <c r="G911" i="11"/>
  <c r="G910" i="11"/>
  <c r="G909" i="11"/>
  <c r="G908" i="11"/>
  <c r="G907" i="11"/>
  <c r="G906" i="11"/>
  <c r="G905" i="11"/>
  <c r="G904" i="11"/>
  <c r="G903" i="11"/>
  <c r="G902" i="11"/>
  <c r="G901" i="11"/>
  <c r="G900" i="11"/>
  <c r="G899" i="11"/>
  <c r="G898" i="11"/>
  <c r="G897" i="11"/>
  <c r="G896" i="11"/>
  <c r="G895" i="11"/>
  <c r="G894" i="11"/>
  <c r="G893" i="11"/>
  <c r="G892" i="11"/>
  <c r="G891" i="11"/>
  <c r="G890" i="11"/>
  <c r="G889" i="11"/>
  <c r="G888" i="11"/>
  <c r="G887" i="11"/>
  <c r="G886" i="11"/>
  <c r="G885" i="11"/>
  <c r="G884" i="11"/>
  <c r="G883" i="11"/>
  <c r="G882" i="11"/>
  <c r="G881" i="11"/>
  <c r="G880" i="11"/>
  <c r="G879" i="11"/>
  <c r="G878" i="11"/>
  <c r="G877" i="11"/>
  <c r="G876" i="11"/>
  <c r="G875" i="11"/>
  <c r="G874" i="11"/>
  <c r="G873" i="11"/>
  <c r="G872" i="11"/>
  <c r="G871" i="11"/>
  <c r="G870" i="11"/>
  <c r="G869" i="11"/>
  <c r="G868" i="11"/>
  <c r="G867" i="11"/>
  <c r="G866" i="11"/>
  <c r="G865" i="11"/>
  <c r="G864" i="11"/>
  <c r="G863" i="11"/>
  <c r="G862" i="11"/>
  <c r="G861" i="11"/>
  <c r="G860" i="11"/>
  <c r="G859" i="11"/>
  <c r="G858" i="11"/>
  <c r="G857" i="11"/>
  <c r="G856" i="11"/>
  <c r="G855" i="11"/>
  <c r="G854" i="11"/>
  <c r="G853" i="11"/>
  <c r="G852" i="11"/>
  <c r="G851" i="11"/>
  <c r="G850" i="11"/>
  <c r="G849" i="11"/>
  <c r="G848" i="11"/>
  <c r="G847" i="11"/>
  <c r="G846" i="11"/>
  <c r="G845" i="11"/>
  <c r="G844" i="11"/>
  <c r="G843" i="11"/>
  <c r="G842" i="11"/>
  <c r="G841" i="11"/>
  <c r="G840" i="11"/>
  <c r="G839" i="11"/>
  <c r="G838" i="11"/>
  <c r="G837" i="11"/>
  <c r="G836" i="11"/>
  <c r="G835" i="11"/>
  <c r="G834" i="11"/>
  <c r="G833" i="11"/>
  <c r="G832" i="11"/>
  <c r="G831" i="11"/>
  <c r="G830" i="11"/>
  <c r="G829" i="11"/>
  <c r="G828" i="11"/>
  <c r="G827" i="11"/>
  <c r="G826" i="11"/>
  <c r="G825" i="11"/>
  <c r="G824" i="11"/>
  <c r="G823" i="11"/>
  <c r="G822" i="11"/>
  <c r="G821" i="11"/>
  <c r="G820" i="11"/>
  <c r="G819" i="11"/>
  <c r="G818" i="11"/>
  <c r="G817" i="11"/>
  <c r="G816" i="11"/>
  <c r="G815" i="11"/>
  <c r="G814" i="11"/>
  <c r="G813" i="11"/>
  <c r="G812" i="11"/>
  <c r="G811" i="11"/>
  <c r="G810" i="11"/>
  <c r="G809" i="11"/>
  <c r="G808" i="11"/>
  <c r="G807" i="11"/>
  <c r="G806" i="11"/>
  <c r="G805" i="11"/>
  <c r="G804" i="11"/>
  <c r="G803" i="11"/>
  <c r="G802" i="11"/>
  <c r="G801" i="11"/>
  <c r="G800" i="11"/>
  <c r="G799" i="11"/>
  <c r="G798" i="11"/>
  <c r="G797" i="11"/>
  <c r="G796" i="11"/>
  <c r="G795" i="11"/>
  <c r="G794" i="11"/>
  <c r="G793" i="11"/>
  <c r="G792" i="11"/>
  <c r="G791" i="11"/>
  <c r="G790" i="11"/>
  <c r="G789" i="11"/>
  <c r="G788" i="11"/>
  <c r="G787" i="11"/>
  <c r="G786" i="11"/>
  <c r="G785" i="11"/>
  <c r="G784" i="11"/>
  <c r="G783" i="11"/>
  <c r="G782" i="11"/>
  <c r="G781" i="11"/>
  <c r="G780" i="11"/>
  <c r="G779" i="11"/>
  <c r="G778" i="11"/>
  <c r="G777" i="11"/>
  <c r="G776" i="11"/>
  <c r="G775" i="11"/>
  <c r="G774" i="11"/>
  <c r="G773" i="11"/>
  <c r="G772" i="11"/>
  <c r="G771" i="11"/>
  <c r="G770" i="11"/>
  <c r="G769" i="11"/>
  <c r="G768" i="11"/>
  <c r="G767" i="11"/>
  <c r="G766" i="11"/>
  <c r="G765" i="11"/>
  <c r="G764" i="11"/>
  <c r="G763" i="11"/>
  <c r="G762" i="11"/>
  <c r="G761" i="11"/>
  <c r="G760" i="11"/>
  <c r="G759" i="11"/>
  <c r="G758" i="11"/>
  <c r="G757" i="11"/>
  <c r="G756" i="11"/>
  <c r="G755" i="11"/>
  <c r="G754" i="11"/>
  <c r="G753" i="11"/>
  <c r="G752" i="11"/>
  <c r="G751" i="11"/>
  <c r="G750" i="11"/>
  <c r="G749" i="11"/>
  <c r="G748" i="11"/>
  <c r="G747" i="11"/>
  <c r="G746" i="11"/>
  <c r="G745" i="11"/>
  <c r="G744" i="11"/>
  <c r="G743" i="11"/>
  <c r="G742" i="11"/>
  <c r="G741" i="11"/>
  <c r="G740" i="11"/>
  <c r="G739" i="11"/>
  <c r="G738" i="11"/>
  <c r="G737" i="11"/>
  <c r="G736" i="11"/>
  <c r="G735" i="11"/>
  <c r="G734" i="11"/>
  <c r="G733" i="11"/>
  <c r="G732" i="11"/>
  <c r="G731" i="11"/>
  <c r="G730" i="11"/>
  <c r="G729" i="11"/>
  <c r="G728" i="11"/>
  <c r="G727" i="11"/>
  <c r="G726" i="11"/>
  <c r="G725" i="11"/>
  <c r="G724" i="11"/>
  <c r="G723" i="11"/>
  <c r="G722" i="11"/>
  <c r="G721" i="11"/>
  <c r="G720" i="11"/>
  <c r="G719" i="11"/>
  <c r="G718" i="11"/>
  <c r="G717" i="11"/>
  <c r="G716" i="11"/>
  <c r="G715" i="11"/>
  <c r="G714" i="11"/>
  <c r="G713" i="11"/>
  <c r="G712" i="11"/>
  <c r="G711" i="11"/>
  <c r="G710" i="11"/>
  <c r="G709" i="11"/>
  <c r="G708" i="11"/>
  <c r="G707" i="11"/>
  <c r="G706" i="11"/>
  <c r="G705" i="11"/>
  <c r="G704" i="11"/>
  <c r="G703" i="11"/>
  <c r="G702" i="11"/>
  <c r="G701" i="11"/>
  <c r="G700" i="11"/>
  <c r="G699" i="11"/>
  <c r="G698" i="11"/>
  <c r="G697" i="11"/>
  <c r="G696" i="11"/>
  <c r="G695" i="11"/>
  <c r="G694" i="11"/>
  <c r="G693" i="11"/>
  <c r="G692" i="11"/>
  <c r="G691" i="11"/>
  <c r="G690" i="11"/>
  <c r="G689" i="11"/>
  <c r="G688" i="11"/>
  <c r="G687" i="11"/>
  <c r="G686" i="11"/>
  <c r="G685" i="11"/>
  <c r="G684" i="11"/>
  <c r="G683" i="11"/>
  <c r="G682" i="11"/>
  <c r="G681" i="11"/>
  <c r="G680" i="11"/>
  <c r="G679" i="11"/>
  <c r="G678" i="11"/>
  <c r="G677" i="11"/>
  <c r="G676" i="11"/>
  <c r="G675" i="11"/>
  <c r="G674" i="11"/>
  <c r="G673" i="11"/>
  <c r="G672" i="11"/>
  <c r="G671" i="11"/>
  <c r="G670" i="11"/>
  <c r="G669" i="11"/>
  <c r="G668" i="11"/>
  <c r="G667" i="11"/>
  <c r="G666" i="11"/>
  <c r="G665" i="11"/>
  <c r="G664" i="11"/>
  <c r="G663" i="11"/>
  <c r="G662" i="11"/>
  <c r="G661" i="11"/>
  <c r="G660" i="11"/>
  <c r="G659" i="11"/>
  <c r="G658" i="11"/>
  <c r="G657" i="11"/>
  <c r="G656" i="11"/>
  <c r="G655" i="11"/>
  <c r="G654" i="11"/>
  <c r="G653" i="11"/>
  <c r="G652" i="11"/>
  <c r="G651" i="11"/>
  <c r="G650" i="11"/>
  <c r="G649" i="11"/>
  <c r="G648" i="11"/>
  <c r="G647" i="11"/>
  <c r="G646" i="11"/>
  <c r="G645" i="11"/>
  <c r="G644" i="11"/>
  <c r="G643" i="11"/>
  <c r="G642" i="11"/>
  <c r="G641" i="11"/>
  <c r="G640" i="11"/>
  <c r="G639" i="11"/>
  <c r="G638" i="11"/>
  <c r="G637" i="11"/>
  <c r="G636" i="11"/>
  <c r="G635" i="11"/>
  <c r="G634" i="11"/>
  <c r="G633" i="11"/>
  <c r="G632" i="11"/>
  <c r="G631" i="11"/>
  <c r="G630" i="11"/>
  <c r="G629" i="11"/>
  <c r="G628" i="11"/>
  <c r="G627" i="11"/>
  <c r="G626" i="11"/>
  <c r="G625" i="11"/>
  <c r="G624" i="11"/>
  <c r="G623" i="11"/>
  <c r="G622" i="11"/>
  <c r="G621" i="11"/>
  <c r="G620" i="11"/>
  <c r="G619" i="11"/>
  <c r="G618" i="11"/>
  <c r="G617" i="11"/>
  <c r="G616" i="11"/>
  <c r="G615" i="11"/>
  <c r="G614" i="11"/>
  <c r="G613" i="11"/>
  <c r="G612" i="11"/>
  <c r="G611" i="11"/>
  <c r="G610" i="11"/>
  <c r="G609" i="11"/>
  <c r="G608" i="11"/>
  <c r="G607" i="11"/>
  <c r="G606" i="11"/>
  <c r="G605" i="11"/>
  <c r="G604" i="11"/>
  <c r="G603" i="11"/>
  <c r="G602" i="11"/>
  <c r="G601" i="11"/>
  <c r="G600" i="11"/>
  <c r="G599" i="11"/>
  <c r="G598" i="11"/>
  <c r="G597" i="11"/>
  <c r="G596" i="11"/>
  <c r="G595" i="11"/>
  <c r="G594" i="11"/>
  <c r="G593" i="11"/>
  <c r="G592" i="11"/>
  <c r="G591" i="11"/>
  <c r="G590" i="11"/>
  <c r="G589" i="11"/>
  <c r="G588" i="11"/>
  <c r="G587" i="11"/>
  <c r="G586" i="11"/>
  <c r="G585" i="11"/>
  <c r="G584" i="11"/>
  <c r="G583" i="11"/>
  <c r="G582" i="11"/>
  <c r="G581" i="11"/>
  <c r="G580" i="11"/>
  <c r="G579" i="11"/>
  <c r="G578" i="11"/>
  <c r="G577" i="11"/>
  <c r="G576" i="11"/>
  <c r="G575" i="11"/>
  <c r="G574" i="11"/>
  <c r="G573" i="11"/>
  <c r="G572" i="11"/>
  <c r="G571" i="11"/>
  <c r="G570" i="11"/>
  <c r="G569" i="11"/>
  <c r="G568" i="11"/>
  <c r="G567" i="11"/>
  <c r="G566" i="11"/>
  <c r="G565" i="11"/>
  <c r="G564" i="11"/>
  <c r="G563" i="11"/>
  <c r="G562" i="11"/>
  <c r="G561" i="11"/>
  <c r="G560" i="11"/>
  <c r="G559" i="11"/>
  <c r="G558" i="11"/>
  <c r="G557" i="11"/>
  <c r="G556" i="11"/>
  <c r="G555" i="11"/>
  <c r="G554" i="11"/>
  <c r="G553" i="11"/>
  <c r="G552" i="11"/>
  <c r="G551" i="11"/>
  <c r="G550" i="11"/>
  <c r="G549" i="11"/>
  <c r="G548" i="11"/>
  <c r="G547" i="11"/>
  <c r="G546" i="11"/>
  <c r="G545" i="11"/>
  <c r="G544" i="11"/>
  <c r="G543" i="11"/>
  <c r="G542" i="11"/>
  <c r="G541" i="11"/>
  <c r="G540" i="11"/>
  <c r="G539" i="11"/>
  <c r="G538" i="11"/>
  <c r="G537" i="11"/>
  <c r="G536" i="11"/>
  <c r="G535" i="11"/>
  <c r="G534" i="11"/>
  <c r="G533" i="11"/>
  <c r="G532" i="11"/>
  <c r="G531" i="11"/>
  <c r="G530" i="11"/>
  <c r="G529" i="11"/>
  <c r="G528" i="11"/>
  <c r="G527" i="11"/>
  <c r="G526" i="11"/>
  <c r="G525" i="11"/>
  <c r="G524" i="11"/>
  <c r="G523" i="11"/>
  <c r="G522" i="11"/>
  <c r="G521" i="11"/>
  <c r="G520" i="11"/>
  <c r="G519" i="11"/>
  <c r="G518" i="11"/>
  <c r="G517" i="11"/>
  <c r="G516" i="11"/>
  <c r="G515" i="11"/>
  <c r="G514" i="11"/>
  <c r="G513" i="11"/>
  <c r="G512" i="11"/>
  <c r="G511" i="11"/>
  <c r="G510" i="11"/>
  <c r="G509" i="11"/>
  <c r="G508" i="11"/>
  <c r="G507" i="11"/>
  <c r="G506" i="11"/>
  <c r="G505" i="11"/>
  <c r="G504" i="11"/>
  <c r="G503" i="11"/>
  <c r="G502" i="11"/>
  <c r="G501" i="11"/>
  <c r="G500" i="11"/>
  <c r="G499" i="11"/>
  <c r="G498" i="11"/>
  <c r="G497" i="11"/>
  <c r="G496" i="11"/>
  <c r="G495" i="11"/>
  <c r="G494" i="11"/>
  <c r="G493" i="11"/>
  <c r="G492" i="11"/>
  <c r="G491" i="11"/>
  <c r="G490" i="11"/>
  <c r="G489" i="11"/>
  <c r="G488" i="11"/>
  <c r="G487" i="11"/>
  <c r="G486" i="11"/>
  <c r="G485" i="11"/>
  <c r="G484" i="11"/>
  <c r="G483" i="11"/>
  <c r="G482" i="11"/>
  <c r="G481" i="11"/>
  <c r="G480" i="11"/>
  <c r="G479" i="11"/>
  <c r="G478" i="11"/>
  <c r="G477" i="11"/>
  <c r="G476" i="11"/>
  <c r="G475" i="11"/>
  <c r="G474" i="11"/>
  <c r="G473" i="11"/>
  <c r="G472" i="11"/>
  <c r="G471" i="11"/>
  <c r="G470" i="11"/>
  <c r="G469" i="11"/>
  <c r="G468" i="11"/>
  <c r="G467" i="11"/>
  <c r="G466" i="11"/>
  <c r="G465" i="11"/>
  <c r="G464" i="11"/>
  <c r="G463" i="11"/>
  <c r="G462" i="11"/>
  <c r="G461" i="11"/>
  <c r="G460" i="11"/>
  <c r="G459" i="11"/>
  <c r="G458" i="11"/>
  <c r="G457" i="11"/>
  <c r="G456" i="11"/>
  <c r="G455" i="11"/>
  <c r="G454" i="11"/>
  <c r="G453" i="11"/>
  <c r="G452" i="11"/>
  <c r="G451" i="11"/>
  <c r="G450" i="11"/>
  <c r="G449" i="11"/>
  <c r="G448" i="11"/>
  <c r="G447" i="11"/>
  <c r="G446" i="11"/>
  <c r="G445" i="11"/>
  <c r="G444" i="11"/>
  <c r="G443" i="11"/>
  <c r="G442" i="11"/>
  <c r="G441" i="11"/>
  <c r="G440" i="11"/>
  <c r="G439" i="11"/>
  <c r="G438" i="11"/>
  <c r="G437" i="11"/>
  <c r="G436" i="11"/>
  <c r="G435" i="11"/>
  <c r="G434" i="11"/>
  <c r="G433" i="11"/>
  <c r="G432" i="11"/>
  <c r="G431" i="11"/>
  <c r="G430" i="11"/>
  <c r="G429" i="11"/>
  <c r="G428" i="11"/>
  <c r="G427" i="11"/>
  <c r="G426" i="11"/>
  <c r="G425" i="11"/>
  <c r="G424" i="11"/>
  <c r="G423" i="11"/>
  <c r="G422" i="11"/>
  <c r="G421" i="11"/>
  <c r="G420" i="11"/>
  <c r="G419" i="11"/>
  <c r="G418" i="11"/>
  <c r="G417" i="11"/>
  <c r="G416" i="11"/>
  <c r="G415" i="11"/>
  <c r="G414" i="11"/>
  <c r="G413" i="11"/>
  <c r="G412" i="11"/>
  <c r="G411" i="11"/>
  <c r="G410" i="11"/>
  <c r="G409" i="11"/>
  <c r="G408" i="11"/>
  <c r="G407" i="11"/>
  <c r="G406" i="11"/>
  <c r="G405" i="11"/>
  <c r="G404" i="11"/>
  <c r="G403" i="11"/>
  <c r="G402" i="11"/>
  <c r="G401" i="11"/>
  <c r="G400" i="11"/>
  <c r="G399" i="11"/>
  <c r="G398" i="11"/>
  <c r="G397" i="11"/>
  <c r="G396" i="11"/>
  <c r="G395" i="11"/>
  <c r="G394" i="11"/>
  <c r="G393" i="11"/>
  <c r="G392" i="11"/>
  <c r="G391" i="11"/>
  <c r="G390" i="11"/>
  <c r="G389" i="11"/>
  <c r="G388" i="11"/>
  <c r="G387" i="11"/>
  <c r="G386" i="11"/>
  <c r="G385" i="11"/>
  <c r="G384" i="11"/>
  <c r="G383" i="11"/>
  <c r="G382" i="11"/>
  <c r="G381" i="11"/>
  <c r="G380" i="11"/>
  <c r="G379" i="11"/>
  <c r="G378" i="11"/>
  <c r="G377" i="11"/>
  <c r="G376" i="11"/>
  <c r="G375" i="11"/>
  <c r="G374" i="11"/>
  <c r="G373" i="11"/>
  <c r="G372" i="11"/>
  <c r="G371" i="11"/>
  <c r="G370" i="11"/>
  <c r="G369" i="11"/>
  <c r="G368" i="11"/>
  <c r="G367" i="11"/>
  <c r="G366" i="11"/>
  <c r="G365" i="11"/>
  <c r="G364" i="11"/>
  <c r="G363" i="11"/>
  <c r="G362" i="11"/>
  <c r="G361" i="11"/>
  <c r="G360" i="11"/>
  <c r="G359" i="11"/>
  <c r="G358" i="11"/>
  <c r="G357" i="11"/>
  <c r="G356" i="11"/>
  <c r="G355" i="11"/>
  <c r="G354" i="11"/>
  <c r="G353" i="11"/>
  <c r="G352" i="11"/>
  <c r="G351" i="11"/>
  <c r="G350" i="11"/>
  <c r="G349" i="11"/>
  <c r="G348" i="11"/>
  <c r="G347" i="11"/>
  <c r="G346" i="11"/>
  <c r="G345" i="11"/>
  <c r="G344" i="11"/>
  <c r="G343" i="11"/>
  <c r="G342" i="11"/>
  <c r="G341" i="11"/>
  <c r="G340" i="11"/>
  <c r="G339" i="11"/>
  <c r="G338" i="11"/>
  <c r="G337" i="11"/>
  <c r="G336" i="11"/>
  <c r="G335" i="11"/>
  <c r="G334" i="11"/>
  <c r="G333" i="11"/>
  <c r="G332" i="11"/>
  <c r="G331" i="11"/>
  <c r="G330" i="11"/>
  <c r="G329" i="11"/>
  <c r="G328" i="11"/>
  <c r="G327" i="11"/>
  <c r="G326" i="11"/>
  <c r="G325" i="11"/>
  <c r="G324" i="11"/>
  <c r="G323" i="11"/>
  <c r="G322" i="11"/>
  <c r="G321" i="11"/>
  <c r="G320" i="11"/>
  <c r="G319" i="11"/>
  <c r="G318" i="11"/>
  <c r="G317" i="11"/>
  <c r="G316" i="11"/>
  <c r="G315" i="11"/>
  <c r="G314" i="11"/>
  <c r="G313" i="11"/>
  <c r="G312" i="11"/>
  <c r="G311" i="11"/>
  <c r="G310" i="11"/>
  <c r="G309" i="11"/>
  <c r="G308" i="11"/>
  <c r="G307" i="11"/>
  <c r="G306" i="11"/>
  <c r="G305" i="11"/>
  <c r="G304" i="11"/>
  <c r="G303" i="11"/>
  <c r="G302" i="11"/>
  <c r="G301" i="11"/>
  <c r="G300" i="11"/>
  <c r="G299" i="11"/>
  <c r="G298" i="11"/>
  <c r="G297" i="11"/>
  <c r="G296" i="11"/>
  <c r="G295" i="11"/>
  <c r="G294" i="11"/>
  <c r="G293" i="11"/>
  <c r="G292" i="11"/>
  <c r="G291" i="11"/>
  <c r="G290" i="11"/>
  <c r="G289" i="11"/>
  <c r="G288" i="11"/>
  <c r="G287" i="11"/>
  <c r="G286" i="11"/>
  <c r="G285" i="11"/>
  <c r="G284" i="11"/>
  <c r="G283" i="11"/>
  <c r="G282" i="11"/>
  <c r="G281" i="11"/>
  <c r="G280" i="11"/>
  <c r="G279" i="11"/>
  <c r="G278" i="11"/>
  <c r="G277" i="11"/>
  <c r="G276" i="11"/>
  <c r="G275" i="11"/>
  <c r="G274" i="11"/>
  <c r="G273" i="11"/>
  <c r="G272" i="11"/>
  <c r="G271" i="11"/>
  <c r="G270" i="11"/>
  <c r="G269" i="11"/>
  <c r="G268" i="11"/>
  <c r="G267" i="11"/>
  <c r="G266" i="11"/>
  <c r="G265" i="11"/>
  <c r="G264" i="11"/>
  <c r="G263" i="11"/>
  <c r="G262" i="11"/>
  <c r="G261" i="11"/>
  <c r="G260" i="11"/>
  <c r="G259" i="11"/>
  <c r="G258" i="11"/>
  <c r="G257" i="11"/>
  <c r="G256" i="11"/>
  <c r="G255" i="11"/>
  <c r="G254" i="11"/>
  <c r="G253" i="11"/>
  <c r="G252" i="11"/>
  <c r="G251" i="11"/>
  <c r="G250" i="11"/>
  <c r="G249" i="11"/>
  <c r="G248" i="11"/>
  <c r="G247" i="11"/>
  <c r="G246" i="11"/>
  <c r="G245" i="11"/>
  <c r="G244" i="11"/>
  <c r="G243" i="11"/>
  <c r="G242" i="11"/>
  <c r="G241" i="11"/>
  <c r="G240" i="11"/>
  <c r="G239" i="11"/>
  <c r="G238" i="11"/>
  <c r="G237" i="11"/>
  <c r="G236" i="11"/>
  <c r="G235" i="11"/>
  <c r="G234" i="11"/>
  <c r="G233" i="11"/>
  <c r="G232" i="11"/>
  <c r="G231" i="11"/>
  <c r="G230" i="11"/>
  <c r="G229" i="11"/>
  <c r="G228" i="11"/>
  <c r="G227" i="11"/>
  <c r="G226" i="11"/>
  <c r="G225" i="11"/>
  <c r="G224" i="11"/>
  <c r="G223" i="11"/>
  <c r="G222" i="11"/>
  <c r="G221" i="11"/>
  <c r="G220" i="11"/>
  <c r="G219" i="11"/>
  <c r="G218" i="11"/>
  <c r="G217" i="11"/>
  <c r="G216" i="11"/>
  <c r="G215" i="11"/>
  <c r="G214" i="11"/>
  <c r="G213" i="11"/>
  <c r="G212" i="11"/>
  <c r="G211" i="11"/>
  <c r="G210" i="11"/>
  <c r="G209" i="11"/>
  <c r="G208" i="11"/>
  <c r="G207" i="11"/>
  <c r="G206" i="11"/>
  <c r="G205" i="11"/>
  <c r="G204" i="11"/>
  <c r="G203" i="11"/>
  <c r="G202" i="11"/>
  <c r="G201" i="11"/>
  <c r="G200" i="11"/>
  <c r="G199" i="11"/>
  <c r="G198" i="11"/>
  <c r="G197" i="11"/>
  <c r="G196" i="11"/>
  <c r="G195" i="11"/>
  <c r="G194" i="11"/>
  <c r="G193" i="11"/>
  <c r="G192" i="11"/>
  <c r="G191" i="11"/>
  <c r="G190" i="11"/>
  <c r="G189" i="11"/>
  <c r="G188" i="11"/>
  <c r="G187" i="11"/>
  <c r="G186" i="11"/>
  <c r="G185" i="11"/>
  <c r="G184" i="11"/>
  <c r="G183" i="11"/>
  <c r="G182" i="11"/>
  <c r="G181" i="11"/>
  <c r="G180" i="11"/>
  <c r="G179" i="11"/>
  <c r="G178" i="11"/>
  <c r="G177" i="11"/>
  <c r="G176" i="11"/>
  <c r="G175" i="11"/>
  <c r="G174" i="11"/>
  <c r="G173" i="11"/>
  <c r="G172" i="11"/>
  <c r="G171" i="11"/>
  <c r="G170" i="11"/>
  <c r="G169" i="11"/>
  <c r="G168" i="11"/>
  <c r="G167" i="11"/>
  <c r="G166" i="11"/>
  <c r="G165" i="11"/>
  <c r="G164" i="11"/>
  <c r="G163" i="11"/>
  <c r="G162" i="11"/>
  <c r="G161" i="11"/>
  <c r="G160" i="11"/>
  <c r="G159" i="11"/>
  <c r="G158" i="11"/>
  <c r="G157" i="11"/>
  <c r="G156" i="11"/>
  <c r="G155" i="11"/>
  <c r="G154" i="11"/>
  <c r="G153" i="11"/>
  <c r="G152" i="11"/>
  <c r="G151" i="11"/>
  <c r="G150" i="11"/>
  <c r="G149" i="11"/>
  <c r="G148" i="11"/>
  <c r="G147" i="11"/>
  <c r="G146" i="11"/>
  <c r="G145" i="11"/>
  <c r="G144" i="11"/>
  <c r="G143" i="11"/>
  <c r="G142" i="11"/>
  <c r="G141" i="11"/>
  <c r="G140" i="11"/>
  <c r="G139" i="11"/>
  <c r="G138" i="11"/>
  <c r="G137" i="11"/>
  <c r="G136" i="11"/>
  <c r="G135" i="11"/>
  <c r="G134" i="11"/>
  <c r="G133" i="11"/>
  <c r="G132" i="11"/>
  <c r="G131" i="11"/>
  <c r="G130" i="11"/>
  <c r="G129" i="11"/>
  <c r="G128" i="11"/>
  <c r="G127" i="11"/>
  <c r="G126" i="11"/>
  <c r="G125" i="11"/>
  <c r="G124" i="11"/>
  <c r="G123" i="11"/>
  <c r="G122" i="11"/>
  <c r="G121" i="11"/>
  <c r="G120" i="11"/>
  <c r="G119" i="11"/>
  <c r="G118" i="11"/>
  <c r="G117" i="11"/>
  <c r="G116" i="11"/>
  <c r="G115" i="11"/>
  <c r="G114" i="11"/>
  <c r="G113" i="11"/>
  <c r="G112" i="11"/>
  <c r="G111" i="11"/>
  <c r="G110" i="11"/>
  <c r="G109" i="11"/>
  <c r="G108" i="11"/>
  <c r="G107" i="11"/>
  <c r="G106" i="1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90" i="11"/>
  <c r="G89" i="11"/>
  <c r="G88" i="11"/>
  <c r="G87" i="11"/>
  <c r="G86" i="11"/>
  <c r="G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7" i="11"/>
  <c r="G66" i="11"/>
  <c r="G65" i="11"/>
  <c r="G64" i="11"/>
  <c r="G63" i="11"/>
  <c r="G62" i="11"/>
  <c r="G61" i="11"/>
  <c r="G60" i="11"/>
  <c r="G59" i="11"/>
  <c r="G58" i="11"/>
  <c r="G57" i="11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C2015" i="11" s="1"/>
  <c r="D10" i="11"/>
  <c r="D9" i="11" s="1"/>
  <c r="D9" i="10"/>
  <c r="D36" i="10"/>
  <c r="G35" i="10"/>
  <c r="G34" i="10"/>
  <c r="G33" i="10"/>
  <c r="G32" i="10"/>
  <c r="G31" i="10"/>
  <c r="G30" i="10"/>
  <c r="D29" i="10"/>
  <c r="D28" i="10" s="1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D10" i="10"/>
  <c r="D9" i="9"/>
  <c r="D279" i="9"/>
  <c r="G278" i="9"/>
  <c r="D277" i="9"/>
  <c r="G276" i="9"/>
  <c r="G275" i="9"/>
  <c r="G274" i="9"/>
  <c r="G273" i="9"/>
  <c r="G272" i="9"/>
  <c r="G271" i="9"/>
  <c r="G270" i="9"/>
  <c r="G269" i="9"/>
  <c r="G268" i="9"/>
  <c r="G267" i="9"/>
  <c r="G266" i="9"/>
  <c r="G265" i="9"/>
  <c r="G264" i="9"/>
  <c r="G263" i="9"/>
  <c r="G262" i="9"/>
  <c r="G261" i="9"/>
  <c r="G260" i="9"/>
  <c r="G259" i="9"/>
  <c r="G258" i="9"/>
  <c r="G257" i="9"/>
  <c r="G256" i="9"/>
  <c r="G255" i="9"/>
  <c r="G254" i="9"/>
  <c r="G253" i="9"/>
  <c r="G252" i="9"/>
  <c r="G251" i="9"/>
  <c r="G250" i="9"/>
  <c r="G249" i="9"/>
  <c r="G248" i="9"/>
  <c r="G247" i="9"/>
  <c r="G246" i="9"/>
  <c r="G245" i="9"/>
  <c r="G244" i="9"/>
  <c r="G243" i="9"/>
  <c r="G242" i="9"/>
  <c r="G241" i="9"/>
  <c r="G240" i="9"/>
  <c r="G239" i="9"/>
  <c r="G238" i="9"/>
  <c r="G237" i="9"/>
  <c r="G236" i="9"/>
  <c r="G235" i="9"/>
  <c r="G234" i="9"/>
  <c r="G233" i="9"/>
  <c r="G232" i="9"/>
  <c r="G231" i="9"/>
  <c r="G230" i="9"/>
  <c r="G229" i="9"/>
  <c r="G228" i="9"/>
  <c r="G227" i="9"/>
  <c r="G226" i="9"/>
  <c r="G225" i="9"/>
  <c r="G224" i="9"/>
  <c r="G223" i="9"/>
  <c r="G222" i="9"/>
  <c r="G221" i="9"/>
  <c r="G220" i="9"/>
  <c r="G219" i="9"/>
  <c r="G218" i="9"/>
  <c r="G217" i="9"/>
  <c r="G216" i="9"/>
  <c r="G215" i="9"/>
  <c r="G214" i="9"/>
  <c r="G213" i="9"/>
  <c r="G212" i="9"/>
  <c r="G211" i="9"/>
  <c r="G210" i="9"/>
  <c r="G209" i="9"/>
  <c r="G208" i="9"/>
  <c r="G207" i="9"/>
  <c r="G206" i="9"/>
  <c r="G205" i="9"/>
  <c r="G204" i="9"/>
  <c r="G203" i="9"/>
  <c r="G202" i="9"/>
  <c r="G201" i="9"/>
  <c r="G200" i="9"/>
  <c r="G199" i="9"/>
  <c r="G198" i="9"/>
  <c r="G197" i="9"/>
  <c r="G196" i="9"/>
  <c r="G195" i="9"/>
  <c r="G194" i="9"/>
  <c r="G193" i="9"/>
  <c r="G192" i="9"/>
  <c r="G191" i="9"/>
  <c r="G190" i="9"/>
  <c r="G189" i="9"/>
  <c r="G188" i="9"/>
  <c r="G187" i="9"/>
  <c r="G186" i="9"/>
  <c r="G185" i="9"/>
  <c r="G184" i="9"/>
  <c r="G183" i="9"/>
  <c r="G182" i="9"/>
  <c r="G181" i="9"/>
  <c r="G180" i="9"/>
  <c r="G179" i="9"/>
  <c r="G178" i="9"/>
  <c r="D177" i="9"/>
  <c r="G175" i="9"/>
  <c r="G174" i="9"/>
  <c r="G173" i="9"/>
  <c r="G172" i="9"/>
  <c r="G171" i="9"/>
  <c r="G170" i="9"/>
  <c r="G169" i="9"/>
  <c r="G168" i="9"/>
  <c r="G167" i="9"/>
  <c r="G166" i="9"/>
  <c r="G165" i="9"/>
  <c r="G164" i="9"/>
  <c r="G163" i="9"/>
  <c r="G162" i="9"/>
  <c r="G161" i="9"/>
  <c r="G160" i="9"/>
  <c r="G159" i="9"/>
  <c r="G158" i="9"/>
  <c r="G157" i="9"/>
  <c r="G156" i="9"/>
  <c r="G155" i="9"/>
  <c r="G154" i="9"/>
  <c r="G153" i="9"/>
  <c r="G152" i="9"/>
  <c r="G151" i="9"/>
  <c r="G150" i="9"/>
  <c r="G149" i="9"/>
  <c r="G148" i="9"/>
  <c r="G147" i="9"/>
  <c r="G146" i="9"/>
  <c r="G145" i="9"/>
  <c r="G144" i="9"/>
  <c r="G143" i="9"/>
  <c r="G142" i="9"/>
  <c r="G141" i="9"/>
  <c r="G140" i="9"/>
  <c r="G139" i="9"/>
  <c r="G138" i="9"/>
  <c r="G137" i="9"/>
  <c r="G136" i="9"/>
  <c r="G135" i="9"/>
  <c r="G134" i="9"/>
  <c r="G133" i="9"/>
  <c r="G132" i="9"/>
  <c r="G131" i="9"/>
  <c r="G130" i="9"/>
  <c r="G129" i="9"/>
  <c r="G128" i="9"/>
  <c r="G127" i="9"/>
  <c r="G126" i="9"/>
  <c r="G125" i="9"/>
  <c r="G124" i="9"/>
  <c r="G123" i="9"/>
  <c r="G122" i="9"/>
  <c r="G121" i="9"/>
  <c r="G120" i="9"/>
  <c r="G119" i="9"/>
  <c r="G118" i="9"/>
  <c r="G117" i="9"/>
  <c r="G116" i="9"/>
  <c r="G115" i="9"/>
  <c r="G114" i="9"/>
  <c r="G113" i="9"/>
  <c r="G112" i="9"/>
  <c r="G111" i="9"/>
  <c r="G110" i="9"/>
  <c r="G109" i="9"/>
  <c r="G108" i="9"/>
  <c r="G107" i="9"/>
  <c r="G106" i="9"/>
  <c r="G105" i="9"/>
  <c r="G104" i="9"/>
  <c r="G103" i="9"/>
  <c r="G102" i="9"/>
  <c r="G101" i="9"/>
  <c r="G100" i="9"/>
  <c r="G99" i="9"/>
  <c r="G98" i="9"/>
  <c r="G97" i="9"/>
  <c r="G96" i="9"/>
  <c r="G95" i="9"/>
  <c r="G94" i="9"/>
  <c r="G93" i="9"/>
  <c r="G92" i="9"/>
  <c r="G91" i="9"/>
  <c r="G90" i="9"/>
  <c r="G89" i="9"/>
  <c r="G88" i="9"/>
  <c r="G87" i="9"/>
  <c r="G86" i="9"/>
  <c r="G85" i="9"/>
  <c r="G84" i="9"/>
  <c r="G83" i="9"/>
  <c r="G82" i="9"/>
  <c r="G81" i="9"/>
  <c r="G80" i="9"/>
  <c r="G79" i="9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D10" i="9"/>
  <c r="D9" i="8"/>
  <c r="D81" i="8"/>
  <c r="D80" i="8" s="1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D125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D10" i="8"/>
  <c r="D9" i="7"/>
  <c r="D10" i="7"/>
  <c r="D137" i="7"/>
  <c r="G136" i="7"/>
  <c r="G135" i="7"/>
  <c r="G134" i="7"/>
  <c r="G133" i="7"/>
  <c r="G132" i="7"/>
  <c r="D131" i="7"/>
  <c r="G130" i="7"/>
  <c r="G129" i="7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G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D86" i="7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C253" i="6"/>
  <c r="D245" i="6"/>
  <c r="G244" i="6"/>
  <c r="D243" i="6"/>
  <c r="G242" i="6"/>
  <c r="G241" i="6"/>
  <c r="G240" i="6"/>
  <c r="G239" i="6"/>
  <c r="G238" i="6"/>
  <c r="G237" i="6"/>
  <c r="G236" i="6"/>
  <c r="G235" i="6"/>
  <c r="G234" i="6"/>
  <c r="G233" i="6"/>
  <c r="G232" i="6"/>
  <c r="G231" i="6"/>
  <c r="G230" i="6"/>
  <c r="G229" i="6"/>
  <c r="G228" i="6"/>
  <c r="G227" i="6"/>
  <c r="G226" i="6"/>
  <c r="G225" i="6"/>
  <c r="G224" i="6"/>
  <c r="G223" i="6"/>
  <c r="G222" i="6"/>
  <c r="G221" i="6"/>
  <c r="G220" i="6"/>
  <c r="G219" i="6"/>
  <c r="G218" i="6"/>
  <c r="G217" i="6"/>
  <c r="G216" i="6"/>
  <c r="G215" i="6"/>
  <c r="G214" i="6"/>
  <c r="G213" i="6"/>
  <c r="G212" i="6"/>
  <c r="G211" i="6"/>
  <c r="G210" i="6"/>
  <c r="G209" i="6"/>
  <c r="G208" i="6"/>
  <c r="G207" i="6"/>
  <c r="G206" i="6"/>
  <c r="G205" i="6"/>
  <c r="G204" i="6"/>
  <c r="G203" i="6"/>
  <c r="G202" i="6"/>
  <c r="G201" i="6"/>
  <c r="G200" i="6"/>
  <c r="G199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G169" i="6"/>
  <c r="G168" i="6"/>
  <c r="G167" i="6"/>
  <c r="G166" i="6"/>
  <c r="G165" i="6"/>
  <c r="G164" i="6"/>
  <c r="G163" i="6"/>
  <c r="G162" i="6"/>
  <c r="G161" i="6"/>
  <c r="G160" i="6"/>
  <c r="G159" i="6"/>
  <c r="G158" i="6"/>
  <c r="G157" i="6"/>
  <c r="G156" i="6"/>
  <c r="G155" i="6"/>
  <c r="G154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G139" i="6"/>
  <c r="G138" i="6"/>
  <c r="D137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D10" i="6"/>
  <c r="D9" i="6" s="1"/>
  <c r="E143" i="14" l="1"/>
  <c r="C144" i="14"/>
  <c r="C139" i="14"/>
  <c r="E140" i="14"/>
  <c r="C141" i="14"/>
  <c r="E142" i="14"/>
  <c r="C143" i="14"/>
  <c r="E144" i="14"/>
  <c r="E139" i="14"/>
  <c r="C140" i="14"/>
  <c r="E141" i="14"/>
  <c r="C142" i="14"/>
  <c r="E211" i="13"/>
  <c r="C212" i="13"/>
  <c r="C207" i="13"/>
  <c r="E208" i="13"/>
  <c r="C209" i="13"/>
  <c r="E210" i="13"/>
  <c r="C211" i="13"/>
  <c r="E212" i="13"/>
  <c r="G212" i="13" s="1"/>
  <c r="E207" i="13"/>
  <c r="C208" i="13"/>
  <c r="E209" i="13"/>
  <c r="C210" i="13"/>
  <c r="C266" i="12"/>
  <c r="E265" i="12"/>
  <c r="C261" i="12"/>
  <c r="E262" i="12"/>
  <c r="C263" i="12"/>
  <c r="E264" i="12"/>
  <c r="C265" i="12"/>
  <c r="E266" i="12"/>
  <c r="G266" i="12" s="1"/>
  <c r="E261" i="12"/>
  <c r="C262" i="12"/>
  <c r="E263" i="12"/>
  <c r="C264" i="12"/>
  <c r="C2010" i="11"/>
  <c r="E2011" i="11"/>
  <c r="C2012" i="11"/>
  <c r="E2013" i="11"/>
  <c r="C2014" i="11"/>
  <c r="E2015" i="11"/>
  <c r="G2015" i="11" s="1"/>
  <c r="E2010" i="11"/>
  <c r="C2011" i="11"/>
  <c r="E2012" i="11"/>
  <c r="C2013" i="11"/>
  <c r="E43" i="10"/>
  <c r="C44" i="10"/>
  <c r="C39" i="10"/>
  <c r="E40" i="10"/>
  <c r="C41" i="10"/>
  <c r="E42" i="10"/>
  <c r="C43" i="10"/>
  <c r="E44" i="10"/>
  <c r="E39" i="10"/>
  <c r="C40" i="10"/>
  <c r="E41" i="10"/>
  <c r="C42" i="10"/>
  <c r="D176" i="9"/>
  <c r="C287" i="9"/>
  <c r="E286" i="9"/>
  <c r="C282" i="9"/>
  <c r="E283" i="9"/>
  <c r="C284" i="9"/>
  <c r="E285" i="9"/>
  <c r="C286" i="9"/>
  <c r="E287" i="9"/>
  <c r="E282" i="9"/>
  <c r="C283" i="9"/>
  <c r="E284" i="9"/>
  <c r="C285" i="9"/>
  <c r="E132" i="8"/>
  <c r="C133" i="8"/>
  <c r="C128" i="8"/>
  <c r="E129" i="8"/>
  <c r="C130" i="8"/>
  <c r="E131" i="8"/>
  <c r="C132" i="8"/>
  <c r="E133" i="8"/>
  <c r="E128" i="8"/>
  <c r="C129" i="8"/>
  <c r="E130" i="8"/>
  <c r="C131" i="8"/>
  <c r="D85" i="7"/>
  <c r="C145" i="7"/>
  <c r="E144" i="7"/>
  <c r="C140" i="7"/>
  <c r="E141" i="7"/>
  <c r="C142" i="7"/>
  <c r="E143" i="7"/>
  <c r="C144" i="7"/>
  <c r="E145" i="7"/>
  <c r="E140" i="7"/>
  <c r="C141" i="7"/>
  <c r="E142" i="7"/>
  <c r="C143" i="7"/>
  <c r="D136" i="6"/>
  <c r="E252" i="6"/>
  <c r="C248" i="6"/>
  <c r="E249" i="6"/>
  <c r="C250" i="6"/>
  <c r="E251" i="6"/>
  <c r="C252" i="6"/>
  <c r="E253" i="6"/>
  <c r="E248" i="6"/>
  <c r="C249" i="6"/>
  <c r="E250" i="6"/>
  <c r="C251" i="6"/>
  <c r="G144" i="14" l="1"/>
  <c r="G142" i="14"/>
  <c r="G143" i="14"/>
  <c r="C145" i="14"/>
  <c r="D144" i="14" s="1"/>
  <c r="G139" i="14"/>
  <c r="G140" i="14"/>
  <c r="E145" i="14"/>
  <c r="F143" i="14" s="1"/>
  <c r="G141" i="14"/>
  <c r="G210" i="13"/>
  <c r="G211" i="13"/>
  <c r="C213" i="13"/>
  <c r="D212" i="13" s="1"/>
  <c r="G207" i="13"/>
  <c r="G208" i="13"/>
  <c r="E213" i="13"/>
  <c r="F211" i="13" s="1"/>
  <c r="G209" i="13"/>
  <c r="G264" i="12"/>
  <c r="G265" i="12"/>
  <c r="C267" i="12"/>
  <c r="D266" i="12" s="1"/>
  <c r="G261" i="12"/>
  <c r="G262" i="12"/>
  <c r="E267" i="12"/>
  <c r="F265" i="12" s="1"/>
  <c r="G263" i="12"/>
  <c r="G2013" i="11"/>
  <c r="D2013" i="11"/>
  <c r="G2014" i="11"/>
  <c r="C2016" i="11"/>
  <c r="D2015" i="11" s="1"/>
  <c r="G2010" i="11"/>
  <c r="G2011" i="11"/>
  <c r="E2016" i="11"/>
  <c r="F2014" i="11" s="1"/>
  <c r="D2012" i="11"/>
  <c r="G2012" i="11"/>
  <c r="F2015" i="11"/>
  <c r="G44" i="10"/>
  <c r="G42" i="10"/>
  <c r="G43" i="10"/>
  <c r="C45" i="10"/>
  <c r="D44" i="10" s="1"/>
  <c r="G39" i="10"/>
  <c r="G40" i="10"/>
  <c r="E45" i="10"/>
  <c r="F43" i="10" s="1"/>
  <c r="F39" i="10"/>
  <c r="G41" i="10"/>
  <c r="G287" i="9"/>
  <c r="G285" i="9"/>
  <c r="G286" i="9"/>
  <c r="C288" i="9"/>
  <c r="D287" i="9" s="1"/>
  <c r="G282" i="9"/>
  <c r="G283" i="9"/>
  <c r="E288" i="9"/>
  <c r="F286" i="9" s="1"/>
  <c r="G284" i="9"/>
  <c r="G133" i="8"/>
  <c r="G129" i="8"/>
  <c r="G132" i="8"/>
  <c r="C134" i="8"/>
  <c r="D133" i="8" s="1"/>
  <c r="G128" i="8"/>
  <c r="E134" i="8"/>
  <c r="F132" i="8" s="1"/>
  <c r="G130" i="8"/>
  <c r="G131" i="8"/>
  <c r="G145" i="7"/>
  <c r="G143" i="7"/>
  <c r="G144" i="7"/>
  <c r="C146" i="7"/>
  <c r="D145" i="7" s="1"/>
  <c r="G140" i="7"/>
  <c r="G141" i="7"/>
  <c r="E146" i="7"/>
  <c r="F144" i="7" s="1"/>
  <c r="G142" i="7"/>
  <c r="G253" i="6"/>
  <c r="C254" i="6"/>
  <c r="D253" i="6" s="1"/>
  <c r="G248" i="6"/>
  <c r="G249" i="6"/>
  <c r="G252" i="6"/>
  <c r="E254" i="6"/>
  <c r="F252" i="6" s="1"/>
  <c r="G250" i="6"/>
  <c r="G251" i="6"/>
  <c r="F141" i="14" l="1"/>
  <c r="F144" i="14"/>
  <c r="F142" i="14"/>
  <c r="D141" i="14"/>
  <c r="D143" i="14"/>
  <c r="D142" i="14"/>
  <c r="F140" i="14"/>
  <c r="F139" i="14"/>
  <c r="D140" i="14"/>
  <c r="D139" i="14"/>
  <c r="G145" i="14"/>
  <c r="H144" i="14" s="1"/>
  <c r="F212" i="13"/>
  <c r="F207" i="13"/>
  <c r="F210" i="13"/>
  <c r="F208" i="13"/>
  <c r="D209" i="13"/>
  <c r="F209" i="13"/>
  <c r="G213" i="13"/>
  <c r="H212" i="13" s="1"/>
  <c r="D211" i="13"/>
  <c r="D210" i="13"/>
  <c r="D208" i="13"/>
  <c r="D207" i="13"/>
  <c r="D263" i="12"/>
  <c r="F266" i="12"/>
  <c r="F264" i="12"/>
  <c r="F263" i="12"/>
  <c r="G267" i="12"/>
  <c r="H266" i="12" s="1"/>
  <c r="D265" i="12"/>
  <c r="D264" i="12"/>
  <c r="F262" i="12"/>
  <c r="F261" i="12"/>
  <c r="D262" i="12"/>
  <c r="D261" i="12"/>
  <c r="F2012" i="11"/>
  <c r="G2016" i="11"/>
  <c r="H2015" i="11" s="1"/>
  <c r="D2014" i="11"/>
  <c r="F2013" i="11"/>
  <c r="F2011" i="11"/>
  <c r="F2010" i="11"/>
  <c r="D2011" i="11"/>
  <c r="D2010" i="11"/>
  <c r="H2013" i="11"/>
  <c r="H2014" i="11"/>
  <c r="F40" i="10"/>
  <c r="F44" i="10"/>
  <c r="F42" i="10"/>
  <c r="D41" i="10"/>
  <c r="D40" i="10"/>
  <c r="D39" i="10"/>
  <c r="F41" i="10"/>
  <c r="G45" i="10"/>
  <c r="H44" i="10" s="1"/>
  <c r="D43" i="10"/>
  <c r="D42" i="10"/>
  <c r="D284" i="9"/>
  <c r="F283" i="9"/>
  <c r="F287" i="9"/>
  <c r="D283" i="9"/>
  <c r="F284" i="9"/>
  <c r="F285" i="9"/>
  <c r="F282" i="9"/>
  <c r="G288" i="9"/>
  <c r="H287" i="9" s="1"/>
  <c r="D286" i="9"/>
  <c r="D285" i="9"/>
  <c r="D282" i="9"/>
  <c r="F131" i="8"/>
  <c r="D130" i="8"/>
  <c r="D129" i="8"/>
  <c r="D131" i="8"/>
  <c r="F128" i="8"/>
  <c r="D128" i="8"/>
  <c r="F129" i="8"/>
  <c r="G134" i="8"/>
  <c r="H133" i="8" s="1"/>
  <c r="D132" i="8"/>
  <c r="F133" i="8"/>
  <c r="F130" i="8"/>
  <c r="F145" i="7"/>
  <c r="F143" i="7"/>
  <c r="D142" i="7"/>
  <c r="F142" i="7"/>
  <c r="G146" i="7"/>
  <c r="H145" i="7" s="1"/>
  <c r="D144" i="7"/>
  <c r="D143" i="7"/>
  <c r="F141" i="7"/>
  <c r="F140" i="7"/>
  <c r="D141" i="7"/>
  <c r="D140" i="7"/>
  <c r="D251" i="6"/>
  <c r="F251" i="6"/>
  <c r="F249" i="6"/>
  <c r="F248" i="6"/>
  <c r="D249" i="6"/>
  <c r="D248" i="6"/>
  <c r="F250" i="6"/>
  <c r="F253" i="6"/>
  <c r="D250" i="6"/>
  <c r="D252" i="6"/>
  <c r="G254" i="6"/>
  <c r="H253" i="6" s="1"/>
  <c r="H143" i="14" l="1"/>
  <c r="H141" i="14"/>
  <c r="H140" i="14"/>
  <c r="H142" i="14"/>
  <c r="H139" i="14"/>
  <c r="H210" i="13"/>
  <c r="H211" i="13"/>
  <c r="H207" i="13"/>
  <c r="H208" i="13"/>
  <c r="H209" i="13"/>
  <c r="H264" i="12"/>
  <c r="H262" i="12"/>
  <c r="H261" i="12"/>
  <c r="H265" i="12"/>
  <c r="H263" i="12"/>
  <c r="H2011" i="11"/>
  <c r="H2010" i="11"/>
  <c r="H2012" i="11"/>
  <c r="H40" i="10"/>
  <c r="H42" i="10"/>
  <c r="H39" i="10"/>
  <c r="H43" i="10"/>
  <c r="H41" i="10"/>
  <c r="H285" i="9"/>
  <c r="H283" i="9"/>
  <c r="H282" i="9"/>
  <c r="H286" i="9"/>
  <c r="H284" i="9"/>
  <c r="H132" i="8"/>
  <c r="H129" i="8"/>
  <c r="H130" i="8"/>
  <c r="H128" i="8"/>
  <c r="H131" i="8"/>
  <c r="H144" i="7"/>
  <c r="H143" i="7"/>
  <c r="H141" i="7"/>
  <c r="H140" i="7"/>
  <c r="H142" i="7"/>
  <c r="H248" i="6"/>
  <c r="H250" i="6"/>
  <c r="H249" i="6"/>
  <c r="H252" i="6"/>
  <c r="H251" i="6"/>
  <c r="D683" i="5" l="1"/>
  <c r="G682" i="5"/>
  <c r="G681" i="5"/>
  <c r="G680" i="5"/>
  <c r="G679" i="5"/>
  <c r="G678" i="5"/>
  <c r="G677" i="5"/>
  <c r="G676" i="5"/>
  <c r="G675" i="5"/>
  <c r="G674" i="5"/>
  <c r="G673" i="5"/>
  <c r="G672" i="5"/>
  <c r="G671" i="5"/>
  <c r="G670" i="5"/>
  <c r="G669" i="5"/>
  <c r="G668" i="5"/>
  <c r="G667" i="5"/>
  <c r="G666" i="5"/>
  <c r="G665" i="5"/>
  <c r="G664" i="5"/>
  <c r="G663" i="5"/>
  <c r="G662" i="5"/>
  <c r="G661" i="5"/>
  <c r="G660" i="5"/>
  <c r="G659" i="5"/>
  <c r="G658" i="5"/>
  <c r="G657" i="5"/>
  <c r="G656" i="5"/>
  <c r="G655" i="5"/>
  <c r="G654" i="5"/>
  <c r="G653" i="5"/>
  <c r="G652" i="5"/>
  <c r="G651" i="5"/>
  <c r="G650" i="5"/>
  <c r="G649" i="5"/>
  <c r="G648" i="5"/>
  <c r="G647" i="5"/>
  <c r="G646" i="5"/>
  <c r="G645" i="5"/>
  <c r="G644" i="5"/>
  <c r="G643" i="5"/>
  <c r="G642" i="5"/>
  <c r="G641" i="5"/>
  <c r="G640" i="5"/>
  <c r="G639" i="5"/>
  <c r="G638" i="5"/>
  <c r="G637" i="5"/>
  <c r="G636" i="5"/>
  <c r="G635" i="5"/>
  <c r="G634" i="5"/>
  <c r="G633" i="5"/>
  <c r="G632" i="5"/>
  <c r="G631" i="5"/>
  <c r="G630" i="5"/>
  <c r="G629" i="5"/>
  <c r="G628" i="5"/>
  <c r="G627" i="5"/>
  <c r="G626" i="5"/>
  <c r="G625" i="5"/>
  <c r="G624" i="5"/>
  <c r="G623" i="5"/>
  <c r="G622" i="5"/>
  <c r="G621" i="5"/>
  <c r="G620" i="5"/>
  <c r="G619" i="5"/>
  <c r="G618" i="5"/>
  <c r="G617" i="5"/>
  <c r="G616" i="5"/>
  <c r="G615" i="5"/>
  <c r="G614" i="5"/>
  <c r="G613" i="5"/>
  <c r="G612" i="5"/>
  <c r="G611" i="5"/>
  <c r="G610" i="5"/>
  <c r="G609" i="5"/>
  <c r="G608" i="5"/>
  <c r="G607" i="5"/>
  <c r="G606" i="5"/>
  <c r="G605" i="5"/>
  <c r="G604" i="5"/>
  <c r="G603" i="5"/>
  <c r="G602" i="5"/>
  <c r="G601" i="5"/>
  <c r="G600" i="5"/>
  <c r="G599" i="5"/>
  <c r="G598" i="5"/>
  <c r="G597" i="5"/>
  <c r="G596" i="5"/>
  <c r="G595" i="5"/>
  <c r="G594" i="5"/>
  <c r="G593" i="5"/>
  <c r="G592" i="5"/>
  <c r="G591" i="5"/>
  <c r="G590" i="5"/>
  <c r="G589" i="5"/>
  <c r="G588" i="5"/>
  <c r="G587" i="5"/>
  <c r="G586" i="5"/>
  <c r="G585" i="5"/>
  <c r="G584" i="5"/>
  <c r="G583" i="5"/>
  <c r="G582" i="5"/>
  <c r="G581" i="5"/>
  <c r="G580" i="5"/>
  <c r="G579" i="5"/>
  <c r="G578" i="5"/>
  <c r="G577" i="5"/>
  <c r="G576" i="5"/>
  <c r="G575" i="5"/>
  <c r="G574" i="5"/>
  <c r="G573" i="5"/>
  <c r="G572" i="5"/>
  <c r="G571" i="5"/>
  <c r="G570" i="5"/>
  <c r="G569" i="5"/>
  <c r="G568" i="5"/>
  <c r="G567" i="5"/>
  <c r="G566" i="5"/>
  <c r="G565" i="5"/>
  <c r="G564" i="5"/>
  <c r="G563" i="5"/>
  <c r="G562" i="5"/>
  <c r="G561" i="5"/>
  <c r="G560" i="5"/>
  <c r="G559" i="5"/>
  <c r="G558" i="5"/>
  <c r="G557" i="5"/>
  <c r="G556" i="5"/>
  <c r="G555" i="5"/>
  <c r="G554" i="5"/>
  <c r="G553" i="5"/>
  <c r="G552" i="5"/>
  <c r="G551" i="5"/>
  <c r="G550" i="5"/>
  <c r="G549" i="5"/>
  <c r="G548" i="5"/>
  <c r="G547" i="5"/>
  <c r="G546" i="5"/>
  <c r="G545" i="5"/>
  <c r="G544" i="5"/>
  <c r="G543" i="5"/>
  <c r="G542" i="5"/>
  <c r="G541" i="5"/>
  <c r="G540" i="5"/>
  <c r="G539" i="5"/>
  <c r="G538" i="5"/>
  <c r="G537" i="5"/>
  <c r="G536" i="5"/>
  <c r="G535" i="5"/>
  <c r="G534" i="5"/>
  <c r="G533" i="5"/>
  <c r="G532" i="5"/>
  <c r="G531" i="5"/>
  <c r="G530" i="5"/>
  <c r="G529" i="5"/>
  <c r="G528" i="5"/>
  <c r="G527" i="5"/>
  <c r="G526" i="5"/>
  <c r="G525" i="5"/>
  <c r="G524" i="5"/>
  <c r="G523" i="5"/>
  <c r="G522" i="5"/>
  <c r="G521" i="5"/>
  <c r="G520" i="5"/>
  <c r="G519" i="5"/>
  <c r="G518" i="5"/>
  <c r="G517" i="5"/>
  <c r="G516" i="5"/>
  <c r="G515" i="5"/>
  <c r="G514" i="5"/>
  <c r="G513" i="5"/>
  <c r="G512" i="5"/>
  <c r="G511" i="5"/>
  <c r="G510" i="5"/>
  <c r="G509" i="5"/>
  <c r="G508" i="5"/>
  <c r="G507" i="5"/>
  <c r="G506" i="5"/>
  <c r="G505" i="5"/>
  <c r="G504" i="5"/>
  <c r="G503" i="5"/>
  <c r="G502" i="5"/>
  <c r="G501" i="5"/>
  <c r="G500" i="5"/>
  <c r="G499" i="5"/>
  <c r="G498" i="5"/>
  <c r="G497" i="5"/>
  <c r="G496" i="5"/>
  <c r="G495" i="5"/>
  <c r="G494" i="5"/>
  <c r="G493" i="5"/>
  <c r="G492" i="5"/>
  <c r="G491" i="5"/>
  <c r="G490" i="5"/>
  <c r="G489" i="5"/>
  <c r="G488" i="5"/>
  <c r="G487" i="5"/>
  <c r="G486" i="5"/>
  <c r="G485" i="5"/>
  <c r="G484" i="5"/>
  <c r="G483" i="5"/>
  <c r="G482" i="5"/>
  <c r="G481" i="5"/>
  <c r="G480" i="5"/>
  <c r="G479" i="5"/>
  <c r="G478" i="5"/>
  <c r="G477" i="5"/>
  <c r="G476" i="5"/>
  <c r="G475" i="5"/>
  <c r="G474" i="5"/>
  <c r="G473" i="5"/>
  <c r="G472" i="5"/>
  <c r="G471" i="5"/>
  <c r="G470" i="5"/>
  <c r="G469" i="5"/>
  <c r="G468" i="5"/>
  <c r="G467" i="5"/>
  <c r="G466" i="5"/>
  <c r="G465" i="5"/>
  <c r="G464" i="5"/>
  <c r="G463" i="5"/>
  <c r="G462" i="5"/>
  <c r="G461" i="5"/>
  <c r="G460" i="5"/>
  <c r="G459" i="5"/>
  <c r="G458" i="5"/>
  <c r="G457" i="5"/>
  <c r="G456" i="5"/>
  <c r="G455" i="5"/>
  <c r="G454" i="5"/>
  <c r="G453" i="5"/>
  <c r="G452" i="5"/>
  <c r="G451" i="5"/>
  <c r="G450" i="5"/>
  <c r="G449" i="5"/>
  <c r="G448" i="5"/>
  <c r="G447" i="5"/>
  <c r="G446" i="5"/>
  <c r="G445" i="5"/>
  <c r="G444" i="5"/>
  <c r="G443" i="5"/>
  <c r="G442" i="5"/>
  <c r="G441" i="5"/>
  <c r="G440" i="5"/>
  <c r="G439" i="5"/>
  <c r="G438" i="5"/>
  <c r="G437" i="5"/>
  <c r="G436" i="5"/>
  <c r="G435" i="5"/>
  <c r="G434" i="5"/>
  <c r="G433" i="5"/>
  <c r="G432" i="5"/>
  <c r="G431" i="5"/>
  <c r="G430" i="5"/>
  <c r="G429" i="5"/>
  <c r="G428" i="5"/>
  <c r="G427" i="5"/>
  <c r="G426" i="5"/>
  <c r="G425" i="5"/>
  <c r="G424" i="5"/>
  <c r="G423" i="5"/>
  <c r="G422" i="5"/>
  <c r="G421" i="5"/>
  <c r="G420" i="5"/>
  <c r="G419" i="5"/>
  <c r="G418" i="5"/>
  <c r="G417" i="5"/>
  <c r="G416" i="5"/>
  <c r="G415" i="5"/>
  <c r="G414" i="5"/>
  <c r="G413" i="5"/>
  <c r="G412" i="5"/>
  <c r="G411" i="5"/>
  <c r="G410" i="5"/>
  <c r="G409" i="5"/>
  <c r="G408" i="5"/>
  <c r="G407" i="5"/>
  <c r="G406" i="5"/>
  <c r="E688" i="5" l="1"/>
  <c r="E691" i="5"/>
  <c r="E687" i="5"/>
  <c r="E689" i="5"/>
  <c r="E690" i="5"/>
  <c r="E686" i="5"/>
  <c r="D405" i="5"/>
  <c r="D404" i="5" s="1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D10" i="5"/>
  <c r="E692" i="5" l="1"/>
  <c r="F686" i="5" s="1"/>
  <c r="C691" i="5" l="1"/>
  <c r="C689" i="5"/>
  <c r="G689" i="5" s="1"/>
  <c r="C690" i="5"/>
  <c r="G690" i="5" s="1"/>
  <c r="C686" i="5"/>
  <c r="G686" i="5" s="1"/>
  <c r="C688" i="5"/>
  <c r="G688" i="5" s="1"/>
  <c r="C687" i="5"/>
  <c r="G687" i="5" s="1"/>
  <c r="F690" i="5"/>
  <c r="G691" i="5"/>
  <c r="C692" i="5" l="1"/>
  <c r="D686" i="5" s="1"/>
  <c r="G692" i="5"/>
  <c r="H691" i="5" s="1"/>
  <c r="D688" i="5"/>
  <c r="D689" i="5"/>
  <c r="D690" i="5"/>
  <c r="F691" i="5"/>
  <c r="D691" i="5"/>
  <c r="D687" i="5"/>
  <c r="F688" i="5"/>
  <c r="F689" i="5"/>
  <c r="F687" i="5"/>
  <c r="H686" i="5" l="1"/>
  <c r="H690" i="5"/>
  <c r="H688" i="5"/>
  <c r="H687" i="5"/>
  <c r="H689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2009" authorId="0" shapeId="0" xr:uid="{EFFD8AA1-EDA0-4F2A-9985-A9C35760D172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09" authorId="0" shapeId="0" xr:uid="{AA3710C9-FA80-4921-8F6A-0AFA6CF6E809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247" authorId="0" shapeId="0" xr:uid="{CEAC427E-B61F-4515-8ABC-284642B746CE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47" authorId="0" shapeId="0" xr:uid="{B063D7F2-F70D-47D9-A093-30A6E159FF9D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139" authorId="0" shapeId="0" xr:uid="{86F6840A-0BF3-4B6C-8BA6-ABF6C4206E6C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9" authorId="0" shapeId="0" xr:uid="{0B09AD94-48E1-40AB-AB2D-A18CE88CD56A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127" authorId="0" shapeId="0" xr:uid="{5BE0D6C1-2864-45CA-A705-66ED7C435073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7" authorId="0" shapeId="0" xr:uid="{E529101C-678B-4353-A5F0-9B42C7E8521A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281" authorId="0" shapeId="0" xr:uid="{A5633CDF-53FF-45BD-A6FF-8A2A6B70FA86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81" authorId="0" shapeId="0" xr:uid="{CE548EB0-C433-4C8C-AE8B-77A8D083AB2F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38" authorId="0" shapeId="0" xr:uid="{8A53C85B-4DDC-4BCB-9D70-4A7CC2EF6383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8" authorId="0" shapeId="0" xr:uid="{A51E1C5B-451F-4DEA-98CA-51549E6D2198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685" authorId="0" shapeId="0" xr:uid="{330A629B-3E95-4BFB-AA9A-930F27E593EF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85" authorId="0" shapeId="0" xr:uid="{E2E817B7-E54E-471E-B51D-2FDC8B3FB742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260" authorId="0" shapeId="0" xr:uid="{96EF6CC8-7A25-414B-B97A-F402B682CF8F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60" authorId="0" shapeId="0" xr:uid="{0CB3AD70-D8C0-412D-B181-C4073F8C2909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206" authorId="0" shapeId="0" xr:uid="{5FC2C461-ACEA-4268-BCA6-BFF05C0FF2FA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6" authorId="0" shapeId="0" xr:uid="{8A548F85-6161-4ED4-A992-8C89650265CB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138" authorId="0" shapeId="0" xr:uid="{A3D1315B-D72B-401C-BAD4-A46C33B4484F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8" authorId="0" shapeId="0" xr:uid="{4513ACA0-AAFA-4286-B942-78C0A6A5EEAE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<sst xmlns="http://schemas.openxmlformats.org/spreadsheetml/2006/main" count="20202" uniqueCount="4903">
  <si>
    <t>STT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</si>
  <si>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</si>
  <si>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</si>
  <si>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</si>
  <si>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</si>
  <si>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</si>
  <si>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Nguyễn Văn</t>
  </si>
  <si>
    <t>Trần Thanh</t>
  </si>
  <si>
    <t>Nguyễn Duy</t>
  </si>
  <si>
    <t>Danh</t>
  </si>
  <si>
    <t>Đạt</t>
  </si>
  <si>
    <t>Đức</t>
  </si>
  <si>
    <t>Hoàng</t>
  </si>
  <si>
    <t>Hùng</t>
  </si>
  <si>
    <t>Phúc</t>
  </si>
  <si>
    <t>Quang</t>
  </si>
  <si>
    <t>Quốc</t>
  </si>
  <si>
    <t>Thuận</t>
  </si>
  <si>
    <t>Tú</t>
  </si>
  <si>
    <t>Tùng</t>
  </si>
  <si>
    <t>Vũ</t>
  </si>
  <si>
    <t>Trung bình</t>
  </si>
  <si>
    <t>Yếu</t>
  </si>
  <si>
    <t>Khá</t>
  </si>
  <si>
    <t>Tốt</t>
  </si>
  <si>
    <t>Xuất sắc</t>
  </si>
  <si>
    <t>Nguyễn Đức</t>
  </si>
  <si>
    <t>Nguyễn Thanh</t>
  </si>
  <si>
    <t>Nguyễn Hoàng</t>
  </si>
  <si>
    <t>Nguyễn Thái</t>
  </si>
  <si>
    <t>Cường</t>
  </si>
  <si>
    <t>Nguyễn Minh</t>
  </si>
  <si>
    <t>Phong</t>
  </si>
  <si>
    <t>Phương</t>
  </si>
  <si>
    <t>Tiến</t>
  </si>
  <si>
    <t>Lê Minh</t>
  </si>
  <si>
    <t>Hải</t>
  </si>
  <si>
    <t>Phi</t>
  </si>
  <si>
    <t>Đỗ Hoàng</t>
  </si>
  <si>
    <t>Duy</t>
  </si>
  <si>
    <t>Hiếu</t>
  </si>
  <si>
    <t>Tâm</t>
  </si>
  <si>
    <t>Thanh</t>
  </si>
  <si>
    <t>LỚP</t>
  </si>
  <si>
    <t>GHI CHÚ</t>
  </si>
  <si>
    <t>Bằng</t>
  </si>
  <si>
    <t>Đan</t>
  </si>
  <si>
    <t>Hiền</t>
  </si>
  <si>
    <t>Hiển</t>
  </si>
  <si>
    <t>Nghĩa</t>
  </si>
  <si>
    <t>Dương Thanh</t>
  </si>
  <si>
    <t>Ngô Ngọc</t>
  </si>
  <si>
    <t>Trần Kim</t>
  </si>
  <si>
    <t>Lân</t>
  </si>
  <si>
    <t>Trân</t>
  </si>
  <si>
    <t>Triều</t>
  </si>
  <si>
    <t>Chánh</t>
  </si>
  <si>
    <t>Chi</t>
  </si>
  <si>
    <t>Huỳnh Văn</t>
  </si>
  <si>
    <t>Khương</t>
  </si>
  <si>
    <t>TỔNG CỘNG</t>
  </si>
  <si>
    <t>Diễm</t>
  </si>
  <si>
    <t>Nguyễn Hùng</t>
  </si>
  <si>
    <t>Đào Duy</t>
  </si>
  <si>
    <t>Nguyễn Thị Kim</t>
  </si>
  <si>
    <t>Ngô Tấn</t>
  </si>
  <si>
    <t>Kiều</t>
  </si>
  <si>
    <t>ĐIỂM</t>
  </si>
  <si>
    <t>XẾP LOẠI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</si>
  <si>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</si>
  <si>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</si>
  <si>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</si>
  <si>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</si>
  <si>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</si>
  <si>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</si>
  <si>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</si>
  <si>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</si>
  <si>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</si>
  <si>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</si>
  <si>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</si>
  <si>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</si>
  <si>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</si>
  <si>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</si>
  <si>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</si>
  <si>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</si>
  <si>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</si>
  <si>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</si>
  <si>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</si>
  <si>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</si>
  <si>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</si>
  <si>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</si>
  <si>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</si>
  <si>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</si>
  <si>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</si>
  <si>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</si>
  <si>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</si>
  <si>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</si>
  <si>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</si>
  <si>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</si>
  <si>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</si>
  <si>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</si>
  <si>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</si>
  <si>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</si>
  <si>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</si>
  <si>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</si>
  <si>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</si>
  <si>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</si>
  <si>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</si>
  <si>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</si>
  <si>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</si>
  <si>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</si>
  <si>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</si>
  <si>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</si>
  <si>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</si>
  <si>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</si>
  <si>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</si>
  <si>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</si>
  <si>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</si>
  <si>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SINH VIÊN</t>
  </si>
  <si>
    <t>MSSV</t>
  </si>
  <si>
    <t>HỌ VÀ TÊN</t>
  </si>
  <si>
    <t>Không xếp loại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</si>
  <si>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</si>
  <si>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</si>
  <si>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</si>
  <si>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</si>
  <si>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</si>
  <si>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</si>
  <si>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</si>
  <si>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</si>
  <si>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</si>
  <si>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</si>
  <si>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</si>
  <si>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</si>
  <si>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</si>
  <si>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</si>
  <si>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</si>
  <si>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</si>
  <si>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</si>
  <si>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</si>
  <si>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</si>
  <si>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</si>
  <si>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</si>
  <si>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</si>
  <si>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</si>
  <si>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</si>
  <si>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</si>
  <si>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</si>
  <si>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</si>
  <si>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</si>
  <si>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</si>
  <si>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</si>
  <si>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</si>
  <si>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</si>
  <si>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</si>
  <si>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</si>
  <si>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</si>
  <si>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</si>
  <si>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</si>
  <si>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</si>
  <si>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</si>
  <si>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</si>
  <si>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</si>
  <si>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</si>
  <si>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</si>
  <si>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</si>
  <si>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</si>
  <si>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</si>
  <si>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</si>
  <si>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</si>
  <si>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</si>
  <si>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</si>
  <si>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</si>
  <si>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</si>
  <si>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</si>
  <si>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</si>
  <si>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</si>
  <si>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</si>
  <si>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</si>
  <si>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</si>
  <si>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</si>
  <si>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</si>
  <si>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</si>
  <si>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</si>
  <si>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</si>
  <si>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</si>
  <si>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</si>
  <si>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</si>
  <si>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</si>
  <si>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</si>
  <si>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</si>
  <si>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</si>
  <si>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</si>
  <si>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</si>
  <si>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</si>
  <si>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</si>
  <si>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</si>
  <si>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</si>
  <si>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</si>
  <si>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</si>
  <si>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</si>
  <si>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</si>
  <si>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</si>
  <si>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</si>
  <si>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</si>
  <si>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</si>
  <si>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</si>
  <si>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</si>
  <si>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</si>
  <si>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</si>
  <si>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</si>
  <si>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</si>
  <si>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</si>
  <si>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</si>
  <si>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</si>
  <si>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</si>
  <si>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</si>
  <si>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</si>
  <si>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</si>
  <si>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</si>
  <si>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</si>
  <si>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</si>
  <si>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</si>
  <si>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</si>
  <si>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</si>
  <si>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</si>
  <si>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</si>
  <si>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</si>
  <si>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</si>
  <si>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</si>
  <si>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</si>
  <si>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</si>
  <si>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</si>
  <si>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</si>
  <si>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</si>
  <si>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</si>
  <si>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</si>
  <si>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</si>
  <si>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</si>
  <si>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</si>
  <si>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</si>
  <si>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</si>
  <si>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</si>
  <si>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</si>
  <si>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</si>
  <si>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</si>
  <si>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</si>
  <si>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</si>
  <si>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</si>
  <si>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</si>
  <si>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</si>
  <si>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</si>
  <si>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</si>
  <si>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</si>
  <si>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</si>
  <si>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</si>
  <si>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</si>
  <si>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</si>
  <si>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</si>
  <si>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</si>
  <si>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</si>
  <si>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</si>
  <si>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</si>
  <si>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</si>
  <si>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</si>
  <si>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</si>
  <si>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</si>
  <si>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</si>
  <si>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</si>
  <si>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</si>
  <si>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</si>
  <si>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</si>
  <si>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</si>
  <si>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</si>
  <si>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</si>
  <si>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</si>
  <si>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</si>
  <si>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</si>
  <si>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</si>
  <si>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</si>
  <si>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</si>
  <si>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</si>
  <si>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</si>
  <si>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</si>
  <si>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</si>
  <si>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</si>
  <si>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</si>
  <si>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</si>
  <si>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</si>
  <si>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</si>
  <si>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</si>
  <si>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</si>
  <si>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</si>
  <si>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</si>
  <si>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</si>
  <si>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</si>
  <si>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</si>
  <si>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</si>
  <si>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</si>
  <si>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</si>
  <si>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</si>
  <si>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</si>
  <si>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</si>
  <si>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</si>
  <si>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</si>
  <si>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</si>
  <si>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</si>
  <si>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</si>
  <si>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</si>
  <si>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</si>
  <si>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</si>
  <si>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</si>
  <si>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</si>
  <si>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</si>
  <si>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</si>
  <si>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</si>
  <si>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</si>
  <si>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</si>
  <si>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</si>
  <si>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</si>
  <si>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</si>
  <si>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</si>
  <si>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</si>
  <si>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</si>
  <si>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</si>
  <si>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</si>
  <si>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</si>
  <si>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</si>
  <si>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</si>
  <si>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</si>
  <si>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</si>
  <si>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</si>
  <si>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</si>
  <si>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</si>
  <si>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</si>
  <si>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</si>
  <si>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</si>
  <si>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</si>
  <si>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</si>
  <si>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</si>
  <si>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</si>
  <si>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</si>
  <si>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</si>
  <si>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</si>
  <si>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</si>
  <si>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</si>
  <si>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</si>
  <si>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</si>
  <si>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</si>
  <si>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</si>
  <si>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</si>
  <si>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</si>
  <si>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</si>
  <si>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</si>
  <si>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</si>
  <si>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</si>
  <si>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</si>
  <si>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</si>
  <si>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</si>
  <si>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</si>
  <si>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</si>
  <si>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</si>
  <si>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</si>
  <si>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</si>
  <si>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</si>
  <si>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</si>
  <si>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</si>
  <si>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</si>
  <si>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</si>
  <si>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</si>
  <si>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</si>
  <si>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</si>
  <si>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</si>
  <si>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</si>
  <si>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</si>
  <si>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</si>
  <si>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</si>
  <si>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</si>
  <si>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</si>
  <si>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</si>
  <si>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</si>
  <si>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</si>
  <si>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</si>
  <si>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</si>
  <si>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</si>
  <si>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</si>
  <si>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</si>
  <si>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</si>
  <si>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</si>
  <si>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</si>
  <si>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</si>
  <si>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</si>
  <si>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</si>
  <si>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</si>
  <si>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</si>
  <si>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</si>
  <si>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</si>
  <si>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</si>
  <si>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</si>
  <si>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</si>
  <si>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</si>
  <si>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</si>
  <si>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</si>
  <si>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</si>
  <si>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</si>
  <si>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</si>
  <si>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</si>
  <si>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</si>
  <si>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</si>
  <si>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</si>
  <si>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</si>
  <si>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</si>
  <si>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</si>
  <si>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</si>
  <si>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</si>
  <si>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</si>
  <si>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</si>
  <si>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</si>
  <si>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</si>
  <si>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</si>
  <si>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</si>
  <si>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</si>
  <si>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</si>
  <si>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</si>
  <si>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</si>
  <si>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</si>
  <si>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</si>
  <si>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</si>
  <si>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</si>
  <si>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</si>
  <si>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</si>
  <si>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</si>
  <si>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</si>
  <si>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</si>
  <si>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</si>
  <si>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</si>
  <si>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</si>
  <si>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</si>
  <si>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</si>
  <si>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</si>
  <si>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</si>
  <si>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</si>
  <si>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</si>
  <si>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</si>
  <si>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</si>
  <si>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</si>
  <si>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</si>
  <si>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</si>
  <si>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</si>
  <si>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</si>
  <si>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</si>
  <si>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</si>
  <si>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</si>
  <si>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</si>
  <si>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</si>
  <si>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</si>
  <si>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</si>
  <si>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</si>
  <si>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</si>
  <si>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</si>
  <si>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</si>
  <si>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</si>
  <si>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</si>
  <si>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</si>
  <si>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</si>
  <si>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</si>
  <si>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</si>
  <si>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</si>
  <si>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</si>
  <si>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</si>
  <si>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</si>
  <si>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</si>
  <si>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</si>
  <si>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</si>
  <si>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</si>
  <si>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</si>
  <si>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</si>
  <si>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</si>
  <si>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</si>
  <si>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</si>
  <si>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</si>
  <si>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</si>
  <si>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</si>
  <si>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</si>
  <si>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</si>
  <si>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</si>
  <si>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</si>
  <si>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</si>
  <si>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</si>
  <si>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</si>
  <si>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</si>
  <si>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</si>
  <si>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</si>
  <si>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</si>
  <si>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</si>
  <si>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</si>
  <si>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</si>
  <si>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</si>
  <si>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</si>
  <si>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</si>
  <si>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</si>
  <si>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</si>
  <si>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</si>
  <si>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</si>
  <si>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</si>
  <si>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</si>
  <si>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</si>
  <si>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</si>
  <si>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</si>
  <si>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</si>
  <si>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</si>
  <si>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</si>
  <si>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</si>
  <si>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</si>
  <si>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</si>
  <si>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</si>
  <si>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</si>
  <si>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</si>
  <si>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</si>
  <si>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</si>
  <si>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</si>
  <si>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</si>
  <si>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</si>
  <si>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</si>
  <si>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</si>
  <si>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</si>
  <si>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</si>
  <si>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</si>
  <si>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</si>
  <si>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</si>
  <si>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</si>
  <si>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</si>
  <si>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</si>
  <si>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</si>
  <si>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</si>
  <si>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</si>
  <si>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</si>
  <si>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</si>
  <si>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</si>
  <si>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</si>
  <si>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</si>
  <si>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</si>
  <si>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</si>
  <si>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</si>
  <si>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</si>
  <si>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</si>
  <si>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</si>
  <si>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</si>
  <si>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</si>
  <si>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</si>
  <si>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</si>
  <si>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</si>
  <si>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</si>
  <si>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</si>
  <si>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</si>
  <si>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</si>
  <si>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</si>
  <si>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</si>
  <si>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</si>
  <si>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</si>
  <si>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</si>
  <si>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</si>
  <si>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</si>
  <si>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</si>
  <si>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</si>
  <si>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</si>
  <si>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</si>
  <si>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</si>
  <si>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</si>
  <si>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</si>
  <si>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</si>
  <si>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</si>
  <si>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</si>
  <si>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</si>
  <si>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</si>
  <si>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</si>
  <si>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</si>
  <si>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</si>
  <si>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</si>
  <si>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</si>
  <si>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</si>
  <si>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</si>
  <si>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</si>
  <si>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</si>
  <si>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</si>
  <si>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</si>
  <si>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</si>
  <si>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</si>
  <si>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</si>
  <si>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</si>
  <si>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</si>
  <si>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</si>
  <si>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</si>
  <si>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</si>
  <si>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</si>
  <si>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</si>
  <si>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</si>
  <si>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</si>
  <si>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</si>
  <si>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</si>
  <si>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</si>
  <si>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</si>
  <si>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</si>
  <si>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</si>
  <si>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</si>
  <si>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</si>
  <si>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</si>
  <si>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</si>
  <si>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</si>
  <si>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</si>
  <si>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</si>
  <si>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</si>
  <si>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</si>
  <si>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</si>
  <si>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</si>
  <si>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</si>
  <si>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</si>
  <si>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</si>
  <si>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</si>
  <si>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</si>
  <si>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</si>
  <si>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</si>
  <si>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</si>
  <si>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</si>
  <si>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</si>
  <si>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</si>
  <si>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</si>
  <si>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</si>
  <si>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</si>
  <si>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</si>
  <si>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</si>
  <si>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</si>
  <si>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</si>
  <si>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</si>
  <si>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</si>
  <si>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</si>
  <si>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</si>
  <si>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</si>
  <si>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</si>
  <si>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</si>
  <si>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</si>
  <si>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</si>
  <si>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</si>
  <si>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</si>
  <si>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</si>
  <si>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</si>
  <si>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</si>
  <si>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</si>
  <si>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</si>
  <si>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</si>
  <si>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</si>
  <si>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</si>
  <si>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</si>
  <si>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</si>
  <si>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</si>
  <si>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</si>
  <si>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</si>
  <si>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</si>
  <si>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</si>
  <si>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</si>
  <si>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</si>
  <si>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</si>
  <si>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</si>
  <si>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</si>
  <si>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</si>
  <si>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</si>
  <si>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</si>
  <si>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</si>
  <si>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</si>
  <si>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</si>
  <si>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</si>
  <si>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</si>
  <si>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</si>
  <si>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</si>
  <si>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</si>
  <si>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</si>
  <si>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</si>
  <si>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</si>
  <si>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</si>
  <si>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</si>
  <si>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</si>
  <si>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</si>
  <si>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</si>
  <si>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</si>
  <si>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</si>
  <si>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</si>
  <si>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</si>
  <si>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</si>
  <si>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</si>
  <si>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</si>
  <si>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</si>
  <si>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</si>
  <si>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</si>
  <si>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</si>
  <si>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</si>
  <si>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</si>
  <si>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</si>
  <si>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</si>
  <si>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</si>
  <si>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</si>
  <si>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</si>
  <si>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</si>
  <si>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</si>
  <si>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</si>
  <si>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</si>
  <si>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</si>
  <si>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</si>
  <si>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</si>
  <si>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</si>
  <si>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</si>
  <si>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</si>
  <si>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</si>
  <si>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</si>
  <si>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</si>
  <si>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</si>
  <si>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</si>
  <si>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</si>
  <si>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</si>
  <si>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</si>
  <si>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</si>
  <si>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</si>
  <si>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</si>
  <si>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</si>
  <si>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</si>
  <si>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</si>
  <si>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</si>
  <si>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</si>
  <si>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</si>
  <si>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</si>
  <si>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</si>
  <si>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</si>
  <si>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</si>
  <si>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</si>
  <si>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</si>
  <si>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</si>
  <si>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</si>
  <si>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</si>
  <si>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</si>
  <si>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</si>
  <si>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</si>
  <si>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</si>
  <si>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</si>
  <si>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</si>
  <si>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</si>
  <si>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</si>
  <si>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</si>
  <si>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</si>
  <si>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</si>
  <si>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</si>
  <si>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</si>
  <si>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</si>
  <si>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</si>
  <si>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</si>
  <si>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</si>
  <si>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</si>
  <si>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</si>
  <si>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</si>
  <si>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</si>
  <si>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</si>
  <si>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</si>
  <si>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</si>
  <si>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</si>
  <si>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</si>
  <si>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</si>
  <si>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</si>
  <si>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</si>
  <si>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</si>
  <si>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</si>
  <si>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</si>
  <si>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</si>
  <si>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</si>
  <si>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</si>
  <si>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</si>
  <si>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</si>
  <si>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</si>
  <si>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</si>
  <si>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</si>
  <si>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</si>
  <si>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</si>
  <si>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</si>
  <si>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</si>
  <si>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</si>
  <si>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</si>
  <si>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</si>
  <si>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</si>
  <si>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</si>
  <si>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</si>
  <si>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</si>
  <si>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</si>
  <si>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</si>
  <si>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</si>
  <si>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</si>
  <si>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</si>
  <si>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</si>
  <si>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</si>
  <si>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</si>
  <si>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</si>
  <si>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</si>
  <si>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</si>
  <si>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</si>
  <si>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</si>
  <si>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</si>
  <si>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</si>
  <si>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</si>
  <si>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</si>
  <si>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</si>
  <si>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</si>
  <si>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</si>
  <si>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</si>
  <si>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</si>
  <si>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</si>
  <si>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</si>
  <si>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</si>
  <si>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</si>
  <si>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</si>
  <si>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</si>
  <si>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</si>
  <si>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</si>
  <si>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</si>
  <si>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</si>
  <si>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</si>
  <si>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</si>
  <si>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</si>
  <si>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</si>
  <si>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</si>
  <si>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</si>
  <si>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</si>
  <si>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</si>
  <si>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</si>
  <si>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</si>
  <si>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</si>
  <si>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</si>
  <si>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</si>
  <si>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</si>
  <si>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</si>
  <si>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</si>
  <si>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</si>
  <si>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</si>
  <si>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</si>
  <si>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</si>
  <si>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</si>
  <si>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</si>
  <si>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</si>
  <si>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</si>
  <si>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</si>
  <si>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</si>
  <si>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</si>
  <si>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</si>
  <si>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</si>
  <si>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</si>
  <si>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</si>
  <si>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</si>
  <si>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</si>
  <si>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</si>
  <si>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</si>
  <si>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</si>
  <si>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</si>
  <si>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</si>
  <si>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</si>
  <si>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</si>
  <si>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</si>
  <si>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</si>
  <si>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</si>
  <si>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</si>
  <si>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</si>
  <si>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</si>
  <si>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</si>
  <si>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</si>
  <si>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</si>
  <si>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</si>
  <si>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</si>
  <si>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</si>
  <si>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</si>
  <si>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</si>
  <si>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</si>
  <si>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</si>
  <si>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</si>
  <si>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</si>
  <si>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</si>
  <si>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</si>
  <si>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</si>
  <si>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</si>
  <si>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</si>
  <si>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</si>
  <si>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</si>
  <si>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</si>
  <si>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</si>
  <si>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</si>
  <si>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</si>
  <si>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</si>
  <si>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</si>
  <si>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</si>
  <si>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</si>
  <si>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</si>
  <si>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</si>
  <si>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</si>
  <si>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</si>
  <si>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</si>
  <si>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</si>
  <si>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</si>
  <si>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</si>
  <si>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</si>
  <si>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</si>
  <si>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</si>
  <si>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</si>
  <si>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</si>
  <si>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</si>
  <si>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</si>
  <si>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</si>
  <si>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</si>
  <si>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</si>
  <si>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</si>
  <si>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</si>
  <si>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</si>
  <si>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</si>
  <si>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</si>
  <si>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</si>
  <si>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</si>
  <si>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</si>
  <si>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</si>
  <si>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</si>
  <si>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</si>
  <si>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</si>
  <si>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</si>
  <si>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</si>
  <si>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</si>
  <si>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</si>
  <si>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</si>
  <si>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</si>
  <si>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</si>
  <si>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</si>
  <si>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</si>
  <si>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</si>
  <si>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</si>
  <si>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</si>
  <si>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</si>
  <si>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</si>
  <si>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</si>
  <si>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</si>
  <si>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</si>
  <si>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</si>
  <si>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</si>
  <si>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</si>
  <si>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</si>
  <si>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</si>
  <si>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</si>
  <si>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</si>
  <si>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</si>
  <si>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</si>
  <si>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</si>
  <si>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</si>
  <si>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</si>
  <si>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</si>
  <si>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</si>
  <si>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</si>
  <si>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</si>
  <si>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</si>
  <si>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</si>
  <si>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</si>
  <si>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</si>
  <si>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</si>
  <si>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</si>
  <si>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</si>
  <si>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</si>
  <si>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</si>
  <si>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</si>
  <si>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</si>
  <si>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</si>
  <si>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</si>
  <si>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</si>
  <si>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</si>
  <si>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</si>
  <si>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</si>
  <si>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</si>
  <si>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</si>
  <si>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</si>
  <si>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</si>
  <si>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</si>
  <si>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</si>
  <si>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</si>
  <si>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</si>
  <si>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</si>
  <si>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</si>
  <si>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</si>
  <si>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</si>
  <si>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</si>
  <si>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</si>
  <si>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</si>
  <si>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</si>
  <si>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</si>
  <si>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</si>
  <si>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</si>
  <si>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</si>
  <si>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</si>
  <si>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</si>
  <si>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</si>
  <si>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</si>
  <si>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</si>
  <si>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</si>
  <si>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</si>
  <si>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</si>
  <si>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</si>
  <si>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</si>
  <si>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</si>
  <si>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</si>
  <si>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</si>
  <si>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</si>
  <si>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</si>
  <si>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</si>
  <si>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</si>
  <si>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</si>
  <si>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</si>
  <si>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</si>
  <si>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</si>
  <si>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</si>
  <si>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</si>
  <si>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</si>
  <si>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</si>
  <si>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</si>
  <si>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</si>
  <si>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</si>
  <si>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</si>
  <si>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</si>
  <si>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</si>
  <si>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</si>
  <si>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</si>
  <si>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</si>
  <si>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</si>
  <si>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</si>
  <si>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</si>
  <si>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</si>
  <si>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</si>
  <si>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</si>
  <si>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</si>
  <si>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</si>
  <si>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</si>
  <si>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</si>
  <si>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</si>
  <si>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</si>
  <si>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</si>
  <si>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</si>
  <si>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</si>
  <si>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</si>
  <si>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</si>
  <si>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</si>
  <si>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</si>
  <si>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</si>
  <si>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</si>
  <si>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</si>
  <si>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</si>
  <si>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</si>
  <si>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</si>
  <si>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</si>
  <si>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</si>
  <si>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</si>
  <si>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</si>
  <si>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</si>
  <si>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</si>
  <si>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</si>
  <si>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</si>
  <si>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</si>
  <si>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</si>
  <si>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</si>
  <si>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</si>
  <si>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</si>
  <si>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</si>
  <si>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</si>
  <si>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</si>
  <si>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</si>
  <si>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</si>
  <si>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</si>
  <si>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</si>
  <si>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</si>
  <si>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</si>
  <si>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</si>
  <si>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</si>
  <si>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</si>
  <si>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</si>
  <si>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</si>
  <si>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</si>
  <si>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</si>
  <si>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</si>
  <si>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</si>
  <si>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</si>
  <si>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</si>
  <si>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</si>
  <si>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</si>
  <si>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</si>
  <si>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</si>
  <si>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</si>
  <si>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</si>
  <si>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</si>
  <si>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</si>
  <si>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</si>
  <si>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</si>
  <si>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</si>
  <si>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</si>
  <si>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</si>
  <si>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</si>
  <si>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</si>
  <si>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</si>
  <si>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</si>
  <si>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</si>
  <si>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</si>
  <si>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</si>
  <si>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</si>
  <si>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</si>
  <si>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</si>
  <si>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</si>
  <si>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</si>
  <si>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</si>
  <si>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</si>
  <si>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</si>
  <si>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</si>
  <si>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</si>
  <si>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</si>
  <si>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</si>
  <si>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</si>
  <si>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</si>
  <si>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</si>
  <si>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</si>
  <si>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</si>
  <si>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</si>
  <si>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</si>
  <si>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</si>
  <si>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</si>
  <si>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</si>
  <si>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</si>
  <si>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</si>
  <si>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</si>
  <si>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</si>
  <si>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</si>
  <si>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</si>
  <si>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</si>
  <si>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</si>
  <si>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</si>
  <si>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</si>
  <si>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</si>
  <si>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</si>
  <si>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</si>
  <si>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</si>
  <si>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</si>
  <si>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</si>
  <si>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</si>
  <si>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</si>
  <si>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</si>
  <si>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</si>
  <si>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</si>
  <si>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</si>
  <si>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</si>
  <si>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</si>
  <si>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</si>
  <si>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</si>
  <si>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</si>
  <si>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</si>
  <si>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</si>
  <si>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</si>
  <si>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</si>
  <si>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</si>
  <si>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</si>
  <si>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</si>
  <si>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</si>
  <si>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</si>
  <si>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</si>
  <si>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</si>
  <si>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</si>
  <si>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</si>
  <si>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</si>
  <si>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</si>
  <si>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</si>
  <si>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</si>
  <si>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</si>
  <si>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</si>
  <si>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Bình</t>
  </si>
  <si>
    <t>Phạm Quốc</t>
  </si>
  <si>
    <t>Đại</t>
  </si>
  <si>
    <t>Huy</t>
  </si>
  <si>
    <t>Nguyễn Tiến</t>
  </si>
  <si>
    <t>Nguyễn Tấn</t>
  </si>
  <si>
    <t>Khải</t>
  </si>
  <si>
    <t>Quân</t>
  </si>
  <si>
    <t>Nguyễn Hữu</t>
  </si>
  <si>
    <t>Thắng</t>
  </si>
  <si>
    <t>Nguyễn Chí</t>
  </si>
  <si>
    <t>Phạm Ngọc</t>
  </si>
  <si>
    <t>Thành</t>
  </si>
  <si>
    <t>Thiện</t>
  </si>
  <si>
    <t>Trí</t>
  </si>
  <si>
    <t>Nguyễn Thành</t>
  </si>
  <si>
    <t>Lê Văn</t>
  </si>
  <si>
    <t>Văn</t>
  </si>
  <si>
    <t>Vinh</t>
  </si>
  <si>
    <t>An</t>
  </si>
  <si>
    <t>Anh</t>
  </si>
  <si>
    <t>Trần Quốc</t>
  </si>
  <si>
    <t>Dũng</t>
  </si>
  <si>
    <t>Hào</t>
  </si>
  <si>
    <t>Võ Văn</t>
  </si>
  <si>
    <t>Hậu</t>
  </si>
  <si>
    <t>Phạm Văn</t>
  </si>
  <si>
    <t>Hiệp</t>
  </si>
  <si>
    <t>Nguyễn Quốc</t>
  </si>
  <si>
    <t>Nguyễn Thế</t>
  </si>
  <si>
    <t>Nguyễn Tuấn</t>
  </si>
  <si>
    <t>Kiệt</t>
  </si>
  <si>
    <t>Lộc</t>
  </si>
  <si>
    <t>Long</t>
  </si>
  <si>
    <t>Nguyễn Trường</t>
  </si>
  <si>
    <t>Dương Minh</t>
  </si>
  <si>
    <t>Quyên</t>
  </si>
  <si>
    <t>Sơn</t>
  </si>
  <si>
    <t>Tân</t>
  </si>
  <si>
    <t>Trần Công</t>
  </si>
  <si>
    <t>Thịnh</t>
  </si>
  <si>
    <t>Trinh</t>
  </si>
  <si>
    <t>Việt</t>
  </si>
  <si>
    <t>Bảo</t>
  </si>
  <si>
    <t>Đăng</t>
  </si>
  <si>
    <t>Lê Thanh</t>
  </si>
  <si>
    <t>Nguyễn Trung</t>
  </si>
  <si>
    <t>Đặng Quốc</t>
  </si>
  <si>
    <t>Khánh</t>
  </si>
  <si>
    <t>Nguyên</t>
  </si>
  <si>
    <t>Nhân</t>
  </si>
  <si>
    <t>Phước</t>
  </si>
  <si>
    <t>Huỳnh Ngọc</t>
  </si>
  <si>
    <t>Thiên</t>
  </si>
  <si>
    <t>Lê Duy</t>
  </si>
  <si>
    <t>Huỳnh Thanh</t>
  </si>
  <si>
    <t>Hưng</t>
  </si>
  <si>
    <t>Huỳnh Quốc</t>
  </si>
  <si>
    <t>Nguyễn Trọng</t>
  </si>
  <si>
    <t>Kiên</t>
  </si>
  <si>
    <t>Nam</t>
  </si>
  <si>
    <t>Phát</t>
  </si>
  <si>
    <t>Tài</t>
  </si>
  <si>
    <t>Trương Thành</t>
  </si>
  <si>
    <t>Phạm Minh</t>
  </si>
  <si>
    <t>Nguyễn Ngọc</t>
  </si>
  <si>
    <t>Nguyễn Nhật</t>
  </si>
  <si>
    <t>Trường</t>
  </si>
  <si>
    <t>Tuấn</t>
  </si>
  <si>
    <t>Lê Quang</t>
  </si>
  <si>
    <t>Phan Văn</t>
  </si>
  <si>
    <t>Giang</t>
  </si>
  <si>
    <t>Hòa</t>
  </si>
  <si>
    <t>Trần Thành</t>
  </si>
  <si>
    <t>Lợi</t>
  </si>
  <si>
    <t>Luân</t>
  </si>
  <si>
    <t>Minh</t>
  </si>
  <si>
    <t>Phú</t>
  </si>
  <si>
    <t>Toàn</t>
  </si>
  <si>
    <t>Trần Minh</t>
  </si>
  <si>
    <t>Nguyễn Anh</t>
  </si>
  <si>
    <t>Vân</t>
  </si>
  <si>
    <t>Ân</t>
  </si>
  <si>
    <t>Hà</t>
  </si>
  <si>
    <t>Lê Hoàng</t>
  </si>
  <si>
    <t>Phạm Trung</t>
  </si>
  <si>
    <t>Khoa</t>
  </si>
  <si>
    <t>Linh</t>
  </si>
  <si>
    <t>Mẫn</t>
  </si>
  <si>
    <t>Huỳnh Tấn</t>
  </si>
  <si>
    <t>Nguyễn Bảo</t>
  </si>
  <si>
    <t>Tính</t>
  </si>
  <si>
    <t>Trần Trung</t>
  </si>
  <si>
    <t>Ý</t>
  </si>
  <si>
    <t>Lê Nguyễn Minh</t>
  </si>
  <si>
    <t>Đình</t>
  </si>
  <si>
    <t>Nguyễn Ngọc Bảo</t>
  </si>
  <si>
    <t>Đỗ Minh</t>
  </si>
  <si>
    <t>Lực</t>
  </si>
  <si>
    <t>Châu</t>
  </si>
  <si>
    <t>Khanh</t>
  </si>
  <si>
    <t>Trần Chí</t>
  </si>
  <si>
    <t>Chương</t>
  </si>
  <si>
    <t>Trần Quang</t>
  </si>
  <si>
    <t>Nhựt</t>
  </si>
  <si>
    <t>Trung</t>
  </si>
  <si>
    <t>Vĩ</t>
  </si>
  <si>
    <t>Võ Hoàng</t>
  </si>
  <si>
    <t>Khang</t>
  </si>
  <si>
    <t>Trần Anh</t>
  </si>
  <si>
    <t>Quý</t>
  </si>
  <si>
    <t>Tiên</t>
  </si>
  <si>
    <t>Lê Hữu</t>
  </si>
  <si>
    <t>Dương</t>
  </si>
  <si>
    <t>Nguyễn Phi</t>
  </si>
  <si>
    <t>Nguyễn Gia</t>
  </si>
  <si>
    <t>Nguyễn Hoàng Minh</t>
  </si>
  <si>
    <t>Trần Ngọc</t>
  </si>
  <si>
    <t>Trần Văn</t>
  </si>
  <si>
    <t>Đặng Minh</t>
  </si>
  <si>
    <t>Đặng Văn</t>
  </si>
  <si>
    <t>Trần Tiến</t>
  </si>
  <si>
    <t>Nguyễn Hải</t>
  </si>
  <si>
    <t>Võ Thành</t>
  </si>
  <si>
    <t>Khôi</t>
  </si>
  <si>
    <t>Phạm Đăng</t>
  </si>
  <si>
    <t>Thi</t>
  </si>
  <si>
    <t>Phan Ngọc</t>
  </si>
  <si>
    <t>Như</t>
  </si>
  <si>
    <t>Trần Thiên</t>
  </si>
  <si>
    <t>Thảo</t>
  </si>
  <si>
    <t>Trọng</t>
  </si>
  <si>
    <t>Đô</t>
  </si>
  <si>
    <t>Đông</t>
  </si>
  <si>
    <t>Đoàn Minh</t>
  </si>
  <si>
    <t>Sang</t>
  </si>
  <si>
    <t>Thái</t>
  </si>
  <si>
    <t>Trần Tuấn</t>
  </si>
  <si>
    <t>Du</t>
  </si>
  <si>
    <t>Thư</t>
  </si>
  <si>
    <t>Thương</t>
  </si>
  <si>
    <t>Lê Quốc</t>
  </si>
  <si>
    <t>Trần Hữu</t>
  </si>
  <si>
    <t>Trần Bảo</t>
  </si>
  <si>
    <t>Nguyễn Đình</t>
  </si>
  <si>
    <t>Tín</t>
  </si>
  <si>
    <t>Tường</t>
  </si>
  <si>
    <t>Ngô Gia</t>
  </si>
  <si>
    <t>Lê Ngọc</t>
  </si>
  <si>
    <t>Ngô Văn</t>
  </si>
  <si>
    <t>Trần Thái</t>
  </si>
  <si>
    <t>Vương</t>
  </si>
  <si>
    <t>Hân</t>
  </si>
  <si>
    <t>Huyền</t>
  </si>
  <si>
    <t>Ngọc</t>
  </si>
  <si>
    <t>Nguyễn Hồng</t>
  </si>
  <si>
    <t>Trúc</t>
  </si>
  <si>
    <t>Tuyền</t>
  </si>
  <si>
    <t>Vy</t>
  </si>
  <si>
    <t>Võ Quốc</t>
  </si>
  <si>
    <t>Trương Văn</t>
  </si>
  <si>
    <t>Vũ Đức</t>
  </si>
  <si>
    <t>Dung</t>
  </si>
  <si>
    <t>Cảnh</t>
  </si>
  <si>
    <t>Nguyễn Thị Ngọc</t>
  </si>
  <si>
    <t>Diệu</t>
  </si>
  <si>
    <t>Huỳnh Đức</t>
  </si>
  <si>
    <t>Ngân</t>
  </si>
  <si>
    <t>Nhi</t>
  </si>
  <si>
    <t>Bùi Nhật</t>
  </si>
  <si>
    <t>Nguyễn Thị Thu</t>
  </si>
  <si>
    <t>Thông</t>
  </si>
  <si>
    <t>Vi</t>
  </si>
  <si>
    <t>Hằng</t>
  </si>
  <si>
    <t>Võ Đức</t>
  </si>
  <si>
    <t>Võ Minh</t>
  </si>
  <si>
    <t>Lan</t>
  </si>
  <si>
    <t>Dương Hoàng</t>
  </si>
  <si>
    <t>Hồ Quốc</t>
  </si>
  <si>
    <t>Lê Hoàng Minh</t>
  </si>
  <si>
    <t>Nguyễn Lê Hoàng</t>
  </si>
  <si>
    <t>Hảo</t>
  </si>
  <si>
    <t>Nguyễn Ngọc Hoài</t>
  </si>
  <si>
    <t>Quỳnh</t>
  </si>
  <si>
    <t>Trực</t>
  </si>
  <si>
    <t>Hoàng Anh</t>
  </si>
  <si>
    <t>Yến</t>
  </si>
  <si>
    <t>Ánh</t>
  </si>
  <si>
    <t>Băng</t>
  </si>
  <si>
    <t>Đinh Văn</t>
  </si>
  <si>
    <t>Nguyễn Thị</t>
  </si>
  <si>
    <t>Ly</t>
  </si>
  <si>
    <t>My</t>
  </si>
  <si>
    <t>Nhã</t>
  </si>
  <si>
    <t>Trâm</t>
  </si>
  <si>
    <t>Uyên</t>
  </si>
  <si>
    <t>Xuân</t>
  </si>
  <si>
    <t>Loan</t>
  </si>
  <si>
    <t>Nghi</t>
  </si>
  <si>
    <t>Nguyễn Thị Yến</t>
  </si>
  <si>
    <t>Trần Thị Yến</t>
  </si>
  <si>
    <t>Nguyễn Thị Khánh</t>
  </si>
  <si>
    <t>Nhung</t>
  </si>
  <si>
    <t>Nguyễn Thị Mỹ</t>
  </si>
  <si>
    <t>Trang</t>
  </si>
  <si>
    <t>Nguyễn Ngọc Minh</t>
  </si>
  <si>
    <t>Bùi Minh</t>
  </si>
  <si>
    <t>Nguyễn Trần</t>
  </si>
  <si>
    <t>Nga</t>
  </si>
  <si>
    <t>Lê Nhật</t>
  </si>
  <si>
    <t>Nguyễn Ngọc Thanh</t>
  </si>
  <si>
    <t>Nguyễn Thảo</t>
  </si>
  <si>
    <t>Bùi Ngọc</t>
  </si>
  <si>
    <t>Nguyễn Phương</t>
  </si>
  <si>
    <t>Trương Quốc</t>
  </si>
  <si>
    <t>Triết</t>
  </si>
  <si>
    <t>Nguyễn Trần Hoàng</t>
  </si>
  <si>
    <t>Nguyễn Trần Bảo</t>
  </si>
  <si>
    <t>Kim</t>
  </si>
  <si>
    <t>Kỳ</t>
  </si>
  <si>
    <t>Nhật</t>
  </si>
  <si>
    <t>Nguyễn Khánh</t>
  </si>
  <si>
    <t>Lê Anh</t>
  </si>
  <si>
    <t>Lâm</t>
  </si>
  <si>
    <t>Trần Hoàng</t>
  </si>
  <si>
    <t>Trịnh Minh</t>
  </si>
  <si>
    <t>Nguyễn Bá</t>
  </si>
  <si>
    <t>Hữu</t>
  </si>
  <si>
    <t>Vũ Anh</t>
  </si>
  <si>
    <t>Kha</t>
  </si>
  <si>
    <t>Lê Bảo</t>
  </si>
  <si>
    <t>Trần Thị Thanh</t>
  </si>
  <si>
    <t>Nguyễn Đắc</t>
  </si>
  <si>
    <t>Công</t>
  </si>
  <si>
    <t>Nguyễn Mạnh</t>
  </si>
  <si>
    <t>Lê Gia</t>
  </si>
  <si>
    <t>Phạm Hoàng</t>
  </si>
  <si>
    <t>Nguyễn Kỳ</t>
  </si>
  <si>
    <t>Vũ Trọng</t>
  </si>
  <si>
    <t>Nguyễn</t>
  </si>
  <si>
    <t>Lê Đức</t>
  </si>
  <si>
    <t>Phạm Tuấn</t>
  </si>
  <si>
    <t>Lê Thành</t>
  </si>
  <si>
    <t>Lý Thành</t>
  </si>
  <si>
    <t>Ngô Minh</t>
  </si>
  <si>
    <t>Nguyễn Hoàng Gia</t>
  </si>
  <si>
    <t>Nguyễn Phúc</t>
  </si>
  <si>
    <t>Đặng Ngọc</t>
  </si>
  <si>
    <t>Nguyễn Phước</t>
  </si>
  <si>
    <t>Điền</t>
  </si>
  <si>
    <t>Hoàn</t>
  </si>
  <si>
    <t>Võ Tấn</t>
  </si>
  <si>
    <t>Vũ Minh</t>
  </si>
  <si>
    <t>Phan Trọng</t>
  </si>
  <si>
    <t>Bùi Quang</t>
  </si>
  <si>
    <t>Phan Minh</t>
  </si>
  <si>
    <t>Bùi Công</t>
  </si>
  <si>
    <t>Tây</t>
  </si>
  <si>
    <t>Phạm Công</t>
  </si>
  <si>
    <t>Trương Minh</t>
  </si>
  <si>
    <t>Ngô Thanh</t>
  </si>
  <si>
    <t>Bùi Thanh</t>
  </si>
  <si>
    <t>Nhất</t>
  </si>
  <si>
    <t>Huỳnh Minh</t>
  </si>
  <si>
    <t>Trần Hải</t>
  </si>
  <si>
    <t>Nguyễn Huỳnh Anh</t>
  </si>
  <si>
    <t>Huỳnh Trung</t>
  </si>
  <si>
    <t>Nguyễn Nhựt</t>
  </si>
  <si>
    <t>Huỳnh Gia</t>
  </si>
  <si>
    <t>Nguyễn Viết</t>
  </si>
  <si>
    <t>Quyền</t>
  </si>
  <si>
    <t>Uy</t>
  </si>
  <si>
    <t>Trần Đăng</t>
  </si>
  <si>
    <t>Trần Trọng</t>
  </si>
  <si>
    <t>Phạm Quang</t>
  </si>
  <si>
    <t>Trương Thanh</t>
  </si>
  <si>
    <t>Đinh Công</t>
  </si>
  <si>
    <t>Nguyễn Trần Tuấn</t>
  </si>
  <si>
    <t>Trương Quang</t>
  </si>
  <si>
    <t>Lê</t>
  </si>
  <si>
    <t>Vỹ</t>
  </si>
  <si>
    <t>Nguyễn Hoàng Bảo</t>
  </si>
  <si>
    <t>Trương Hoàng</t>
  </si>
  <si>
    <t>Nguyễn Công</t>
  </si>
  <si>
    <t>Nguyễn Xuân</t>
  </si>
  <si>
    <t>Võ Thanh</t>
  </si>
  <si>
    <t>Nhàn</t>
  </si>
  <si>
    <t>Nguyễn Quang</t>
  </si>
  <si>
    <t>Lê Tấn</t>
  </si>
  <si>
    <t>Trương Ngọc</t>
  </si>
  <si>
    <t>Sáng</t>
  </si>
  <si>
    <t>Trương Gia</t>
  </si>
  <si>
    <t>Cao Hoàng</t>
  </si>
  <si>
    <t>Lê Đăng</t>
  </si>
  <si>
    <t>Nguyễn Huy</t>
  </si>
  <si>
    <t>Trần Nguyễn Minh</t>
  </si>
  <si>
    <t>Nguyễn Thị Thanh</t>
  </si>
  <si>
    <t>Mai</t>
  </si>
  <si>
    <t>Trần Nguyễn Anh</t>
  </si>
  <si>
    <t>Nguyễn Thị Hoàng</t>
  </si>
  <si>
    <t>Dương Hoài</t>
  </si>
  <si>
    <t>Thy</t>
  </si>
  <si>
    <t>Nguyễn Cao</t>
  </si>
  <si>
    <t>Đinh Hoàng</t>
  </si>
  <si>
    <t>Lâm Gia</t>
  </si>
  <si>
    <t>Nguyễn Hoàng Nhật</t>
  </si>
  <si>
    <t>Tấn</t>
  </si>
  <si>
    <t>Tiền</t>
  </si>
  <si>
    <t>Nguyễn Đăng</t>
  </si>
  <si>
    <t>Nguyễn Trần Minh</t>
  </si>
  <si>
    <t>Hồ Văn</t>
  </si>
  <si>
    <t>Vũ Hoàng</t>
  </si>
  <si>
    <t>Thái Hoàng</t>
  </si>
  <si>
    <t>Thùy</t>
  </si>
  <si>
    <t>Đỗ Gia</t>
  </si>
  <si>
    <t>Phạm Thiên</t>
  </si>
  <si>
    <t>Huỳnh Chí</t>
  </si>
  <si>
    <t>Phạm Thanh</t>
  </si>
  <si>
    <t>Trần Đình</t>
  </si>
  <si>
    <t>Đặng Quang</t>
  </si>
  <si>
    <t>Nguyễn Trí</t>
  </si>
  <si>
    <t>Nguyễn Ngọc Như</t>
  </si>
  <si>
    <t>Trần Đại</t>
  </si>
  <si>
    <t>Hồ Minh</t>
  </si>
  <si>
    <t>Vũ Gia</t>
  </si>
  <si>
    <t>Nguyễn Hoàng Anh</t>
  </si>
  <si>
    <t>Tạ Quốc</t>
  </si>
  <si>
    <t>Hoa</t>
  </si>
  <si>
    <t>Phan Thanh</t>
  </si>
  <si>
    <t>Nguyễn Thị Như</t>
  </si>
  <si>
    <t>Nguyễn Yến</t>
  </si>
  <si>
    <t>Phạm Tấn</t>
  </si>
  <si>
    <t>Lê Xuân</t>
  </si>
  <si>
    <t>Mỹ</t>
  </si>
  <si>
    <t>Nguyễn Thị Minh</t>
  </si>
  <si>
    <t>Trương Bảo</t>
  </si>
  <si>
    <t>Phạm Chí</t>
  </si>
  <si>
    <t>Nguyễn Ngọc Thùy</t>
  </si>
  <si>
    <t>Phạm Đình</t>
  </si>
  <si>
    <t>Nguyễn Ngọc Kim</t>
  </si>
  <si>
    <t>Trần Phúc</t>
  </si>
  <si>
    <t>Nguyễn Thị Tuyết</t>
  </si>
  <si>
    <t>Nguyễn Hoàng Thiên</t>
  </si>
  <si>
    <t>Phạm Gia</t>
  </si>
  <si>
    <t>Trần</t>
  </si>
  <si>
    <t>Phạm Quỳnh</t>
  </si>
  <si>
    <t>Phạm Khánh</t>
  </si>
  <si>
    <t>Duyên</t>
  </si>
  <si>
    <t>Phượng</t>
  </si>
  <si>
    <t>Phạm Anh</t>
  </si>
  <si>
    <t>TRUNG CẤP</t>
  </si>
  <si>
    <t>CAO ĐẲNG</t>
  </si>
  <si>
    <t>Lê Trọng</t>
  </si>
  <si>
    <t>Phan Tuấn</t>
  </si>
  <si>
    <t>Phụng</t>
  </si>
  <si>
    <t>Phạm Hữu</t>
  </si>
  <si>
    <t>Phạm Trường</t>
  </si>
  <si>
    <t>Lê Nhựt</t>
  </si>
  <si>
    <t>Lê Thái</t>
  </si>
  <si>
    <t>Học</t>
  </si>
  <si>
    <t>Dương Quốc</t>
  </si>
  <si>
    <t>Tuyến</t>
  </si>
  <si>
    <t>Phạm Thành</t>
  </si>
  <si>
    <t>Trần Duy</t>
  </si>
  <si>
    <t>Võ Trọng</t>
  </si>
  <si>
    <t>Lưu</t>
  </si>
  <si>
    <t>Dương Anh</t>
  </si>
  <si>
    <t>Nguyễn Hoài</t>
  </si>
  <si>
    <t>Huân</t>
  </si>
  <si>
    <t>Hà Tấn</t>
  </si>
  <si>
    <t>Trần Gia</t>
  </si>
  <si>
    <t>Phan Đăng</t>
  </si>
  <si>
    <t>Phạm Văn Thanh</t>
  </si>
  <si>
    <t>Bắc</t>
  </si>
  <si>
    <t>Dương Gia</t>
  </si>
  <si>
    <t>Huỳnh Quang</t>
  </si>
  <si>
    <t>Lưu Quang</t>
  </si>
  <si>
    <t>Lê Huỳnh</t>
  </si>
  <si>
    <t>Nguyễn Lê</t>
  </si>
  <si>
    <t>Lê Nguyễn Anh</t>
  </si>
  <si>
    <t>Lương Quốc</t>
  </si>
  <si>
    <t>Hạo</t>
  </si>
  <si>
    <t>Đặng Trần Minh</t>
  </si>
  <si>
    <t>Trần Nguyễn Bảo</t>
  </si>
  <si>
    <t>Lâm Chí</t>
  </si>
  <si>
    <t>Huỳnh</t>
  </si>
  <si>
    <t>Hồ Thanh</t>
  </si>
  <si>
    <t>Bùi Thành</t>
  </si>
  <si>
    <t>Trần Vĩnh</t>
  </si>
  <si>
    <t>Nguyễn Châu</t>
  </si>
  <si>
    <t>Nguyễn Tâm</t>
  </si>
  <si>
    <t>Huỳnh Anh</t>
  </si>
  <si>
    <t>Chí</t>
  </si>
  <si>
    <t>Đồng</t>
  </si>
  <si>
    <t>Nguyễn Văn Chí</t>
  </si>
  <si>
    <t>Đỗ Văn</t>
  </si>
  <si>
    <t>Huỳnh Công</t>
  </si>
  <si>
    <t>Giàu</t>
  </si>
  <si>
    <t>Lâm Thanh</t>
  </si>
  <si>
    <t>Đoàn Quốc</t>
  </si>
  <si>
    <t>Nguyễn Khải</t>
  </si>
  <si>
    <t>Huỳnh Đăng</t>
  </si>
  <si>
    <t>Huỳnh Nhựt</t>
  </si>
  <si>
    <t>Vĩnh</t>
  </si>
  <si>
    <t>Trần Xuân</t>
  </si>
  <si>
    <t>Hương</t>
  </si>
  <si>
    <t>Nguyễn Lê Minh</t>
  </si>
  <si>
    <t>Bùi Tuấn</t>
  </si>
  <si>
    <t>Nguyễn Thiện</t>
  </si>
  <si>
    <t>Nguyễn Hoàng Ngọc</t>
  </si>
  <si>
    <t>Hà Minh</t>
  </si>
  <si>
    <t>Đinh Đức</t>
  </si>
  <si>
    <t>Trần Thị Phương</t>
  </si>
  <si>
    <t>Phạm Thị Hồng</t>
  </si>
  <si>
    <t>Đặng Tiến</t>
  </si>
  <si>
    <t>Trần Đức</t>
  </si>
  <si>
    <t>Võ Thái</t>
  </si>
  <si>
    <t>Liêm</t>
  </si>
  <si>
    <t>Lâm Minh</t>
  </si>
  <si>
    <t>Vũ Hoàng Thiên</t>
  </si>
  <si>
    <t>Thủy</t>
  </si>
  <si>
    <t>Lê Thị Kim</t>
  </si>
  <si>
    <t>Nguyễn Phạm Gia</t>
  </si>
  <si>
    <t>Hồ Hải</t>
  </si>
  <si>
    <t>Đỗ An</t>
  </si>
  <si>
    <t>Huỳnh Thị Thu</t>
  </si>
  <si>
    <t>Phan Hữu</t>
  </si>
  <si>
    <t>Nguyễn Phan Chí</t>
  </si>
  <si>
    <t>Trần Nguyễn</t>
  </si>
  <si>
    <t>Lễ</t>
  </si>
  <si>
    <t>Lê Phi</t>
  </si>
  <si>
    <t>Vương Anh</t>
  </si>
  <si>
    <t>Nguyễn Văn Thái</t>
  </si>
  <si>
    <t>Huỳnh Tuấn</t>
  </si>
  <si>
    <t>Lạc</t>
  </si>
  <si>
    <t>Nguyễn Lê Gia</t>
  </si>
  <si>
    <t>Nguyễn Vũ Bảo</t>
  </si>
  <si>
    <t>Dương Văn</t>
  </si>
  <si>
    <t>Đoàn Gia</t>
  </si>
  <si>
    <t>Nguyễn Đại</t>
  </si>
  <si>
    <t>Trương Đức</t>
  </si>
  <si>
    <t>Lê Hải</t>
  </si>
  <si>
    <t>Nguyễn Kim</t>
  </si>
  <si>
    <t>Trần Hồng</t>
  </si>
  <si>
    <t>Nguyễn Lương</t>
  </si>
  <si>
    <t>Nguyễn Hưng</t>
  </si>
  <si>
    <t>Trần Hoàng Thiên</t>
  </si>
  <si>
    <t>Huỳnh Hiếu</t>
  </si>
  <si>
    <t>Phạm Duy</t>
  </si>
  <si>
    <t>Đinh Trung</t>
  </si>
  <si>
    <t>Lương Trọng</t>
  </si>
  <si>
    <t>Nguyễn Huỳnh Hữu</t>
  </si>
  <si>
    <t>Trần Thiện</t>
  </si>
  <si>
    <t>Gia</t>
  </si>
  <si>
    <t>Lương Gia</t>
  </si>
  <si>
    <t>Nguyễn Ngọc Phương</t>
  </si>
  <si>
    <t>Lê Nguyễn Hoàng</t>
  </si>
  <si>
    <t>Nguyễn Trần Nhật</t>
  </si>
  <si>
    <t>Phan Tấn</t>
  </si>
  <si>
    <t>Trần Hoài</t>
  </si>
  <si>
    <t>Nguyễn Võ Minh</t>
  </si>
  <si>
    <t>Lê Công</t>
  </si>
  <si>
    <t>Lâm Thành</t>
  </si>
  <si>
    <t>Giao</t>
  </si>
  <si>
    <t>Nguyễn Lê Duy</t>
  </si>
  <si>
    <t>Bảo</t>
  </si>
  <si>
    <t>Võ Hồng</t>
  </si>
  <si>
    <t>Trương Anh</t>
  </si>
  <si>
    <t>Trình</t>
  </si>
  <si>
    <t>Ninh</t>
  </si>
  <si>
    <t>Lê Huỳnh Thanh</t>
  </si>
  <si>
    <t>Phạm Thị Tuyết</t>
  </si>
  <si>
    <t>Nguyễn Hoàng Khánh</t>
  </si>
  <si>
    <t>Trần Nguyễn Hồng</t>
  </si>
  <si>
    <t>Phạm Huỳnh</t>
  </si>
  <si>
    <t>Mai Phương</t>
  </si>
  <si>
    <t>Ngô Anh</t>
  </si>
  <si>
    <t>Lương Khả</t>
  </si>
  <si>
    <t>Tăng Cẩm</t>
  </si>
  <si>
    <t>Hồ Quang</t>
  </si>
  <si>
    <t>Nguyễn Văn Thành</t>
  </si>
  <si>
    <t>Nguyễn Thị Bảo</t>
  </si>
  <si>
    <t>Lê Nguyễn Phương</t>
  </si>
  <si>
    <t>Tuyết</t>
  </si>
  <si>
    <t>Nguyễn Khôi</t>
  </si>
  <si>
    <t>Diệp</t>
  </si>
  <si>
    <t>Nguyễn Vân</t>
  </si>
  <si>
    <t>Nguyễn Bùi Đình</t>
  </si>
  <si>
    <t>Trịnh Thế</t>
  </si>
  <si>
    <t>Trần Bích</t>
  </si>
  <si>
    <t>Lương</t>
  </si>
  <si>
    <t>Vũ Hoàng Minh</t>
  </si>
  <si>
    <t>Lê Trần Ngọc</t>
  </si>
  <si>
    <t>Huỳnh Ngọc Bảo</t>
  </si>
  <si>
    <t>Huỳnh Hoàng</t>
  </si>
  <si>
    <t>Phan Quang</t>
  </si>
  <si>
    <t>Nguyễn Đình Anh</t>
  </si>
  <si>
    <t>Vũ Bảo</t>
  </si>
  <si>
    <t>Châu Lê</t>
  </si>
  <si>
    <t>Trần Lê Minh</t>
  </si>
  <si>
    <t>Lê Nguyễn Quang</t>
  </si>
  <si>
    <t>Bùi Ngọc Như</t>
  </si>
  <si>
    <t>Trương Thế</t>
  </si>
  <si>
    <t>Nguyễn Huỳnh Minh</t>
  </si>
  <si>
    <t>Thái Minh</t>
  </si>
  <si>
    <t>Lê Trần Bảo</t>
  </si>
  <si>
    <t>Huỳnh Trọng</t>
  </si>
  <si>
    <t>Đinh Quang</t>
  </si>
  <si>
    <t>Phạm Đức</t>
  </si>
  <si>
    <t>Nguyễn Võ Bảo</t>
  </si>
  <si>
    <t>Trần Nguyễn Hoàng</t>
  </si>
  <si>
    <t>Nguyễn Đan</t>
  </si>
  <si>
    <t>Võ Bảo</t>
  </si>
  <si>
    <t>Vũ Nguyễn Minh</t>
  </si>
  <si>
    <t>Hoàng Phước</t>
  </si>
  <si>
    <t>Hoàng Phúc</t>
  </si>
  <si>
    <t>Vũ Tiến</t>
  </si>
  <si>
    <t>Đỗ Quang</t>
  </si>
  <si>
    <t>Đinh Lâm</t>
  </si>
  <si>
    <t>Lâm Bảo</t>
  </si>
  <si>
    <t>Trần Quyết</t>
  </si>
  <si>
    <t>Thái Trường</t>
  </si>
  <si>
    <t>Hoàng Đức</t>
  </si>
  <si>
    <t>Nguyễn Ngọc Duy</t>
  </si>
  <si>
    <t>Thục</t>
  </si>
  <si>
    <t>Phạm Phú</t>
  </si>
  <si>
    <t>Đoàn Nhật</t>
  </si>
  <si>
    <t>Nguyễn Huỳnh Ngọc</t>
  </si>
  <si>
    <t>Nguyễn Ngọc Trúc</t>
  </si>
  <si>
    <t>Trần Ngọc Như</t>
  </si>
  <si>
    <t>Tăng Gia</t>
  </si>
  <si>
    <t>Trần Huỳnh Gia</t>
  </si>
  <si>
    <t>Dương Ngọc</t>
  </si>
  <si>
    <t>Lý Ngọc</t>
  </si>
  <si>
    <t>Lệ</t>
  </si>
  <si>
    <t>Lê Thị Thu</t>
  </si>
  <si>
    <t>Nguyễn Tường</t>
  </si>
  <si>
    <t>Trần Nguyễn Xuân</t>
  </si>
  <si>
    <t>Vũ Ngọc</t>
  </si>
  <si>
    <t>Nguyễn Trương Ngọc</t>
  </si>
  <si>
    <t>Lê Mỹ</t>
  </si>
  <si>
    <t>Nguyễn Thị Thảo</t>
  </si>
  <si>
    <t>TỔNG</t>
  </si>
  <si>
    <t>TỶ LỆ</t>
  </si>
  <si>
    <t>TỔNG:</t>
  </si>
  <si>
    <t>Trần Nguyễn Gia</t>
  </si>
  <si>
    <t>Thọ</t>
  </si>
  <si>
    <t>Huỳnh Mẫn</t>
  </si>
  <si>
    <t>Nguyễn Sỹ</t>
  </si>
  <si>
    <t>Trần Khánh</t>
  </si>
  <si>
    <t>Huỳnh Bá</t>
  </si>
  <si>
    <t>Vũ Trần Gia</t>
  </si>
  <si>
    <t>Nguyễn Phạm Quốc</t>
  </si>
  <si>
    <t>Phan Nhật</t>
  </si>
  <si>
    <t>Lê Tuấn</t>
  </si>
  <si>
    <t>Hồ Gia</t>
  </si>
  <si>
    <t>Võ Anh</t>
  </si>
  <si>
    <t>Trần Quang Anh</t>
  </si>
  <si>
    <t>Võ Thiện</t>
  </si>
  <si>
    <t>Đoàn Duy</t>
  </si>
  <si>
    <t>Võ Lê</t>
  </si>
  <si>
    <t>Phan Nguyễn Tấn</t>
  </si>
  <si>
    <t>Hoàng Đình</t>
  </si>
  <si>
    <t>Chiến</t>
  </si>
  <si>
    <t>Phạm Nguyễn Minh</t>
  </si>
  <si>
    <t>Đinh Gia</t>
  </si>
  <si>
    <t>Võ Nguyễn Quốc</t>
  </si>
  <si>
    <t>Bùi Tấn</t>
  </si>
  <si>
    <t>Lê Nam</t>
  </si>
  <si>
    <t>Đoàn Ngọc</t>
  </si>
  <si>
    <t>Tăng Quốc</t>
  </si>
  <si>
    <t>Phan Anh</t>
  </si>
  <si>
    <t>Trần Hoàng Gia</t>
  </si>
  <si>
    <t>Thăng</t>
  </si>
  <si>
    <t>Hồng</t>
  </si>
  <si>
    <t>Đỗ Tuấn</t>
  </si>
  <si>
    <t>Đoàn Kim</t>
  </si>
  <si>
    <t>Phạm Trần Gia</t>
  </si>
  <si>
    <t>Hy</t>
  </si>
  <si>
    <t>Vũ Nguyễn Hoàng</t>
  </si>
  <si>
    <t>Trương Ngọc Yến</t>
  </si>
  <si>
    <t>Lê Khánh</t>
  </si>
  <si>
    <t>Đặng Gia</t>
  </si>
  <si>
    <t>Huỳnh Nguyên</t>
  </si>
  <si>
    <t>Lưu Tuấn</t>
  </si>
  <si>
    <t>Nguyễn Thị Trúc</t>
  </si>
  <si>
    <t>Nguyễn Dương</t>
  </si>
  <si>
    <t>Nguyễn Huỳnh Gia</t>
  </si>
  <si>
    <t>Thái Anh</t>
  </si>
  <si>
    <t>Trần Tuyết</t>
  </si>
  <si>
    <t>Trần Ngọc Minh</t>
  </si>
  <si>
    <t>Phạm Phương</t>
  </si>
  <si>
    <t>Thái Bảo</t>
  </si>
  <si>
    <t>Quí</t>
  </si>
  <si>
    <t>Phạm Thị Thùy</t>
  </si>
  <si>
    <t>Nguyễn Thị Tường</t>
  </si>
  <si>
    <t>Lê Kim</t>
  </si>
  <si>
    <t>Trần Quỳnh</t>
  </si>
  <si>
    <t>Đỗ Xuân</t>
  </si>
  <si>
    <t>Nguyễn Hồ Ngọc</t>
  </si>
  <si>
    <t>Trần Tấn</t>
  </si>
  <si>
    <t>Nguyễn Vũ Hoàng</t>
  </si>
  <si>
    <t>Phạm Huy</t>
  </si>
  <si>
    <t>Nguyễn Quỳnh</t>
  </si>
  <si>
    <t>Đào Ngọc</t>
  </si>
  <si>
    <t>Châu Kiến</t>
  </si>
  <si>
    <t>Phan Thị</t>
  </si>
  <si>
    <t>Khuyên</t>
  </si>
  <si>
    <t>Lê Trí</t>
  </si>
  <si>
    <t>Mai Thanh</t>
  </si>
  <si>
    <t>Lê Hoàng Bảo</t>
  </si>
  <si>
    <t>Nguyễn Ngọc Yến</t>
  </si>
  <si>
    <t>Hoàng Công</t>
  </si>
  <si>
    <t>Phạm Đắc</t>
  </si>
  <si>
    <t>Phan Trung</t>
  </si>
  <si>
    <t>Ngô Tuấn</t>
  </si>
  <si>
    <t>Giáp</t>
  </si>
  <si>
    <t>Vũ Văn</t>
  </si>
  <si>
    <t>Tạ Thanh</t>
  </si>
  <si>
    <t>Nguyễn Ngô Anh</t>
  </si>
  <si>
    <t>Lương Thành</t>
  </si>
  <si>
    <t>Đinh Thái</t>
  </si>
  <si>
    <t>Trương Hoài</t>
  </si>
  <si>
    <t>Lê Chí</t>
  </si>
  <si>
    <t>Nguyễn Hoàng Hải</t>
  </si>
  <si>
    <t>Võ Đình</t>
  </si>
  <si>
    <t>Phạm Hồng</t>
  </si>
  <si>
    <t>Nguyễn Hữu Nhật</t>
  </si>
  <si>
    <t>Cương</t>
  </si>
  <si>
    <t>Lâm Quốc</t>
  </si>
  <si>
    <t>Đặng Đức</t>
  </si>
  <si>
    <t>Ngô Trí</t>
  </si>
  <si>
    <t>Phan Công</t>
  </si>
  <si>
    <t>Nguyễn Bảo Minh</t>
  </si>
  <si>
    <t>Phan Duy</t>
  </si>
  <si>
    <t>Trương Đình</t>
  </si>
  <si>
    <t>Đỗ Thanh</t>
  </si>
  <si>
    <t>Hoàng Thanh</t>
  </si>
  <si>
    <t>Tuân</t>
  </si>
  <si>
    <t>Trương Khả</t>
  </si>
  <si>
    <t>Cơ</t>
  </si>
  <si>
    <t>Nguyễn Bình</t>
  </si>
  <si>
    <t>Huệ</t>
  </si>
  <si>
    <t>Lưu Ngọc</t>
  </si>
  <si>
    <t>Phan Thị Ngọc</t>
  </si>
  <si>
    <t>Vũ Thị Minh</t>
  </si>
  <si>
    <t>Bo</t>
  </si>
  <si>
    <t>Lý</t>
  </si>
  <si>
    <t>Nguyễn Nam</t>
  </si>
  <si>
    <t>Phạm Triều</t>
  </si>
  <si>
    <t>KẾT QUẢ RÈN LUYỆN HỌC KỲ 2 NĂM HỌC 2024-2025</t>
  </si>
  <si>
    <t>Trịnh</t>
  </si>
  <si>
    <t>KHÓA 22T4</t>
  </si>
  <si>
    <t>KHÓA 24C2</t>
  </si>
  <si>
    <t>BẬC: TRUNG CẤP (KHÓA 22T4) VÀ CAO ĐẲNG (KHÓA 24C2)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</si>
  <si>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</si>
  <si>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</si>
  <si>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</si>
  <si>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</si>
  <si>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</si>
  <si>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</si>
  <si>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</si>
  <si>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</si>
  <si>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</si>
  <si>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</si>
  <si>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</si>
  <si>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</si>
  <si>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</si>
  <si>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</si>
  <si>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</si>
  <si>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</si>
  <si>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</si>
  <si>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</si>
  <si>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</si>
  <si>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</si>
  <si>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</si>
  <si>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</si>
  <si>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</si>
  <si>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</si>
  <si>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</si>
  <si>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</si>
  <si>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</si>
  <si>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</si>
  <si>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</si>
  <si>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</si>
  <si>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</si>
  <si>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</si>
  <si>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</si>
  <si>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</si>
  <si>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</si>
  <si>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</si>
  <si>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</si>
  <si>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</si>
  <si>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</si>
  <si>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</si>
  <si>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</si>
  <si>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</si>
  <si>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</si>
  <si>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</si>
  <si>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</si>
  <si>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</si>
  <si>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</si>
  <si>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</si>
  <si>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</si>
  <si>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</si>
  <si>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</si>
  <si>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</si>
  <si>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</si>
  <si>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</si>
  <si>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</si>
  <si>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</si>
  <si>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</si>
  <si>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</si>
  <si>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</si>
  <si>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</si>
  <si>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</si>
  <si>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</si>
  <si>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</si>
  <si>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</si>
  <si>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</si>
  <si>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</si>
  <si>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</si>
  <si>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</si>
  <si>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</si>
  <si>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</si>
  <si>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</si>
  <si>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</si>
  <si>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</si>
  <si>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</si>
  <si>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</si>
  <si>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</si>
  <si>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</si>
  <si>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</si>
  <si>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</si>
  <si>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</si>
  <si>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</si>
  <si>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</si>
  <si>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</si>
  <si>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</si>
  <si>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</si>
  <si>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22002027</t>
  </si>
  <si>
    <t>22T4-CĐT1</t>
  </si>
  <si>
    <t>22000510</t>
  </si>
  <si>
    <t>Nguyễn Huỳnh Việt</t>
  </si>
  <si>
    <t>22002190</t>
  </si>
  <si>
    <t>Bùi Vũ Nguyên</t>
  </si>
  <si>
    <t>22002144</t>
  </si>
  <si>
    <t>Vũ Chí</t>
  </si>
  <si>
    <t>22001381</t>
  </si>
  <si>
    <t>22000836</t>
  </si>
  <si>
    <t>22001568</t>
  </si>
  <si>
    <t>Trần Vạn Thiên</t>
  </si>
  <si>
    <t>22002206</t>
  </si>
  <si>
    <t>Nguyễn Hữu Nhứt</t>
  </si>
  <si>
    <t>22001861</t>
  </si>
  <si>
    <t>22002033</t>
  </si>
  <si>
    <t>Phạm Lê Phúc</t>
  </si>
  <si>
    <t>22001899</t>
  </si>
  <si>
    <t>22001276</t>
  </si>
  <si>
    <t>Phạm Trọng</t>
  </si>
  <si>
    <t>22004621</t>
  </si>
  <si>
    <t>Phạm Sơn</t>
  </si>
  <si>
    <t>22001822</t>
  </si>
  <si>
    <t>Vy Ngọc Hoàng</t>
  </si>
  <si>
    <t>22002597</t>
  </si>
  <si>
    <t>22001507</t>
  </si>
  <si>
    <t>22004819</t>
  </si>
  <si>
    <t>22003847</t>
  </si>
  <si>
    <t>Trương Nguyễn Thanh</t>
  </si>
  <si>
    <t>22001421</t>
  </si>
  <si>
    <t>22000534</t>
  </si>
  <si>
    <t>Nguyễn Kiều Tấn</t>
  </si>
  <si>
    <t>22002267</t>
  </si>
  <si>
    <t>Lương Bá</t>
  </si>
  <si>
    <t>22002062</t>
  </si>
  <si>
    <t>22002451</t>
  </si>
  <si>
    <t>Đỗ Nguyễn Mai Thanh</t>
  </si>
  <si>
    <t>22000693</t>
  </si>
  <si>
    <t>22000766</t>
  </si>
  <si>
    <t>Nguyễn Đặng Minh</t>
  </si>
  <si>
    <t>22003928</t>
  </si>
  <si>
    <t>22002123</t>
  </si>
  <si>
    <t>22002394</t>
  </si>
  <si>
    <t>22000916</t>
  </si>
  <si>
    <t>22000802</t>
  </si>
  <si>
    <t>22001483</t>
  </si>
  <si>
    <t>22001812</t>
  </si>
  <si>
    <t>22001295</t>
  </si>
  <si>
    <t>22T4-ĐCN1</t>
  </si>
  <si>
    <t>22000902</t>
  </si>
  <si>
    <t>22002072</t>
  </si>
  <si>
    <t>22001687</t>
  </si>
  <si>
    <t>Kiều Đình Vinh</t>
  </si>
  <si>
    <t>22000540</t>
  </si>
  <si>
    <t>Lê Tiến</t>
  </si>
  <si>
    <t>22002202</t>
  </si>
  <si>
    <t>22001853</t>
  </si>
  <si>
    <t>Mai Minh</t>
  </si>
  <si>
    <t>22005591</t>
  </si>
  <si>
    <t>22001985</t>
  </si>
  <si>
    <t>Hoàng Đình Anh</t>
  </si>
  <si>
    <t>22001232</t>
  </si>
  <si>
    <t>22004498</t>
  </si>
  <si>
    <t>22003209</t>
  </si>
  <si>
    <t>Nguyễn Phan Bé</t>
  </si>
  <si>
    <t>22003222</t>
  </si>
  <si>
    <t>22002663</t>
  </si>
  <si>
    <t>Hoàng Lê Anh</t>
  </si>
  <si>
    <t>22001553</t>
  </si>
  <si>
    <t>22005700</t>
  </si>
  <si>
    <t>22001885</t>
  </si>
  <si>
    <t>22001690</t>
  </si>
  <si>
    <t>22001940</t>
  </si>
  <si>
    <t>22001218</t>
  </si>
  <si>
    <t>Bạch Chí</t>
  </si>
  <si>
    <t>22001511</t>
  </si>
  <si>
    <t>21004682</t>
  </si>
  <si>
    <t>22002142</t>
  </si>
  <si>
    <t>22002195</t>
  </si>
  <si>
    <t>Tôn Nguyễn Hải</t>
  </si>
  <si>
    <t>22002158</t>
  </si>
  <si>
    <t>22003577</t>
  </si>
  <si>
    <t>22002386</t>
  </si>
  <si>
    <t>Đinh Trí Thiên</t>
  </si>
  <si>
    <t>22004217</t>
  </si>
  <si>
    <t>22000550</t>
  </si>
  <si>
    <t>22001683</t>
  </si>
  <si>
    <t>22004827</t>
  </si>
  <si>
    <t>22004406</t>
  </si>
  <si>
    <t>22001088</t>
  </si>
  <si>
    <t>22000800</t>
  </si>
  <si>
    <t>Võ Phạm Đức</t>
  </si>
  <si>
    <t>22002199</t>
  </si>
  <si>
    <t>Lê Trần Khải</t>
  </si>
  <si>
    <t>22002969</t>
  </si>
  <si>
    <t>22000811</t>
  </si>
  <si>
    <t>22002782</t>
  </si>
  <si>
    <t>22003228</t>
  </si>
  <si>
    <t>Cao Lê Hoàng</t>
  </si>
  <si>
    <t>22000757</t>
  </si>
  <si>
    <t>Ngô Quốc</t>
  </si>
  <si>
    <t>22001694</t>
  </si>
  <si>
    <t>22002065</t>
  </si>
  <si>
    <t>22T4-ĐĐT1</t>
  </si>
  <si>
    <t>22001732</t>
  </si>
  <si>
    <t>22004170</t>
  </si>
  <si>
    <t>22001900</t>
  </si>
  <si>
    <t>22002667</t>
  </si>
  <si>
    <t>Lại Nguyễn Nhựt</t>
  </si>
  <si>
    <t>22000781</t>
  </si>
  <si>
    <t>22005670</t>
  </si>
  <si>
    <t>22001573</t>
  </si>
  <si>
    <t>22001470</t>
  </si>
  <si>
    <t>22001868</t>
  </si>
  <si>
    <t>22001158</t>
  </si>
  <si>
    <t>Hợi</t>
  </si>
  <si>
    <t>22001112</t>
  </si>
  <si>
    <t>Đặng Hồ Hải</t>
  </si>
  <si>
    <t>22004692</t>
  </si>
  <si>
    <t>Phan Vương</t>
  </si>
  <si>
    <t>22001137</t>
  </si>
  <si>
    <t>22003591</t>
  </si>
  <si>
    <t>Võ Hoàng Đăng</t>
  </si>
  <si>
    <t>22003564</t>
  </si>
  <si>
    <t>Đỗ Quốc</t>
  </si>
  <si>
    <t>22002478</t>
  </si>
  <si>
    <t>Đinh Thế</t>
  </si>
  <si>
    <t>22001974</t>
  </si>
  <si>
    <t>22001104</t>
  </si>
  <si>
    <t>22002883</t>
  </si>
  <si>
    <t>22004258</t>
  </si>
  <si>
    <t>22002003</t>
  </si>
  <si>
    <t>22000810</t>
  </si>
  <si>
    <t>22000848</t>
  </si>
  <si>
    <t>22001760</t>
  </si>
  <si>
    <t>22002028</t>
  </si>
  <si>
    <t>22002587</t>
  </si>
  <si>
    <t>22003427</t>
  </si>
  <si>
    <t>Lưu Bá</t>
  </si>
  <si>
    <t>22001233</t>
  </si>
  <si>
    <t>22001864</t>
  </si>
  <si>
    <t>Mai Hoàng Duy</t>
  </si>
  <si>
    <t>22002964</t>
  </si>
  <si>
    <t>22001762</t>
  </si>
  <si>
    <t>Huỳnh Lạc</t>
  </si>
  <si>
    <t>22001678</t>
  </si>
  <si>
    <t>Trần Gia Thiên</t>
  </si>
  <si>
    <t>22T4-TĐH1</t>
  </si>
  <si>
    <t>22001441</t>
  </si>
  <si>
    <t>22001923</t>
  </si>
  <si>
    <t>22001927</t>
  </si>
  <si>
    <t>Đào Tùng</t>
  </si>
  <si>
    <t>22002284</t>
  </si>
  <si>
    <t>22001844</t>
  </si>
  <si>
    <t>22001970</t>
  </si>
  <si>
    <t>22005563</t>
  </si>
  <si>
    <t>22001686</t>
  </si>
  <si>
    <t>Võ Hoàng Anh</t>
  </si>
  <si>
    <t>22001449</t>
  </si>
  <si>
    <t>Nguyễn Hòa</t>
  </si>
  <si>
    <t>22001546</t>
  </si>
  <si>
    <t>Lưu Nhật</t>
  </si>
  <si>
    <t>22001079</t>
  </si>
  <si>
    <t>Ngạn</t>
  </si>
  <si>
    <t>22001588</t>
  </si>
  <si>
    <t>22001695</t>
  </si>
  <si>
    <t>Phạm Thảo</t>
  </si>
  <si>
    <t>22004293</t>
  </si>
  <si>
    <t>22004666</t>
  </si>
  <si>
    <t>Lại Tiến</t>
  </si>
  <si>
    <t>22002117</t>
  </si>
  <si>
    <t>22002707</t>
  </si>
  <si>
    <t>Đặng Việt</t>
  </si>
  <si>
    <t>22000914</t>
  </si>
  <si>
    <t>Nguyễn Hoàng An</t>
  </si>
  <si>
    <t>22000554</t>
  </si>
  <si>
    <t>22001827</t>
  </si>
  <si>
    <t>22T4-KML1</t>
  </si>
  <si>
    <t>22000938</t>
  </si>
  <si>
    <t>Võ Hoàng Thái</t>
  </si>
  <si>
    <t>22001422</t>
  </si>
  <si>
    <t>22002207</t>
  </si>
  <si>
    <t>Lê Hùng</t>
  </si>
  <si>
    <t>22001456</t>
  </si>
  <si>
    <t>Phan Thiện</t>
  </si>
  <si>
    <t>22000654</t>
  </si>
  <si>
    <t>Đoàn Trần Quang</t>
  </si>
  <si>
    <t>22000738</t>
  </si>
  <si>
    <t>22002369</t>
  </si>
  <si>
    <t>22000526</t>
  </si>
  <si>
    <t>22004411</t>
  </si>
  <si>
    <t>22001167</t>
  </si>
  <si>
    <t>Mai Thế</t>
  </si>
  <si>
    <t>22004085</t>
  </si>
  <si>
    <t>22001663</t>
  </si>
  <si>
    <t>22002084</t>
  </si>
  <si>
    <t>Nguyễn Gia Bảo</t>
  </si>
  <si>
    <t>22002082</t>
  </si>
  <si>
    <t>22000523</t>
  </si>
  <si>
    <t>22001296</t>
  </si>
  <si>
    <t>22000850</t>
  </si>
  <si>
    <t>22002400</t>
  </si>
  <si>
    <t>22001729</t>
  </si>
  <si>
    <t>22001207</t>
  </si>
  <si>
    <t>Nguyễn Bá Hoàng</t>
  </si>
  <si>
    <t>22002153</t>
  </si>
  <si>
    <t>22000559</t>
  </si>
  <si>
    <t>22000682</t>
  </si>
  <si>
    <t>Trầm Vũ Thành</t>
  </si>
  <si>
    <t>22001528</t>
  </si>
  <si>
    <t>22001261</t>
  </si>
  <si>
    <t>Tuệ</t>
  </si>
  <si>
    <t>22004000</t>
  </si>
  <si>
    <t>22T4-VSL1</t>
  </si>
  <si>
    <t>22001091</t>
  </si>
  <si>
    <t>22002816</t>
  </si>
  <si>
    <t>22000872</t>
  </si>
  <si>
    <t>22000897</t>
  </si>
  <si>
    <t>22002055</t>
  </si>
  <si>
    <t>Lê Phan Tùng</t>
  </si>
  <si>
    <t>22004521</t>
  </si>
  <si>
    <t>22002354</t>
  </si>
  <si>
    <t>22002264</t>
  </si>
  <si>
    <t>Vũ Mạnh</t>
  </si>
  <si>
    <t>22002019</t>
  </si>
  <si>
    <t>22002141</t>
  </si>
  <si>
    <t>Đoàn Nguyên</t>
  </si>
  <si>
    <t>22002296</t>
  </si>
  <si>
    <t>Nguyễn Đình Đăng</t>
  </si>
  <si>
    <t>22002711</t>
  </si>
  <si>
    <t>Phạm Hồ Anh</t>
  </si>
  <si>
    <t>22003165</t>
  </si>
  <si>
    <t>Phạm Văn Anh</t>
  </si>
  <si>
    <t>22001672</t>
  </si>
  <si>
    <t>22002743</t>
  </si>
  <si>
    <t>Lư Hạo</t>
  </si>
  <si>
    <t>22001254</t>
  </si>
  <si>
    <t>22001480</t>
  </si>
  <si>
    <t>Phạm Vũ Hoàng</t>
  </si>
  <si>
    <t>22002397</t>
  </si>
  <si>
    <t>Trịnh Hùng</t>
  </si>
  <si>
    <t>22003077</t>
  </si>
  <si>
    <t>22001992</t>
  </si>
  <si>
    <t>Lê Tào Khôi</t>
  </si>
  <si>
    <t>22001691</t>
  </si>
  <si>
    <t>22002398</t>
  </si>
  <si>
    <t>22004034</t>
  </si>
  <si>
    <t>22001211</t>
  </si>
  <si>
    <t>22003225</t>
  </si>
  <si>
    <t>22001199</t>
  </si>
  <si>
    <t>22002311</t>
  </si>
  <si>
    <t>22001768</t>
  </si>
  <si>
    <t>22001049</t>
  </si>
  <si>
    <t>Phùng Ngọc Duy</t>
  </si>
  <si>
    <t>22000799</t>
  </si>
  <si>
    <t>22000633</t>
  </si>
  <si>
    <t>22003967</t>
  </si>
  <si>
    <t>22001100</t>
  </si>
  <si>
    <t>Trần Nguyễn Nhật</t>
  </si>
  <si>
    <t>22002036</t>
  </si>
  <si>
    <t>22001391</t>
  </si>
  <si>
    <t>22001106</t>
  </si>
  <si>
    <t>22002161</t>
  </si>
  <si>
    <t>22001251</t>
  </si>
  <si>
    <t>22001335</t>
  </si>
  <si>
    <t>Đặng Công</t>
  </si>
  <si>
    <t>22001055</t>
  </si>
  <si>
    <t>Cổ Nguyễn Thanh</t>
  </si>
  <si>
    <t>22T4-KXD1</t>
  </si>
  <si>
    <t>22001393</t>
  </si>
  <si>
    <t>Ngô Nguyễn Anh</t>
  </si>
  <si>
    <t>22001611</t>
  </si>
  <si>
    <t>Bùi Hoàng</t>
  </si>
  <si>
    <t>22001061</t>
  </si>
  <si>
    <t>Bùi Đăng</t>
  </si>
  <si>
    <t>22002057</t>
  </si>
  <si>
    <t>22002563</t>
  </si>
  <si>
    <t>22002341</t>
  </si>
  <si>
    <t>Nguyễn Ngọc Long</t>
  </si>
  <si>
    <t>22001931</t>
  </si>
  <si>
    <t>Đặng Trần</t>
  </si>
  <si>
    <t>22002172</t>
  </si>
  <si>
    <t>22T4-CCK1</t>
  </si>
  <si>
    <t>22004940</t>
  </si>
  <si>
    <t>Chúc</t>
  </si>
  <si>
    <t>22002173</t>
  </si>
  <si>
    <t>22000976</t>
  </si>
  <si>
    <t>22001797</t>
  </si>
  <si>
    <t>22002359</t>
  </si>
  <si>
    <t>22003338</t>
  </si>
  <si>
    <t>Trần Đỉnh</t>
  </si>
  <si>
    <t>22000847</t>
  </si>
  <si>
    <t>22001781</t>
  </si>
  <si>
    <t>22004820</t>
  </si>
  <si>
    <t>Giang Quốc</t>
  </si>
  <si>
    <t>22002594</t>
  </si>
  <si>
    <t>22001790</t>
  </si>
  <si>
    <t>22002239</t>
  </si>
  <si>
    <t>22003982</t>
  </si>
  <si>
    <t>22003887</t>
  </si>
  <si>
    <t>22000679</t>
  </si>
  <si>
    <t>Lê Đình</t>
  </si>
  <si>
    <t>22000865</t>
  </si>
  <si>
    <t>Phạm Thành Anh</t>
  </si>
  <si>
    <t>22002045</t>
  </si>
  <si>
    <t>Thạch Thù Thiết</t>
  </si>
  <si>
    <t>22004228</t>
  </si>
  <si>
    <t>22003647</t>
  </si>
  <si>
    <t>22001742</t>
  </si>
  <si>
    <t>Đinh Viết</t>
  </si>
  <si>
    <t>22002006</t>
  </si>
  <si>
    <t>22002339</t>
  </si>
  <si>
    <t>22001626</t>
  </si>
  <si>
    <t>22001594</t>
  </si>
  <si>
    <t>22001462</t>
  </si>
  <si>
    <t>22002366</t>
  </si>
  <si>
    <t>22001731</t>
  </si>
  <si>
    <t>Văn Bá</t>
  </si>
  <si>
    <t>22001926</t>
  </si>
  <si>
    <t>22003061</t>
  </si>
  <si>
    <t>22002064</t>
  </si>
  <si>
    <t>Huỳnh Nguyễn Minh</t>
  </si>
  <si>
    <t>22002272</t>
  </si>
  <si>
    <t>Châu Nhật</t>
  </si>
  <si>
    <t>22004531</t>
  </si>
  <si>
    <t>22001067</t>
  </si>
  <si>
    <t>22002166</t>
  </si>
  <si>
    <t>22002577</t>
  </si>
  <si>
    <t>22T4-CTM1</t>
  </si>
  <si>
    <t>22001925</t>
  </si>
  <si>
    <t>Huỳnh Trí</t>
  </si>
  <si>
    <t>22002541</t>
  </si>
  <si>
    <t>22001225</t>
  </si>
  <si>
    <t>22001701</t>
  </si>
  <si>
    <t>22001578</t>
  </si>
  <si>
    <t>22002508</t>
  </si>
  <si>
    <t>Lê Phước Thành</t>
  </si>
  <si>
    <t>22001640</t>
  </si>
  <si>
    <t>22002071</t>
  </si>
  <si>
    <t>Trương Văn Hữu</t>
  </si>
  <si>
    <t>22002058</t>
  </si>
  <si>
    <t>22001826</t>
  </si>
  <si>
    <t>Nguyễn Trần Nguyên</t>
  </si>
  <si>
    <t>22003477</t>
  </si>
  <si>
    <t>22000907</t>
  </si>
  <si>
    <t>22001828</t>
  </si>
  <si>
    <t>22003050</t>
  </si>
  <si>
    <t>22000908</t>
  </si>
  <si>
    <t>22000734</t>
  </si>
  <si>
    <t>Lai Phú</t>
  </si>
  <si>
    <t>22004541</t>
  </si>
  <si>
    <t>22001018</t>
  </si>
  <si>
    <t>22T4-CKC1</t>
  </si>
  <si>
    <t>22001751</t>
  </si>
  <si>
    <t>Nguyễn Quân</t>
  </si>
  <si>
    <t>22003579</t>
  </si>
  <si>
    <t>22004670</t>
  </si>
  <si>
    <t>22001829</t>
  </si>
  <si>
    <t>Văn Viên Quốc</t>
  </si>
  <si>
    <t>22002061</t>
  </si>
  <si>
    <t>22001796</t>
  </si>
  <si>
    <t>22003582</t>
  </si>
  <si>
    <t>22001214</t>
  </si>
  <si>
    <t>Trịnh Hoài</t>
  </si>
  <si>
    <t>22002246</t>
  </si>
  <si>
    <t>22001215</t>
  </si>
  <si>
    <t>Ngô Hoàng Quang</t>
  </si>
  <si>
    <t>22001070</t>
  </si>
  <si>
    <t>22002121</t>
  </si>
  <si>
    <t>Trần Quan Thiên</t>
  </si>
  <si>
    <t>22001023</t>
  </si>
  <si>
    <t>Dương Minh Nhật</t>
  </si>
  <si>
    <t>22002692</t>
  </si>
  <si>
    <t>Đặng Trần Vũ</t>
  </si>
  <si>
    <t>22002263</t>
  </si>
  <si>
    <t>22000542</t>
  </si>
  <si>
    <t>22T4-CNÔ1</t>
  </si>
  <si>
    <t>22000557</t>
  </si>
  <si>
    <t>22000724</t>
  </si>
  <si>
    <t>22000606</t>
  </si>
  <si>
    <t>22000575</t>
  </si>
  <si>
    <t>Nguyễn Trương Gia</t>
  </si>
  <si>
    <t>22000529</t>
  </si>
  <si>
    <t>Phùng Hữu</t>
  </si>
  <si>
    <t>22000548</t>
  </si>
  <si>
    <t>Tăng Huỳnh Gia</t>
  </si>
  <si>
    <t>22000695</t>
  </si>
  <si>
    <t>22000638</t>
  </si>
  <si>
    <t>22000601</t>
  </si>
  <si>
    <t>22000593</t>
  </si>
  <si>
    <t>22000503</t>
  </si>
  <si>
    <t>Lại Võ Kim</t>
  </si>
  <si>
    <t>22000715</t>
  </si>
  <si>
    <t>Đào Như</t>
  </si>
  <si>
    <t>22000535</t>
  </si>
  <si>
    <t>22000549</t>
  </si>
  <si>
    <t>Nguyễn Thanh Trí</t>
  </si>
  <si>
    <t>22000595</t>
  </si>
  <si>
    <t>Huỳnh Nguyễn Quốc</t>
  </si>
  <si>
    <t>Luận</t>
  </si>
  <si>
    <t>22000673</t>
  </si>
  <si>
    <t>22000719</t>
  </si>
  <si>
    <t>Huỳnh Duy</t>
  </si>
  <si>
    <t>22000573</t>
  </si>
  <si>
    <t>22000643</t>
  </si>
  <si>
    <t>22000532</t>
  </si>
  <si>
    <t>22000661</t>
  </si>
  <si>
    <t>22000541</t>
  </si>
  <si>
    <t>22000696</t>
  </si>
  <si>
    <t>22000651</t>
  </si>
  <si>
    <t>Văn Nguyễn Quang</t>
  </si>
  <si>
    <t>22000671</t>
  </si>
  <si>
    <t>22000627</t>
  </si>
  <si>
    <t>Hoàng Trần Anh</t>
  </si>
  <si>
    <t>22000690</t>
  </si>
  <si>
    <t>Tạ Hữu</t>
  </si>
  <si>
    <t>22000539</t>
  </si>
  <si>
    <t>Trần Quang Thanh</t>
  </si>
  <si>
    <t>22000683</t>
  </si>
  <si>
    <t>22000621</t>
  </si>
  <si>
    <t>Lê Sơn</t>
  </si>
  <si>
    <t>22000707</t>
  </si>
  <si>
    <t>22000727</t>
  </si>
  <si>
    <t>Nguyễn Phi Quốc</t>
  </si>
  <si>
    <t>22000795</t>
  </si>
  <si>
    <t>22T4-CNÔ2</t>
  </si>
  <si>
    <t>22000918</t>
  </si>
  <si>
    <t>Trần Nguyễn Trọng</t>
  </si>
  <si>
    <t>22000835</t>
  </si>
  <si>
    <t>Nguyễn Quốc Gia</t>
  </si>
  <si>
    <t>22000896</t>
  </si>
  <si>
    <t>22000923</t>
  </si>
  <si>
    <t>Trần Hoàn</t>
  </si>
  <si>
    <t>22000787</t>
  </si>
  <si>
    <t>Nguyễn Hữu Trọng</t>
  </si>
  <si>
    <t>22000862</t>
  </si>
  <si>
    <t>22000825</t>
  </si>
  <si>
    <t>22000867</t>
  </si>
  <si>
    <t>22000775</t>
  </si>
  <si>
    <t>Nguyễn Ngọc Nghi</t>
  </si>
  <si>
    <t>22000760</t>
  </si>
  <si>
    <t>Phạm Khôi</t>
  </si>
  <si>
    <t>22000829</t>
  </si>
  <si>
    <t>22000827</t>
  </si>
  <si>
    <t>22000814</t>
  </si>
  <si>
    <t>22000886</t>
  </si>
  <si>
    <t>22000749</t>
  </si>
  <si>
    <t>Đặng Nguyễn Anh</t>
  </si>
  <si>
    <t>22000856</t>
  </si>
  <si>
    <t>22000912</t>
  </si>
  <si>
    <t>22000834</t>
  </si>
  <si>
    <t>22000765</t>
  </si>
  <si>
    <t>22000743</t>
  </si>
  <si>
    <t>22000806</t>
  </si>
  <si>
    <t>22000758</t>
  </si>
  <si>
    <t>22001004</t>
  </si>
  <si>
    <t>22T4-CNÔ3</t>
  </si>
  <si>
    <t>22001118</t>
  </si>
  <si>
    <t>22001117</t>
  </si>
  <si>
    <t>Đinh Hải</t>
  </si>
  <si>
    <t>22001033</t>
  </si>
  <si>
    <t>22001133</t>
  </si>
  <si>
    <t>22001098</t>
  </si>
  <si>
    <t>Trần Nguyễn Tiến</t>
  </si>
  <si>
    <t>22001044</t>
  </si>
  <si>
    <t>22000980</t>
  </si>
  <si>
    <t>22001002</t>
  </si>
  <si>
    <t>22001001</t>
  </si>
  <si>
    <t>Tô Thanh</t>
  </si>
  <si>
    <t>22001176</t>
  </si>
  <si>
    <t>22001017</t>
  </si>
  <si>
    <t>Từ Nguyễn Hải</t>
  </si>
  <si>
    <t>22000983</t>
  </si>
  <si>
    <t>22001144</t>
  </si>
  <si>
    <t>Phông</t>
  </si>
  <si>
    <t>22001159</t>
  </si>
  <si>
    <t>22000985</t>
  </si>
  <si>
    <t>22001084</t>
  </si>
  <si>
    <t>22001170</t>
  </si>
  <si>
    <t>Nù Thế</t>
  </si>
  <si>
    <t>22001163</t>
  </si>
  <si>
    <t>Dương Phạm Anh</t>
  </si>
  <si>
    <t>22001053</t>
  </si>
  <si>
    <t>22001081</t>
  </si>
  <si>
    <t>Lê Đoàn Minh</t>
  </si>
  <si>
    <t>22001013</t>
  </si>
  <si>
    <t>Trắng Trí</t>
  </si>
  <si>
    <t>22001109</t>
  </si>
  <si>
    <t>22000970</t>
  </si>
  <si>
    <t>Nguyễn Trương Hữu</t>
  </si>
  <si>
    <t>22001029</t>
  </si>
  <si>
    <t>22001026</t>
  </si>
  <si>
    <t>22001146</t>
  </si>
  <si>
    <t>22001045</t>
  </si>
  <si>
    <t>22001056</t>
  </si>
  <si>
    <t>22001037</t>
  </si>
  <si>
    <t>Gịp Kiến</t>
  </si>
  <si>
    <t>Trụ</t>
  </si>
  <si>
    <t>22001108</t>
  </si>
  <si>
    <t>Đỗ Nguyễn Thiên</t>
  </si>
  <si>
    <t>22001010</t>
  </si>
  <si>
    <t>22001320</t>
  </si>
  <si>
    <t>22T4-CNÔ4</t>
  </si>
  <si>
    <t>22001239</t>
  </si>
  <si>
    <t>22002089</t>
  </si>
  <si>
    <t>22001329</t>
  </si>
  <si>
    <t>Võ Phạm Quốc</t>
  </si>
  <si>
    <t>22001302</t>
  </si>
  <si>
    <t>Lượng Tấn</t>
  </si>
  <si>
    <t>22001489</t>
  </si>
  <si>
    <t>Nguyễn Phạm Thái</t>
  </si>
  <si>
    <t>22001236</t>
  </si>
  <si>
    <t>Dương Việt</t>
  </si>
  <si>
    <t>22001244</t>
  </si>
  <si>
    <t>Tiết Gia</t>
  </si>
  <si>
    <t>22000876</t>
  </si>
  <si>
    <t>22001442</t>
  </si>
  <si>
    <t>22001213</t>
  </si>
  <si>
    <t>Ngô Nguyễn Đăng</t>
  </si>
  <si>
    <t>22001281</t>
  </si>
  <si>
    <t>22001327</t>
  </si>
  <si>
    <t>Từ Dục</t>
  </si>
  <si>
    <t>22001315</t>
  </si>
  <si>
    <t>Huỳnh Thiện</t>
  </si>
  <si>
    <t>22001484</t>
  </si>
  <si>
    <t>Nguyễn Quan</t>
  </si>
  <si>
    <t>Luật</t>
  </si>
  <si>
    <t>22002405</t>
  </si>
  <si>
    <t>22001367</t>
  </si>
  <si>
    <t>22001227</t>
  </si>
  <si>
    <t>22001482</t>
  </si>
  <si>
    <t>22001186</t>
  </si>
  <si>
    <t>Đỗ Phúc</t>
  </si>
  <si>
    <t>22001405</t>
  </si>
  <si>
    <t>Lê Sinh</t>
  </si>
  <si>
    <t>22001206</t>
  </si>
  <si>
    <t>22001229</t>
  </si>
  <si>
    <t>22001586</t>
  </si>
  <si>
    <t>Nguyễn Lê Đức</t>
  </si>
  <si>
    <t>22T4-CNÔ5</t>
  </si>
  <si>
    <t>22001618</t>
  </si>
  <si>
    <t>Huỳnh Kim Gia</t>
  </si>
  <si>
    <t>22001654</t>
  </si>
  <si>
    <t>22001921</t>
  </si>
  <si>
    <t>Đinh Văn Hoàng</t>
  </si>
  <si>
    <t>22001682</t>
  </si>
  <si>
    <t>Lê Nguyễn Thành</t>
  </si>
  <si>
    <t>22001549</t>
  </si>
  <si>
    <t>Lê Thanh Thành</t>
  </si>
  <si>
    <t>22001648</t>
  </si>
  <si>
    <t>22001717</t>
  </si>
  <si>
    <t>22001520</t>
  </si>
  <si>
    <t>22001898</t>
  </si>
  <si>
    <t>Lê Trần</t>
  </si>
  <si>
    <t>22001501</t>
  </si>
  <si>
    <t>22001709</t>
  </si>
  <si>
    <t>22001841</t>
  </si>
  <si>
    <t>22001494</t>
  </si>
  <si>
    <t>Lại Thanh</t>
  </si>
  <si>
    <t>22001756</t>
  </si>
  <si>
    <t>22001766</t>
  </si>
  <si>
    <t>Lý Trí</t>
  </si>
  <si>
    <t>22001786</t>
  </si>
  <si>
    <t>Dương Xuân</t>
  </si>
  <si>
    <t>22001601</t>
  </si>
  <si>
    <t>Phan Trần</t>
  </si>
  <si>
    <t>22001862</t>
  </si>
  <si>
    <t>22001707</t>
  </si>
  <si>
    <t>22001606</t>
  </si>
  <si>
    <t>22001720</t>
  </si>
  <si>
    <t>22001590</t>
  </si>
  <si>
    <t>22001529</t>
  </si>
  <si>
    <t>Lê Đỗ Xuân</t>
  </si>
  <si>
    <t>22001571</t>
  </si>
  <si>
    <t>22001702</t>
  </si>
  <si>
    <t>22001603</t>
  </si>
  <si>
    <t>Bùi Bá</t>
  </si>
  <si>
    <t>22001674</t>
  </si>
  <si>
    <t>22001837</t>
  </si>
  <si>
    <t>Hoàng Nguyễn Phi</t>
  </si>
  <si>
    <t>22002664</t>
  </si>
  <si>
    <t>Nguyễn Bùi Anh</t>
  </si>
  <si>
    <t>22T4-CNÔ6</t>
  </si>
  <si>
    <t>22003688</t>
  </si>
  <si>
    <t>22002074</t>
  </si>
  <si>
    <t>22002316</t>
  </si>
  <si>
    <t>22002109</t>
  </si>
  <si>
    <t>22003208</t>
  </si>
  <si>
    <t>22000966</t>
  </si>
  <si>
    <t>22004335</t>
  </si>
  <si>
    <t>Mang Khải</t>
  </si>
  <si>
    <t>22002912</t>
  </si>
  <si>
    <t>22004002</t>
  </si>
  <si>
    <t>22004108</t>
  </si>
  <si>
    <t>Nguyễn Như Đăng</t>
  </si>
  <si>
    <t>22002086</t>
  </si>
  <si>
    <t>22002631</t>
  </si>
  <si>
    <t>22002210</t>
  </si>
  <si>
    <t>22002021</t>
  </si>
  <si>
    <t>22001181</t>
  </si>
  <si>
    <t>22002310</t>
  </si>
  <si>
    <t>22001177</t>
  </si>
  <si>
    <t>Tăng Huỳnh Chí</t>
  </si>
  <si>
    <t>22002146</t>
  </si>
  <si>
    <t>Thạch Lâm Thành</t>
  </si>
  <si>
    <t>22002349</t>
  </si>
  <si>
    <t>22002004</t>
  </si>
  <si>
    <t>22003495</t>
  </si>
  <si>
    <t>Lương Nguyên Quốc</t>
  </si>
  <si>
    <t>22001944</t>
  </si>
  <si>
    <t>22001178</t>
  </si>
  <si>
    <t>22002041</t>
  </si>
  <si>
    <t>Nguyễn Bảo Anh</t>
  </si>
  <si>
    <t>22002506</t>
  </si>
  <si>
    <t>Trần Ngọc Quỳnh</t>
  </si>
  <si>
    <t>22T4-CNM1</t>
  </si>
  <si>
    <t>22004155</t>
  </si>
  <si>
    <t>Trương Thị Mỹ</t>
  </si>
  <si>
    <t>22001907</t>
  </si>
  <si>
    <t>Nguyễn Đoàn Vân</t>
  </si>
  <si>
    <t>22002794</t>
  </si>
  <si>
    <t>22002205</t>
  </si>
  <si>
    <t>Nguyễn Huỳnh Kim</t>
  </si>
  <si>
    <t>22001599</t>
  </si>
  <si>
    <t>Võ Thị Yến</t>
  </si>
  <si>
    <t>22001436</t>
  </si>
  <si>
    <t>Võ Ngọc Quỳnh</t>
  </si>
  <si>
    <t>22002212</t>
  </si>
  <si>
    <t>Phạm Ngọc Anh</t>
  </si>
  <si>
    <t>22002000</t>
  </si>
  <si>
    <t>Trần Nguyễn Như</t>
  </si>
  <si>
    <t>22004446</t>
  </si>
  <si>
    <t>22001415</t>
  </si>
  <si>
    <t>Lại Thị Kim</t>
  </si>
  <si>
    <t>22002736</t>
  </si>
  <si>
    <t>Đặng Yến</t>
  </si>
  <si>
    <t>22002448</t>
  </si>
  <si>
    <t>22001749</t>
  </si>
  <si>
    <t>Trương Thị Thủy</t>
  </si>
  <si>
    <t>22002388</t>
  </si>
  <si>
    <t>Ma Nguyễn Bảo</t>
  </si>
  <si>
    <t>22001750</t>
  </si>
  <si>
    <t>22001373</t>
  </si>
  <si>
    <t>22001733</t>
  </si>
  <si>
    <t>Nguyễn Kim Gia</t>
  </si>
  <si>
    <t>22T4-ANM1</t>
  </si>
  <si>
    <t>22002569</t>
  </si>
  <si>
    <t>22001409</t>
  </si>
  <si>
    <t>22004453</t>
  </si>
  <si>
    <t>Tạc Văn</t>
  </si>
  <si>
    <t>22005571</t>
  </si>
  <si>
    <t>22000926</t>
  </si>
  <si>
    <t>22001550</t>
  </si>
  <si>
    <t>22002179</t>
  </si>
  <si>
    <t>Huỳnh Nguyễn Kim</t>
  </si>
  <si>
    <t>22002118</t>
  </si>
  <si>
    <t>22000524</t>
  </si>
  <si>
    <t>22000898</t>
  </si>
  <si>
    <t>22001764</t>
  </si>
  <si>
    <t>22005579</t>
  </si>
  <si>
    <t>22001759</t>
  </si>
  <si>
    <t>Cao Tấn</t>
  </si>
  <si>
    <t>22001095</t>
  </si>
  <si>
    <t>Nông Bình</t>
  </si>
  <si>
    <t>22002075</t>
  </si>
  <si>
    <t>22002261</t>
  </si>
  <si>
    <t>Võ Đình Quốc</t>
  </si>
  <si>
    <t>22000645</t>
  </si>
  <si>
    <t>22001383</t>
  </si>
  <si>
    <t>Nguyễn Trương Hải</t>
  </si>
  <si>
    <t>22001806</t>
  </si>
  <si>
    <t>Lê Thành Quốc</t>
  </si>
  <si>
    <t>22T4-CMT1</t>
  </si>
  <si>
    <t>22001437</t>
  </si>
  <si>
    <t>22001542</t>
  </si>
  <si>
    <t>22001390</t>
  </si>
  <si>
    <t>22000515</t>
  </si>
  <si>
    <t>22000884</t>
  </si>
  <si>
    <t>Lưu Quảng</t>
  </si>
  <si>
    <t>22001947</t>
  </si>
  <si>
    <t>Đinh Hữu</t>
  </si>
  <si>
    <t>22000974</t>
  </si>
  <si>
    <t>Trịnh Hải Khải</t>
  </si>
  <si>
    <t>22002994</t>
  </si>
  <si>
    <t>22001169</t>
  </si>
  <si>
    <t>Đào Quốc</t>
  </si>
  <si>
    <t>22000646</t>
  </si>
  <si>
    <t>22001306</t>
  </si>
  <si>
    <t>22001463</t>
  </si>
  <si>
    <t>22002192</t>
  </si>
  <si>
    <t>22001941</t>
  </si>
  <si>
    <t>22003058</t>
  </si>
  <si>
    <t>22000490</t>
  </si>
  <si>
    <t>22001665</t>
  </si>
  <si>
    <t>Phan Huỳnh Tấn</t>
  </si>
  <si>
    <t>22002276</t>
  </si>
  <si>
    <t>22001076</t>
  </si>
  <si>
    <t>22000620</t>
  </si>
  <si>
    <t>Bùi Trọng</t>
  </si>
  <si>
    <t>22001152</t>
  </si>
  <si>
    <t>22002295</t>
  </si>
  <si>
    <t>Nguyễn Cẩm Khôi</t>
  </si>
  <si>
    <t>22000634</t>
  </si>
  <si>
    <t>22001950</t>
  </si>
  <si>
    <t>22002392</t>
  </si>
  <si>
    <t>22002734</t>
  </si>
  <si>
    <t>22000882</t>
  </si>
  <si>
    <t>22001041</t>
  </si>
  <si>
    <t>Hà Tri</t>
  </si>
  <si>
    <t>22001063</t>
  </si>
  <si>
    <t>22002379</t>
  </si>
  <si>
    <t>22002049</t>
  </si>
  <si>
    <t>22004221</t>
  </si>
  <si>
    <t>Hồ Kim</t>
  </si>
  <si>
    <t>22002453</t>
  </si>
  <si>
    <t>Vương Chí</t>
  </si>
  <si>
    <t>22000805</t>
  </si>
  <si>
    <t>22004292</t>
  </si>
  <si>
    <t>22001231</t>
  </si>
  <si>
    <t>Hà Chí</t>
  </si>
  <si>
    <t>22001027</t>
  </si>
  <si>
    <t>22002662</t>
  </si>
  <si>
    <t>Quan Thiên</t>
  </si>
  <si>
    <t>22001602</t>
  </si>
  <si>
    <t>Mã Quốc</t>
  </si>
  <si>
    <t>22T4-ĐHĐ1</t>
  </si>
  <si>
    <t>22001819</t>
  </si>
  <si>
    <t>22001747</t>
  </si>
  <si>
    <t>Nguyễn Thị An</t>
  </si>
  <si>
    <t>22001818</t>
  </si>
  <si>
    <t>Võ Hoàng Thành</t>
  </si>
  <si>
    <t>22001492</t>
  </si>
  <si>
    <t>22001785</t>
  </si>
  <si>
    <t>Vũ Thị Mỹ</t>
  </si>
  <si>
    <t>22002039</t>
  </si>
  <si>
    <t>22001570</t>
  </si>
  <si>
    <t>22001739</t>
  </si>
  <si>
    <t>22002010</t>
  </si>
  <si>
    <t>Hoàng Trần Ngọc</t>
  </si>
  <si>
    <t>22002143</t>
  </si>
  <si>
    <t>22001834</t>
  </si>
  <si>
    <t>Dương Đình Gia</t>
  </si>
  <si>
    <t>22001788</t>
  </si>
  <si>
    <t>Phùng Đạt</t>
  </si>
  <si>
    <t>22002037</t>
  </si>
  <si>
    <t>Nguyễn Phạm Hữu</t>
  </si>
  <si>
    <t>22001902</t>
  </si>
  <si>
    <t>Nguyễn Trường Đăng</t>
  </si>
  <si>
    <t>22000570</t>
  </si>
  <si>
    <t>Nguyễn Ngọc Đường</t>
  </si>
  <si>
    <t>22001656</t>
  </si>
  <si>
    <t>22001909</t>
  </si>
  <si>
    <t>Nguyễn Trương Hoàng</t>
  </si>
  <si>
    <t>22002149</t>
  </si>
  <si>
    <t>22002095</t>
  </si>
  <si>
    <t>Trần Hà Hải</t>
  </si>
  <si>
    <t>22001006</t>
  </si>
  <si>
    <t>Đào Lê Phương</t>
  </si>
  <si>
    <t>22001882</t>
  </si>
  <si>
    <t>22001743</t>
  </si>
  <si>
    <t>22000771</t>
  </si>
  <si>
    <t>Nguyễn Thị Quỳnh</t>
  </si>
  <si>
    <t>22001953</t>
  </si>
  <si>
    <t>22000611</t>
  </si>
  <si>
    <t>Nguyễn Đỗ Minh</t>
  </si>
  <si>
    <t>22002067</t>
  </si>
  <si>
    <t>Đặng Lê Xuân</t>
  </si>
  <si>
    <t>22001783</t>
  </si>
  <si>
    <t>Đặng Trần Tấn</t>
  </si>
  <si>
    <t>22002011</t>
  </si>
  <si>
    <t>Nguyễn Tăng Minh</t>
  </si>
  <si>
    <t>22002176</t>
  </si>
  <si>
    <t>22001952</t>
  </si>
  <si>
    <t>22001891</t>
  </si>
  <si>
    <t>22001242</t>
  </si>
  <si>
    <t>Hoàng Huỳnh Anh</t>
  </si>
  <si>
    <t>22001793</t>
  </si>
  <si>
    <t>Phạm Lê Thảo</t>
  </si>
  <si>
    <t>22001642</t>
  </si>
  <si>
    <t>22000868</t>
  </si>
  <si>
    <t>Lê Vạn</t>
  </si>
  <si>
    <t>Tỷ</t>
  </si>
  <si>
    <t>22001821</t>
  </si>
  <si>
    <t>22002042</t>
  </si>
  <si>
    <t>22002168</t>
  </si>
  <si>
    <t>22002059</t>
  </si>
  <si>
    <t>Tạ Hữu Như</t>
  </si>
  <si>
    <t>22004867</t>
  </si>
  <si>
    <t>22T4-ĐHĐ2</t>
  </si>
  <si>
    <t>22004718</t>
  </si>
  <si>
    <t>22004499</t>
  </si>
  <si>
    <t>22002217</t>
  </si>
  <si>
    <t>22000779</t>
  </si>
  <si>
    <t>22002282</t>
  </si>
  <si>
    <t>22004419</t>
  </si>
  <si>
    <t>22004402</t>
  </si>
  <si>
    <t>Vũ Trung</t>
  </si>
  <si>
    <t>22002193</t>
  </si>
  <si>
    <t>22003516</t>
  </si>
  <si>
    <t>Âu Vĩ</t>
  </si>
  <si>
    <t>22003223</t>
  </si>
  <si>
    <t>22003536</t>
  </si>
  <si>
    <t>22004005</t>
  </si>
  <si>
    <t>22003517</t>
  </si>
  <si>
    <t>Dương Tuấn</t>
  </si>
  <si>
    <t>22002905</t>
  </si>
  <si>
    <t>22002618</t>
  </si>
  <si>
    <t>Huỳnh Phi</t>
  </si>
  <si>
    <t>22002338</t>
  </si>
  <si>
    <t>22003703</t>
  </si>
  <si>
    <t>Nguyễn Minh Gia</t>
  </si>
  <si>
    <t>22002194</t>
  </si>
  <si>
    <t>22001293</t>
  </si>
  <si>
    <t>Đỗ Ngọc Ái</t>
  </si>
  <si>
    <t>22001873</t>
  </si>
  <si>
    <t>Phạm Tuyết</t>
  </si>
  <si>
    <t>22002613</t>
  </si>
  <si>
    <t>Nguyễn Vũ Trường</t>
  </si>
  <si>
    <t>22002351</t>
  </si>
  <si>
    <t>22002221</t>
  </si>
  <si>
    <t>Trần Cao Dủ</t>
  </si>
  <si>
    <t>22003324</t>
  </si>
  <si>
    <t>22004092</t>
  </si>
  <si>
    <t>Hoàng Thiên</t>
  </si>
  <si>
    <t>22004826</t>
  </si>
  <si>
    <t>22002502</t>
  </si>
  <si>
    <t>Lư</t>
  </si>
  <si>
    <t>22002485</t>
  </si>
  <si>
    <t>Hồ Cẩm</t>
  </si>
  <si>
    <t>22002283</t>
  </si>
  <si>
    <t>22001404</t>
  </si>
  <si>
    <t>Tô Nguyễn Hoàng</t>
  </si>
  <si>
    <t>22T4-LTM1</t>
  </si>
  <si>
    <t>22001145</t>
  </si>
  <si>
    <t>Cao Lê Hoàng Tuấn</t>
  </si>
  <si>
    <t>22000952</t>
  </si>
  <si>
    <t>Đào Nguyên</t>
  </si>
  <si>
    <t>22001201</t>
  </si>
  <si>
    <t>22001355</t>
  </si>
  <si>
    <t>Trần Vũ Anh</t>
  </si>
  <si>
    <t>22000922</t>
  </si>
  <si>
    <t>22002203</t>
  </si>
  <si>
    <t>22002469</t>
  </si>
  <si>
    <t>Nguyễn Ảnh Minh</t>
  </si>
  <si>
    <t>22001066</t>
  </si>
  <si>
    <t>22000988</t>
  </si>
  <si>
    <t>22002786</t>
  </si>
  <si>
    <t>Lâm Vũ Gia</t>
  </si>
  <si>
    <t>22001259</t>
  </si>
  <si>
    <t>22001136</t>
  </si>
  <si>
    <t>22000877</t>
  </si>
  <si>
    <t>22001124</t>
  </si>
  <si>
    <t>Cao Thành</t>
  </si>
  <si>
    <t>22001284</t>
  </si>
  <si>
    <t>22000790</t>
  </si>
  <si>
    <t>Nguyễn Trang Duy</t>
  </si>
  <si>
    <t>22003958</t>
  </si>
  <si>
    <t>22000528</t>
  </si>
  <si>
    <t>22001143</t>
  </si>
  <si>
    <t>22001196</t>
  </si>
  <si>
    <t>22001222</t>
  </si>
  <si>
    <t>Võ Lê Chí</t>
  </si>
  <si>
    <t>22002438</t>
  </si>
  <si>
    <t>Mai Nguyễn Minh</t>
  </si>
  <si>
    <t>22000657</t>
  </si>
  <si>
    <t>22000587</t>
  </si>
  <si>
    <t>Nguyễn Phan Thiên</t>
  </si>
  <si>
    <t>22001188</t>
  </si>
  <si>
    <t>22001009</t>
  </si>
  <si>
    <t>22001334</t>
  </si>
  <si>
    <t>Lê Tấn Minh</t>
  </si>
  <si>
    <t>22002706</t>
  </si>
  <si>
    <t>Phạm Lê Quốc</t>
  </si>
  <si>
    <t>22000778</t>
  </si>
  <si>
    <t>22001179</t>
  </si>
  <si>
    <t>22002198</t>
  </si>
  <si>
    <t>Trương Trí</t>
  </si>
  <si>
    <t>22000798</t>
  </si>
  <si>
    <t>22000904</t>
  </si>
  <si>
    <t>Nguyễn Trần Bích</t>
  </si>
  <si>
    <t>Thùy</t>
  </si>
  <si>
    <t>22000602</t>
  </si>
  <si>
    <t>22001267</t>
  </si>
  <si>
    <t>22000604</t>
  </si>
  <si>
    <t>22000613</t>
  </si>
  <si>
    <t>Tống Hoàng Anh</t>
  </si>
  <si>
    <t>22001308</t>
  </si>
  <si>
    <t>22000762</t>
  </si>
  <si>
    <t>22000536</t>
  </si>
  <si>
    <t>Lê Đình Bảo</t>
  </si>
  <si>
    <t>22002300</t>
  </si>
  <si>
    <t>22001406</t>
  </si>
  <si>
    <t>22001361</t>
  </si>
  <si>
    <t>22002014</t>
  </si>
  <si>
    <t>Nguyễn Phùng Tuấn</t>
  </si>
  <si>
    <t>22T4-LTM2</t>
  </si>
  <si>
    <t>22001577</t>
  </si>
  <si>
    <t>22001413</t>
  </si>
  <si>
    <t>Di</t>
  </si>
  <si>
    <t>22001894</t>
  </si>
  <si>
    <t>22002024</t>
  </si>
  <si>
    <t>Cao Chấn</t>
  </si>
  <si>
    <t>22002106</t>
  </si>
  <si>
    <t>Phạm Trí</t>
  </si>
  <si>
    <t>22001469</t>
  </si>
  <si>
    <t>Hà Ngọc Trung</t>
  </si>
  <si>
    <t>22001633</t>
  </si>
  <si>
    <t>Khả Đặng Quang</t>
  </si>
  <si>
    <t>22003614</t>
  </si>
  <si>
    <t>22002032</t>
  </si>
  <si>
    <t>22001832</t>
  </si>
  <si>
    <t>Tạ Nguyễn Minh</t>
  </si>
  <si>
    <t>22001471</t>
  </si>
  <si>
    <t>22001675</t>
  </si>
  <si>
    <t>22001724</t>
  </si>
  <si>
    <t>Nguyễn Phi Gia</t>
  </si>
  <si>
    <t>22001735</t>
  </si>
  <si>
    <t>22001994</t>
  </si>
  <si>
    <t>22001612</t>
  </si>
  <si>
    <t>22001971</t>
  </si>
  <si>
    <t>22001870</t>
  </si>
  <si>
    <t>22005701</t>
  </si>
  <si>
    <t>22001933</t>
  </si>
  <si>
    <t>Phan Bá</t>
  </si>
  <si>
    <t>22004039</t>
  </si>
  <si>
    <t>22001547</t>
  </si>
  <si>
    <t>22002053</t>
  </si>
  <si>
    <t>22001966</t>
  </si>
  <si>
    <t>Lưu Phú</t>
  </si>
  <si>
    <t>22004041</t>
  </si>
  <si>
    <t>22001736</t>
  </si>
  <si>
    <t>22001596</t>
  </si>
  <si>
    <t>22001704</t>
  </si>
  <si>
    <t>22001997</t>
  </si>
  <si>
    <t>22002031</t>
  </si>
  <si>
    <t>22001767</t>
  </si>
  <si>
    <t>Trương Ngô Chí</t>
  </si>
  <si>
    <t>22001559</t>
  </si>
  <si>
    <t>Tống Quyết</t>
  </si>
  <si>
    <t>22001443</t>
  </si>
  <si>
    <t>22001945</t>
  </si>
  <si>
    <t>22001942</t>
  </si>
  <si>
    <t>22001903</t>
  </si>
  <si>
    <t>22001993</t>
  </si>
  <si>
    <t>22001848</t>
  </si>
  <si>
    <t>22001700</t>
  </si>
  <si>
    <t>Triển</t>
  </si>
  <si>
    <t>22001860</t>
  </si>
  <si>
    <t>Phùng Nguyễn Minh</t>
  </si>
  <si>
    <t>22004019</t>
  </si>
  <si>
    <t>22002017</t>
  </si>
  <si>
    <t>22002063</t>
  </si>
  <si>
    <t>Đới Trần Anh</t>
  </si>
  <si>
    <t>22000728</t>
  </si>
  <si>
    <t>Huỳnh Lê Gia</t>
  </si>
  <si>
    <t>22T4-QTM1</t>
  </si>
  <si>
    <t>22000913</t>
  </si>
  <si>
    <t>22000742</t>
  </si>
  <si>
    <t>Tsần Bội</t>
  </si>
  <si>
    <t>Bội</t>
  </si>
  <si>
    <t>22002137</t>
  </si>
  <si>
    <t>22001991</t>
  </si>
  <si>
    <t>22001777</t>
  </si>
  <si>
    <t>22000783</t>
  </si>
  <si>
    <t>Đào Nguyễn Nhất</t>
  </si>
  <si>
    <t>22004878</t>
  </si>
  <si>
    <t>Trần Như</t>
  </si>
  <si>
    <t>22000796</t>
  </si>
  <si>
    <t>22002535</t>
  </si>
  <si>
    <t>22001657</t>
  </si>
  <si>
    <t>Trà Hồng Gia</t>
  </si>
  <si>
    <t>22002401</t>
  </si>
  <si>
    <t>Phạm Văn Quốc</t>
  </si>
  <si>
    <t>22003202</t>
  </si>
  <si>
    <t>22002481</t>
  </si>
  <si>
    <t>22001348</t>
  </si>
  <si>
    <t>Hoàng Ngọc</t>
  </si>
  <si>
    <t>22002279</t>
  </si>
  <si>
    <t>Hồ Thị Kim</t>
  </si>
  <si>
    <t>22001982</t>
  </si>
  <si>
    <t>22000612</t>
  </si>
  <si>
    <t>Khải Huân</t>
  </si>
  <si>
    <t>Kumar</t>
  </si>
  <si>
    <t>22002054</t>
  </si>
  <si>
    <t>Hà Văn Hoàng</t>
  </si>
  <si>
    <t>22002162</t>
  </si>
  <si>
    <t>Tống Thành</t>
  </si>
  <si>
    <t>22002213</t>
  </si>
  <si>
    <t>22001485</t>
  </si>
  <si>
    <t>Đào Thụy Khôi</t>
  </si>
  <si>
    <t>22000685</t>
  </si>
  <si>
    <t>Trần Đỗ Cao</t>
  </si>
  <si>
    <t>22001298</t>
  </si>
  <si>
    <t>22001816</t>
  </si>
  <si>
    <t>22000978</t>
  </si>
  <si>
    <t>22000551</t>
  </si>
  <si>
    <t>Trương Hoàng Minh</t>
  </si>
  <si>
    <t>22002741</t>
  </si>
  <si>
    <t>22001423</t>
  </si>
  <si>
    <t>Hồ Lê Phương</t>
  </si>
  <si>
    <t>22001817</t>
  </si>
  <si>
    <t>Cao Lâm Thành</t>
  </si>
  <si>
    <t>22001757</t>
  </si>
  <si>
    <t>22002681</t>
  </si>
  <si>
    <t>Nguyễn Thị Phương</t>
  </si>
  <si>
    <t>22000704</t>
  </si>
  <si>
    <t>22000833</t>
  </si>
  <si>
    <t>22001740</t>
  </si>
  <si>
    <t>22001083</t>
  </si>
  <si>
    <t>22001426</t>
  </si>
  <si>
    <t>Nguyễn Dương Anh</t>
  </si>
  <si>
    <t>22001693</t>
  </si>
  <si>
    <t>Nguyễn Vũ Thái</t>
  </si>
  <si>
    <t>22001551</t>
  </si>
  <si>
    <t>Trịnh Khắc Tuấn</t>
  </si>
  <si>
    <t>22T4-THU1</t>
  </si>
  <si>
    <t>22002135</t>
  </si>
  <si>
    <t>22001600</t>
  </si>
  <si>
    <t>Lê Võ Yến</t>
  </si>
  <si>
    <t>22001967</t>
  </si>
  <si>
    <t>Lê Nguyễn Quốc</t>
  </si>
  <si>
    <t>22001597</t>
  </si>
  <si>
    <t>Kỷ Bình Anh</t>
  </si>
  <si>
    <t>22001968</t>
  </si>
  <si>
    <t>22000944</t>
  </si>
  <si>
    <t>Võ Thụy Thái</t>
  </si>
  <si>
    <t>22000979</t>
  </si>
  <si>
    <t>22001684</t>
  </si>
  <si>
    <t>22001166</t>
  </si>
  <si>
    <t>Bùi Hoàng Bính</t>
  </si>
  <si>
    <t>22002235</t>
  </si>
  <si>
    <t>Phan Thị Cẩm</t>
  </si>
  <si>
    <t>22003872</t>
  </si>
  <si>
    <t>22001290</t>
  </si>
  <si>
    <t>22000582</t>
  </si>
  <si>
    <t>22003046</t>
  </si>
  <si>
    <t>22001794</t>
  </si>
  <si>
    <t>Nguyễn Hồ Diệu</t>
  </si>
  <si>
    <t>22001299</t>
  </si>
  <si>
    <t>Dương Huỳnh Minh</t>
  </si>
  <si>
    <t>22001465</t>
  </si>
  <si>
    <t>Nguyễn Hà Hoàng</t>
  </si>
  <si>
    <t>22001155</t>
  </si>
  <si>
    <t>22001220</t>
  </si>
  <si>
    <t>22001400</t>
  </si>
  <si>
    <t>22002134</t>
  </si>
  <si>
    <t>22002175</t>
  </si>
  <si>
    <t>Lê Nguyễn Thủy</t>
  </si>
  <si>
    <t>22002452</t>
  </si>
  <si>
    <t>22000832</t>
  </si>
  <si>
    <t>Đỗ Thảo</t>
  </si>
  <si>
    <t>22001737</t>
  </si>
  <si>
    <t>Võ Ngọc Uyên</t>
  </si>
  <si>
    <t>22001784</t>
  </si>
  <si>
    <t>22002971</t>
  </si>
  <si>
    <t>Nguyễn Đỗ Đức</t>
  </si>
  <si>
    <t>22001414</t>
  </si>
  <si>
    <t>22001754</t>
  </si>
  <si>
    <t>22000972</t>
  </si>
  <si>
    <t>Võ Lê Thế</t>
  </si>
  <si>
    <t>22000729</t>
  </si>
  <si>
    <t>Trần Tường</t>
  </si>
  <si>
    <t>22T4-TKĐ1</t>
  </si>
  <si>
    <t>22002185</t>
  </si>
  <si>
    <t>22001643</t>
  </si>
  <si>
    <t>Bang</t>
  </si>
  <si>
    <t>22001082</t>
  </si>
  <si>
    <t>Nguyễn Thị Nhật</t>
  </si>
  <si>
    <t>22001036</t>
  </si>
  <si>
    <t>22000822</t>
  </si>
  <si>
    <t>Nguyễn Văn Quốc</t>
  </si>
  <si>
    <t>22000699</t>
  </si>
  <si>
    <t>Phan Hải</t>
  </si>
  <si>
    <t>22000784</t>
  </si>
  <si>
    <t>22000592</t>
  </si>
  <si>
    <t>Trần Trường</t>
  </si>
  <si>
    <t>22000951</t>
  </si>
  <si>
    <t>Võ Thuỳ</t>
  </si>
  <si>
    <t>22001014</t>
  </si>
  <si>
    <t>22000517</t>
  </si>
  <si>
    <t>Nguyễn Phú Quỳnh</t>
  </si>
  <si>
    <t>22000623</t>
  </si>
  <si>
    <t>22001039</t>
  </si>
  <si>
    <t>22000813</t>
  </si>
  <si>
    <t>Phạm Phú Bảo</t>
  </si>
  <si>
    <t>22000628</t>
  </si>
  <si>
    <t>22000945</t>
  </si>
  <si>
    <t>Lư Di</t>
  </si>
  <si>
    <t>22000717</t>
  </si>
  <si>
    <t>Pham Duy</t>
  </si>
  <si>
    <t>22000754</t>
  </si>
  <si>
    <t>Phan Nguyễn Bá</t>
  </si>
  <si>
    <t>22001058</t>
  </si>
  <si>
    <t>Trần Đỗ Bảo</t>
  </si>
  <si>
    <t>22000680</t>
  </si>
  <si>
    <t>Trần Sinh</t>
  </si>
  <si>
    <t>22001851</t>
  </si>
  <si>
    <t>22000711</t>
  </si>
  <si>
    <t>22000665</t>
  </si>
  <si>
    <t>Lềnh Phúc</t>
  </si>
  <si>
    <t>22002917</t>
  </si>
  <si>
    <t>22001113</t>
  </si>
  <si>
    <t>Nguyễn Phan Nhật</t>
  </si>
  <si>
    <t>22000871</t>
  </si>
  <si>
    <t>Vũ Giáng</t>
  </si>
  <si>
    <t>22002050</t>
  </si>
  <si>
    <t>22000975</t>
  </si>
  <si>
    <t>Châu Thịnh</t>
  </si>
  <si>
    <t>22000969</t>
  </si>
  <si>
    <t>22001065</t>
  </si>
  <si>
    <t>Nguyễn Châu Xuân</t>
  </si>
  <si>
    <t>22000959</t>
  </si>
  <si>
    <t>Phạm Nguyễn Bảo</t>
  </si>
  <si>
    <t>22000794</t>
  </si>
  <si>
    <t>22002069</t>
  </si>
  <si>
    <t>22001051</t>
  </si>
  <si>
    <t>Huỳnh Hồ Mai</t>
  </si>
  <si>
    <t>22001021</t>
  </si>
  <si>
    <t>22000906</t>
  </si>
  <si>
    <t>22000718</t>
  </si>
  <si>
    <t>22000668</t>
  </si>
  <si>
    <t>22001003</t>
  </si>
  <si>
    <t>Võ Minh Thiên</t>
  </si>
  <si>
    <t>22000801</t>
  </si>
  <si>
    <t>22000860</t>
  </si>
  <si>
    <t>22000518</t>
  </si>
  <si>
    <t>22000889</t>
  </si>
  <si>
    <t>22000803</t>
  </si>
  <si>
    <t>Trần Ngọc Cát</t>
  </si>
  <si>
    <t>22000774</t>
  </si>
  <si>
    <t>Lý Chí</t>
  </si>
  <si>
    <t>22000594</t>
  </si>
  <si>
    <t>Ngô Văn Trường</t>
  </si>
  <si>
    <t>22001512</t>
  </si>
  <si>
    <t>22T4-TKĐ2</t>
  </si>
  <si>
    <t>22002085</t>
  </si>
  <si>
    <t>22002088</t>
  </si>
  <si>
    <t>21000657</t>
  </si>
  <si>
    <t>Đào Thành</t>
  </si>
  <si>
    <t>22002034</t>
  </si>
  <si>
    <t>22001268</t>
  </si>
  <si>
    <t>22001607</t>
  </si>
  <si>
    <t>Trần Thái Ngọc</t>
  </si>
  <si>
    <t>22001366</t>
  </si>
  <si>
    <t>Mai Quốc</t>
  </si>
  <si>
    <t>22001620</t>
  </si>
  <si>
    <t>22001397</t>
  </si>
  <si>
    <t>Lương Phạm Việt</t>
  </si>
  <si>
    <t>22001198</t>
  </si>
  <si>
    <t>22001270</t>
  </si>
  <si>
    <t>22002416</t>
  </si>
  <si>
    <t>Nguyễn Đỗ Huy</t>
  </si>
  <si>
    <t>22003076</t>
  </si>
  <si>
    <t>Huỳnh Minh Sơn</t>
  </si>
  <si>
    <t>22001174</t>
  </si>
  <si>
    <t>22001673</t>
  </si>
  <si>
    <t>Nguyễn Trần Trung</t>
  </si>
  <si>
    <t>22001569</t>
  </si>
  <si>
    <t>Nguyễn Ảnh</t>
  </si>
  <si>
    <t>22001396</t>
  </si>
  <si>
    <t>Phạm Lê Ngọc</t>
  </si>
  <si>
    <t>22001510</t>
  </si>
  <si>
    <t>22002411</t>
  </si>
  <si>
    <t>Trương Duy</t>
  </si>
  <si>
    <t>22001647</t>
  </si>
  <si>
    <t>Huỳnh Ngọc Phương</t>
  </si>
  <si>
    <t>22000564</t>
  </si>
  <si>
    <t>Khổng Thị Thanh</t>
  </si>
  <si>
    <t>22001548</t>
  </si>
  <si>
    <t>22001540</t>
  </si>
  <si>
    <t>22001680</t>
  </si>
  <si>
    <t>Dương Hoàng Yến</t>
  </si>
  <si>
    <t>22001365</t>
  </si>
  <si>
    <t>22001583</t>
  </si>
  <si>
    <t>22001246</t>
  </si>
  <si>
    <t>Đinh Vũ Đức</t>
  </si>
  <si>
    <t>22001497</t>
  </si>
  <si>
    <t>Hoàng Mạnh</t>
  </si>
  <si>
    <t>22001388</t>
  </si>
  <si>
    <t>Tống Đình Nhật</t>
  </si>
  <si>
    <t>22001305</t>
  </si>
  <si>
    <t>22001354</t>
  </si>
  <si>
    <t>22002102</t>
  </si>
  <si>
    <t>22001316</t>
  </si>
  <si>
    <t>22001477</t>
  </si>
  <si>
    <t>Vũ Trường</t>
  </si>
  <si>
    <t>22001351</t>
  </si>
  <si>
    <t>Cao Ngọc Phương</t>
  </si>
  <si>
    <t>22001495</t>
  </si>
  <si>
    <t>Nguyễn Hoàng Kim</t>
  </si>
  <si>
    <t>22001111</t>
  </si>
  <si>
    <t>Huỳnh Cẩm</t>
  </si>
  <si>
    <t>22001230</t>
  </si>
  <si>
    <t>Trần Thị Thủy</t>
  </si>
  <si>
    <t>22001845</t>
  </si>
  <si>
    <t>Lê Nguyễn Việt</t>
  </si>
  <si>
    <t>22004273</t>
  </si>
  <si>
    <t>Hồ Võ Hạ</t>
  </si>
  <si>
    <t>22001668</t>
  </si>
  <si>
    <t>22001197</t>
  </si>
  <si>
    <t>22001530</t>
  </si>
  <si>
    <t>22001652</t>
  </si>
  <si>
    <t>22001129</t>
  </si>
  <si>
    <t>22001455</t>
  </si>
  <si>
    <t>22001515</t>
  </si>
  <si>
    <t>22002413</t>
  </si>
  <si>
    <t>Phan Lý Triệu</t>
  </si>
  <si>
    <t>22001644</t>
  </si>
  <si>
    <t>Hoàng Đình Đức</t>
  </si>
  <si>
    <t>22T4-TKW1</t>
  </si>
  <si>
    <t>22002467</t>
  </si>
  <si>
    <t>22003515</t>
  </si>
  <si>
    <t>Bùi Hải</t>
  </si>
  <si>
    <t>22002294</t>
  </si>
  <si>
    <t>Trần Hữu Hải</t>
  </si>
  <si>
    <t>22001464</t>
  </si>
  <si>
    <t>Đinh Thế Chí</t>
  </si>
  <si>
    <t>22001468</t>
  </si>
  <si>
    <t>22004070</t>
  </si>
  <si>
    <t>22001317</t>
  </si>
  <si>
    <t>22000747</t>
  </si>
  <si>
    <t>22000537</t>
  </si>
  <si>
    <t>22003461</t>
  </si>
  <si>
    <t>22001802</t>
  </si>
  <si>
    <t>Mai Châu Minh</t>
  </si>
  <si>
    <t>22001116</t>
  </si>
  <si>
    <t>Đỗ Thiên</t>
  </si>
  <si>
    <t>22T4-KTD1</t>
  </si>
  <si>
    <t>22001526</t>
  </si>
  <si>
    <t>Nguyễn Hoàng Tâm</t>
  </si>
  <si>
    <t>22003352</t>
  </si>
  <si>
    <t>Trần Ngọc Trâm</t>
  </si>
  <si>
    <t>22002503</t>
  </si>
  <si>
    <t>Nghiêm Ngọc</t>
  </si>
  <si>
    <t>22001698</t>
  </si>
  <si>
    <t>Hồ Tạ Minh</t>
  </si>
  <si>
    <t>22001038</t>
  </si>
  <si>
    <t>Nguyễn Thành Tô</t>
  </si>
  <si>
    <t>22001943</t>
  </si>
  <si>
    <t>22002965</t>
  </si>
  <si>
    <t>Bạch Trần Anh</t>
  </si>
  <si>
    <t>22005695</t>
  </si>
  <si>
    <t>22001556</t>
  </si>
  <si>
    <t>22002044</t>
  </si>
  <si>
    <t>Giang Mỹ</t>
  </si>
  <si>
    <t>22002335</t>
  </si>
  <si>
    <t>Hà Khánh</t>
  </si>
  <si>
    <t>22002620</t>
  </si>
  <si>
    <t>22002110</t>
  </si>
  <si>
    <t>22001670</t>
  </si>
  <si>
    <t>22002402</t>
  </si>
  <si>
    <t>Văn Anh Xuân</t>
  </si>
  <si>
    <t>22001448</t>
  </si>
  <si>
    <t>22001915</t>
  </si>
  <si>
    <t>Vũ Cẩm</t>
  </si>
  <si>
    <t>22000519</t>
  </si>
  <si>
    <t>Nguyễn Phạm Hạ</t>
  </si>
  <si>
    <t>22002182</t>
  </si>
  <si>
    <t>Lâm Uyển</t>
  </si>
  <si>
    <t>22002066</t>
  </si>
  <si>
    <t>Đoàn Thùy</t>
  </si>
  <si>
    <t>22001584</t>
  </si>
  <si>
    <t>22001824</t>
  </si>
  <si>
    <t>Phạm Thị Như</t>
  </si>
  <si>
    <t>22004141</t>
  </si>
  <si>
    <t>22001541</t>
  </si>
  <si>
    <t>Mai Chế Quỳnh</t>
  </si>
  <si>
    <t>22000955</t>
  </si>
  <si>
    <t>Tằng Ngọc Quỳnh</t>
  </si>
  <si>
    <t>22002022</t>
  </si>
  <si>
    <t>22001243</t>
  </si>
  <si>
    <t>22001730</t>
  </si>
  <si>
    <t>Phạm Nguyễn Mai</t>
  </si>
  <si>
    <t>22001567</t>
  </si>
  <si>
    <t>22002882</t>
  </si>
  <si>
    <t>Nguyễn Hải Đăng</t>
  </si>
  <si>
    <t>22001838</t>
  </si>
  <si>
    <t>Lê Trần Thảo</t>
  </si>
  <si>
    <t>22002649</t>
  </si>
  <si>
    <t>Trần Lưu Trâm</t>
  </si>
  <si>
    <t>22T4-LGT1</t>
  </si>
  <si>
    <t>22001378</t>
  </si>
  <si>
    <t>Hoàng Khánh Gia</t>
  </si>
  <si>
    <t>22001180</t>
  </si>
  <si>
    <t>22001725</t>
  </si>
  <si>
    <t>22004018</t>
  </si>
  <si>
    <t>Võ Văn Thiên Minh</t>
  </si>
  <si>
    <t>22001411</t>
  </si>
  <si>
    <t>22000788</t>
  </si>
  <si>
    <t>22000578</t>
  </si>
  <si>
    <t>22002154</t>
  </si>
  <si>
    <t>22001889</t>
  </si>
  <si>
    <t>22000723</t>
  </si>
  <si>
    <t>22002730</t>
  </si>
  <si>
    <t>Quách Hải</t>
  </si>
  <si>
    <t>22001059</t>
  </si>
  <si>
    <t>Phan Trấn</t>
  </si>
  <si>
    <t>22001703</t>
  </si>
  <si>
    <t>22001450</t>
  </si>
  <si>
    <t>Nguyễn Vũ Quốc</t>
  </si>
  <si>
    <t>22000903</t>
  </si>
  <si>
    <t>22001105</t>
  </si>
  <si>
    <t>Lê Hoàng Triệu</t>
  </si>
  <si>
    <t>22000712</t>
  </si>
  <si>
    <t>Đan Phạm Song</t>
  </si>
  <si>
    <t>22001666</t>
  </si>
  <si>
    <t>Ngô Bá Thuận</t>
  </si>
  <si>
    <t>22002619</t>
  </si>
  <si>
    <t>Tạ Tiến</t>
  </si>
  <si>
    <t>22002539</t>
  </si>
  <si>
    <t>Đậu Văn</t>
  </si>
  <si>
    <t>22001727</t>
  </si>
  <si>
    <t>Trần Lê Vân</t>
  </si>
  <si>
    <t>22002584</t>
  </si>
  <si>
    <t>Đinh Bảo</t>
  </si>
  <si>
    <t>22000629</t>
  </si>
  <si>
    <t>22002236</t>
  </si>
  <si>
    <t>22000883</t>
  </si>
  <si>
    <t>Vũ Đình Viết</t>
  </si>
  <si>
    <t>22002805</t>
  </si>
  <si>
    <t>Đoàn Nguyễn Quế</t>
  </si>
  <si>
    <t>22000804</t>
  </si>
  <si>
    <t>22T4-QTD1</t>
  </si>
  <si>
    <t>22002328</t>
  </si>
  <si>
    <t>22001090</t>
  </si>
  <si>
    <t>22003428</t>
  </si>
  <si>
    <t>Trần Phan Ngọc</t>
  </si>
  <si>
    <t>22002013</t>
  </si>
  <si>
    <t>22004103</t>
  </si>
  <si>
    <t>Nguyễn Trần Thành</t>
  </si>
  <si>
    <t>22001481</t>
  </si>
  <si>
    <t>Lê Bùi Bảo</t>
  </si>
  <si>
    <t>22001110</t>
  </si>
  <si>
    <t>22003089</t>
  </si>
  <si>
    <t>22001524</t>
  </si>
  <si>
    <t>22002151</t>
  </si>
  <si>
    <t>Hội</t>
  </si>
  <si>
    <t>22001139</t>
  </si>
  <si>
    <t>Võ Nguyễn Đức</t>
  </si>
  <si>
    <t>22002553</t>
  </si>
  <si>
    <t>22000589</t>
  </si>
  <si>
    <t>Mai Ngọc Yến</t>
  </si>
  <si>
    <t>22004433</t>
  </si>
  <si>
    <t>22001920</t>
  </si>
  <si>
    <t>22002016</t>
  </si>
  <si>
    <t>22000819</t>
  </si>
  <si>
    <t>Nguyễn Ngọc Xuân</t>
  </si>
  <si>
    <t>22003998</t>
  </si>
  <si>
    <t>La Thị Thảo</t>
  </si>
  <si>
    <t>Ni</t>
  </si>
  <si>
    <t>22002181</t>
  </si>
  <si>
    <t>22002288</t>
  </si>
  <si>
    <t>22002112</t>
  </si>
  <si>
    <t>Đinh Thụy Diễm</t>
  </si>
  <si>
    <t>22001641</t>
  </si>
  <si>
    <t>Ngô Nguyễn Phương</t>
  </si>
  <si>
    <t>22001662</t>
  </si>
  <si>
    <t>22000925</t>
  </si>
  <si>
    <t>22002025</t>
  </si>
  <si>
    <t>Thái Nguyễn Mai</t>
  </si>
  <si>
    <t>22002418</t>
  </si>
  <si>
    <t>22004123</t>
  </si>
  <si>
    <t>Thu</t>
  </si>
  <si>
    <t>22001514</t>
  </si>
  <si>
    <t>Huỳnh Hồng Anh</t>
  </si>
  <si>
    <t>22000677</t>
  </si>
  <si>
    <t>Huỳnh Đan Phương</t>
  </si>
  <si>
    <t>22002396</t>
  </si>
  <si>
    <t>Trần Thùy</t>
  </si>
  <si>
    <t>22003852</t>
  </si>
  <si>
    <t>22001346</t>
  </si>
  <si>
    <t>22001715</t>
  </si>
  <si>
    <t>Đỗ Mai Thúy</t>
  </si>
  <si>
    <t>22000670</t>
  </si>
  <si>
    <t>Ông Ngọc Kỳ</t>
  </si>
  <si>
    <t>22000982</t>
  </si>
  <si>
    <t>22001504</t>
  </si>
  <si>
    <t>Hán Dương</t>
  </si>
  <si>
    <t>Viya</t>
  </si>
  <si>
    <t>22002329</t>
  </si>
  <si>
    <t>Bùi Thị Thảo</t>
  </si>
  <si>
    <t>22001301</t>
  </si>
  <si>
    <t>Trần Phương</t>
  </si>
  <si>
    <t>22001722</t>
  </si>
  <si>
    <t>22001300</t>
  </si>
  <si>
    <t>22T4-TCD1</t>
  </si>
  <si>
    <t>22004024</t>
  </si>
  <si>
    <t>Lê Thới</t>
  </si>
  <si>
    <t>22002371</t>
  </si>
  <si>
    <t>Đỗ Thị Như</t>
  </si>
  <si>
    <t>22004407</t>
  </si>
  <si>
    <t>22001780</t>
  </si>
  <si>
    <t>Trần Hồng Như</t>
  </si>
  <si>
    <t>22001283</t>
  </si>
  <si>
    <t>22001564</t>
  </si>
  <si>
    <t>22001801</t>
  </si>
  <si>
    <t>22001429</t>
  </si>
  <si>
    <t>Mã Thị Như</t>
  </si>
  <si>
    <t>22001343</t>
  </si>
  <si>
    <t>22003071</t>
  </si>
  <si>
    <t>22002051</t>
  </si>
  <si>
    <t>22001353</t>
  </si>
  <si>
    <t>22000843</t>
  </si>
  <si>
    <t>22000644</t>
  </si>
  <si>
    <t>22T4-TMĐ1</t>
  </si>
  <si>
    <t>22001875</t>
  </si>
  <si>
    <t>22004164</t>
  </si>
  <si>
    <t>Trương Đình Tấn</t>
  </si>
  <si>
    <t>22000726</t>
  </si>
  <si>
    <t>Lê Đắc Minh</t>
  </si>
  <si>
    <t>22000885</t>
  </si>
  <si>
    <t>Huỳnh Thị Minh</t>
  </si>
  <si>
    <t>22004066</t>
  </si>
  <si>
    <t>Trần Thị Ngọc</t>
  </si>
  <si>
    <t>22000607</t>
  </si>
  <si>
    <t>Dương Hữu Khánh</t>
  </si>
  <si>
    <t>22002800</t>
  </si>
  <si>
    <t>22001347</t>
  </si>
  <si>
    <t>Hồ Tiến</t>
  </si>
  <si>
    <t>22001509</t>
  </si>
  <si>
    <t>Vũ Ngọc Thiên</t>
  </si>
  <si>
    <t>22001876</t>
  </si>
  <si>
    <t>Lê Triệu</t>
  </si>
  <si>
    <t>22002052</t>
  </si>
  <si>
    <t>22002669</t>
  </si>
  <si>
    <t>Nguyễn Trang</t>
  </si>
  <si>
    <t>22001068</t>
  </si>
  <si>
    <t>Văn Thị Phương</t>
  </si>
  <si>
    <t>22001566</t>
  </si>
  <si>
    <t>22001474</t>
  </si>
  <si>
    <t>22002225</t>
  </si>
  <si>
    <t>Tin</t>
  </si>
  <si>
    <t>22002851</t>
  </si>
  <si>
    <t>Đặng Thị Thanh</t>
  </si>
  <si>
    <t>22000625</t>
  </si>
  <si>
    <t>22002098</t>
  </si>
  <si>
    <t>Bùi Ngọc Phương</t>
  </si>
  <si>
    <t>22001382</t>
  </si>
  <si>
    <t>Trương Tường</t>
  </si>
  <si>
    <t>22001535</t>
  </si>
  <si>
    <t>Vi Quốc</t>
  </si>
  <si>
    <t>22T4-KLB1</t>
  </si>
  <si>
    <t>22001398</t>
  </si>
  <si>
    <t>Phùng Nguyễn Phương</t>
  </si>
  <si>
    <t>22001011</t>
  </si>
  <si>
    <t>22001412</t>
  </si>
  <si>
    <t>22001598</t>
  </si>
  <si>
    <t>Châu Hương</t>
  </si>
  <si>
    <t>22001204</t>
  </si>
  <si>
    <t>Bùi Ngọc Mai</t>
  </si>
  <si>
    <t>22000660</t>
  </si>
  <si>
    <t>22000597</t>
  </si>
  <si>
    <t>Dương Bích</t>
  </si>
  <si>
    <t>22001516</t>
  </si>
  <si>
    <t>22001771</t>
  </si>
  <si>
    <t>Sầm Thị Hoàng</t>
  </si>
  <si>
    <t>22001072</t>
  </si>
  <si>
    <t>Cao Khánh</t>
  </si>
  <si>
    <t>22000566</t>
  </si>
  <si>
    <t>Nguyễn Lâm Đức</t>
  </si>
  <si>
    <t>22000981</t>
  </si>
  <si>
    <t>22001122</t>
  </si>
  <si>
    <t>Lâm Ngọc Bích</t>
  </si>
  <si>
    <t>22001160</t>
  </si>
  <si>
    <t>Phạm Nguyễn Gia</t>
  </si>
  <si>
    <t>22001128</t>
  </si>
  <si>
    <t>Lê Bảo Phương</t>
  </si>
  <si>
    <t>22001563</t>
  </si>
  <si>
    <t>Nguyễn Thị Gia</t>
  </si>
  <si>
    <t>22001772</t>
  </si>
  <si>
    <t>Đỗ Dương Bảo</t>
  </si>
  <si>
    <t>22001258</t>
  </si>
  <si>
    <t>22001688</t>
  </si>
  <si>
    <t>22000992</t>
  </si>
  <si>
    <t>Nguyễn Sơn Ngọc</t>
  </si>
  <si>
    <t>22000940</t>
  </si>
  <si>
    <t>Mạch Điêu</t>
  </si>
  <si>
    <t>Thiền</t>
  </si>
  <si>
    <t>22001212</t>
  </si>
  <si>
    <t>Phạm Nguyễn Hoàng Thanh</t>
  </si>
  <si>
    <t>Thuý</t>
  </si>
  <si>
    <t>22001256</t>
  </si>
  <si>
    <t>Châu Đỗ Minh</t>
  </si>
  <si>
    <t>22000702</t>
  </si>
  <si>
    <t>Nguyễn Ngọc Thủy</t>
  </si>
  <si>
    <t>22001080</t>
  </si>
  <si>
    <t>22001905</t>
  </si>
  <si>
    <t>22001394</t>
  </si>
  <si>
    <t>Lưu Ngọc Thùy</t>
  </si>
  <si>
    <t>22001253</t>
  </si>
  <si>
    <t>22001741</t>
  </si>
  <si>
    <t>Phạm Nguyễn Kim</t>
  </si>
  <si>
    <t>22000588</t>
  </si>
  <si>
    <t>Bùi Trần Tuyết</t>
  </si>
  <si>
    <t>22000739</t>
  </si>
  <si>
    <t>22000824</t>
  </si>
  <si>
    <t>Huỳnh Cao Bích</t>
  </si>
  <si>
    <t>22002343</t>
  </si>
  <si>
    <t>Nguyễn Quỳnh Phương</t>
  </si>
  <si>
    <t>22T4-KLB2</t>
  </si>
  <si>
    <t>22004382</t>
  </si>
  <si>
    <t>22002368</t>
  </si>
  <si>
    <t>Phạm Lê Khánh</t>
  </si>
  <si>
    <t>22003902</t>
  </si>
  <si>
    <t>22002574</t>
  </si>
  <si>
    <t>22004222</t>
  </si>
  <si>
    <t>22003434</t>
  </si>
  <si>
    <t>Nguyễn Hải Minh</t>
  </si>
  <si>
    <t>22002327</t>
  </si>
  <si>
    <t>Khổng Tường</t>
  </si>
  <si>
    <t>Kiết</t>
  </si>
  <si>
    <t>22002528</t>
  </si>
  <si>
    <t>Quãng Ngọc</t>
  </si>
  <si>
    <t>22002522</t>
  </si>
  <si>
    <t>Vũ Kim</t>
  </si>
  <si>
    <t>22002691</t>
  </si>
  <si>
    <t>22004414</t>
  </si>
  <si>
    <t>Lữ Ngọc Uyên</t>
  </si>
  <si>
    <t>22004124</t>
  </si>
  <si>
    <t>22002187</t>
  </si>
  <si>
    <t>Nguyễn Kim Ngọc</t>
  </si>
  <si>
    <t>22002290</t>
  </si>
  <si>
    <t>Võ Hoàng Thanh</t>
  </si>
  <si>
    <t>22005657</t>
  </si>
  <si>
    <t>22002081</t>
  </si>
  <si>
    <t>Tạ Nguyễn Trung</t>
  </si>
  <si>
    <t>22003024</t>
  </si>
  <si>
    <t>Huỳnh Nguyệt Quế</t>
  </si>
  <si>
    <t>22003708</t>
  </si>
  <si>
    <t>Lê Bích</t>
  </si>
  <si>
    <t>22002079</t>
  </si>
  <si>
    <t>22004483</t>
  </si>
  <si>
    <t>Cao Quang</t>
  </si>
  <si>
    <t>22003972</t>
  </si>
  <si>
    <t>22003196</t>
  </si>
  <si>
    <t>22002470</t>
  </si>
  <si>
    <t>Nguyễn Mai Lê</t>
  </si>
  <si>
    <t>22004133</t>
  </si>
  <si>
    <t>22001887</t>
  </si>
  <si>
    <t>22T4-QDL1</t>
  </si>
  <si>
    <t>22001650</t>
  </si>
  <si>
    <t>Lương Thị Hữu</t>
  </si>
  <si>
    <t>22001428</t>
  </si>
  <si>
    <t>Mạch Nguyễn Bảo</t>
  </si>
  <si>
    <t>22004573</t>
  </si>
  <si>
    <t>Trương Thị Thu</t>
  </si>
  <si>
    <t>22001527</t>
  </si>
  <si>
    <t>22001699</t>
  </si>
  <si>
    <t>22004873</t>
  </si>
  <si>
    <t>22002126</t>
  </si>
  <si>
    <t>22002665</t>
  </si>
  <si>
    <t>Lam</t>
  </si>
  <si>
    <t>22002223</t>
  </si>
  <si>
    <t>Đỗ Thị Xuân</t>
  </si>
  <si>
    <t>22000586</t>
  </si>
  <si>
    <t>Nguyễn Lê Nhật</t>
  </si>
  <si>
    <t>22001996</t>
  </si>
  <si>
    <t>Lê Thị Tự</t>
  </si>
  <si>
    <t>Nguyện</t>
  </si>
  <si>
    <t>22000931</t>
  </si>
  <si>
    <t>Giang Quý</t>
  </si>
  <si>
    <t>22001969</t>
  </si>
  <si>
    <t>22004872</t>
  </si>
  <si>
    <t>22002234</t>
  </si>
  <si>
    <t>Đoàn Ngọc Kim</t>
  </si>
  <si>
    <t>22001234</t>
  </si>
  <si>
    <t>22000844</t>
  </si>
  <si>
    <t>22001490</t>
  </si>
  <si>
    <t>Phạm Võ Tường</t>
  </si>
  <si>
    <t>22002128</t>
  </si>
  <si>
    <t>Lê Thị Ngọc</t>
  </si>
  <si>
    <t>22T4-QKS1</t>
  </si>
  <si>
    <t>22000900</t>
  </si>
  <si>
    <t>Nguyễn Thanh Lan</t>
  </si>
  <si>
    <t>22000929</t>
  </si>
  <si>
    <t>22002680</t>
  </si>
  <si>
    <t>Tô Thị Lan</t>
  </si>
  <si>
    <t>22000840</t>
  </si>
  <si>
    <t>Phạm Ngọc Thùy</t>
  </si>
  <si>
    <t>22002008</t>
  </si>
  <si>
    <t>Phạm Võ Gia</t>
  </si>
  <si>
    <t>22001252</t>
  </si>
  <si>
    <t>Tôn Ngọc</t>
  </si>
  <si>
    <t>22002222</t>
  </si>
  <si>
    <t>22000808</t>
  </si>
  <si>
    <t>22002918</t>
  </si>
  <si>
    <t>Châu Tú</t>
  </si>
  <si>
    <t>22000933</t>
  </si>
  <si>
    <t>Đặng Kim</t>
  </si>
  <si>
    <t>22002303</t>
  </si>
  <si>
    <t>22001264</t>
  </si>
  <si>
    <t>Võ Hồng Ánh</t>
  </si>
  <si>
    <t>22001005</t>
  </si>
  <si>
    <t>22002789</t>
  </si>
  <si>
    <t>Trần Đông</t>
  </si>
  <si>
    <t>22001435</t>
  </si>
  <si>
    <t>Phạm Nguyễn Quỳnh</t>
  </si>
  <si>
    <t>22001866</t>
  </si>
  <si>
    <t>Đỗ Trần Yến</t>
  </si>
  <si>
    <t>22001896</t>
  </si>
  <si>
    <t>Ngoan Minh</t>
  </si>
  <si>
    <t>22002302</t>
  </si>
  <si>
    <t>22003717</t>
  </si>
  <si>
    <t>Tạ Trường</t>
  </si>
  <si>
    <t>22001255</t>
  </si>
  <si>
    <t>Vũ Ngọc Ngân</t>
  </si>
  <si>
    <t>22003372</t>
  </si>
  <si>
    <t>22001345</t>
  </si>
  <si>
    <t>22004706</t>
  </si>
  <si>
    <t>Âu Hải</t>
  </si>
  <si>
    <t>22002035</t>
  </si>
  <si>
    <t>22002604</t>
  </si>
  <si>
    <t>Bùi Thủy</t>
  </si>
  <si>
    <t>22002361</t>
  </si>
  <si>
    <t>Trần Hoàng Thảo</t>
  </si>
  <si>
    <t>22001906</t>
  </si>
  <si>
    <t>Trần Thị Khánh</t>
  </si>
  <si>
    <t>22002321</t>
  </si>
  <si>
    <t>22T4-QNH1</t>
  </si>
  <si>
    <t>22004514</t>
  </si>
  <si>
    <t>22002183</t>
  </si>
  <si>
    <t>Bùi Quỳnh</t>
  </si>
  <si>
    <t>22000672</t>
  </si>
  <si>
    <t>22002312</t>
  </si>
  <si>
    <t>Lại Tấn</t>
  </si>
  <si>
    <t>22001417</t>
  </si>
  <si>
    <t>22002254</t>
  </si>
  <si>
    <t>Hồ Tấn</t>
  </si>
  <si>
    <t>Hợp</t>
  </si>
  <si>
    <t>22001667</t>
  </si>
  <si>
    <t>Bùi Nguyễn Anh</t>
  </si>
  <si>
    <t>22002115</t>
  </si>
  <si>
    <t>Phan Huỳnh Xuân</t>
  </si>
  <si>
    <t>22000662</t>
  </si>
  <si>
    <t>Lương Nguyễn Anh</t>
  </si>
  <si>
    <t>22002523</t>
  </si>
  <si>
    <t>22001440</t>
  </si>
  <si>
    <t>22004400</t>
  </si>
  <si>
    <t>22003287</t>
  </si>
  <si>
    <t>Huỳnh Võ Phương</t>
  </si>
  <si>
    <t>22000558</t>
  </si>
  <si>
    <t>22001165</t>
  </si>
  <si>
    <t>Trần Đỗ Phương</t>
  </si>
  <si>
    <t>22000991</t>
  </si>
  <si>
    <t>Đặng Phạm Mỹ</t>
  </si>
  <si>
    <t>22001653</t>
  </si>
  <si>
    <t>Trần Trúc</t>
  </si>
  <si>
    <t>22001491</t>
  </si>
  <si>
    <t>22000709</t>
  </si>
  <si>
    <t>22T4-NNA1</t>
  </si>
  <si>
    <t>22001078</t>
  </si>
  <si>
    <t>Đặng Vỹ</t>
  </si>
  <si>
    <t>22000841</t>
  </si>
  <si>
    <t>Ung Gia</t>
  </si>
  <si>
    <t>22001538</t>
  </si>
  <si>
    <t>Phan Nhật Bảo</t>
  </si>
  <si>
    <t>22000488</t>
  </si>
  <si>
    <t>Chu Nữ Quỳnh</t>
  </si>
  <si>
    <t>22000713</t>
  </si>
  <si>
    <t>22001610</t>
  </si>
  <si>
    <t>Hoàng Lê Minh</t>
  </si>
  <si>
    <t>22001580</t>
  </si>
  <si>
    <t>Trần Ngọc Thùy</t>
  </si>
  <si>
    <t>22001410</t>
  </si>
  <si>
    <t>22001676</t>
  </si>
  <si>
    <t>22001438</t>
  </si>
  <si>
    <t>22000697</t>
  </si>
  <si>
    <t>Dương Huỳnh Thanh</t>
  </si>
  <si>
    <t>22001595</t>
  </si>
  <si>
    <t>Tằng Thế</t>
  </si>
  <si>
    <t>22001476</t>
  </si>
  <si>
    <t>Nguyễn Hoài Nhật</t>
  </si>
  <si>
    <t>22001362</t>
  </si>
  <si>
    <t>Đào Quang</t>
  </si>
  <si>
    <t>22001712</t>
  </si>
  <si>
    <t>Trần Thiên Bảo</t>
  </si>
  <si>
    <t>22000921</t>
  </si>
  <si>
    <t>22000705</t>
  </si>
  <si>
    <t>Tô Huỳnh Tấn</t>
  </si>
  <si>
    <t>22000615</t>
  </si>
  <si>
    <t>22000663</t>
  </si>
  <si>
    <t>22001723</t>
  </si>
  <si>
    <t>Võ Phan Khả</t>
  </si>
  <si>
    <t>22001671</t>
  </si>
  <si>
    <t>Trần Ngọc Bích</t>
  </si>
  <si>
    <t>22001386</t>
  </si>
  <si>
    <t>Kiều Ngọc</t>
  </si>
  <si>
    <t>22000585</t>
  </si>
  <si>
    <t>22000716</t>
  </si>
  <si>
    <t>Phan Châu Minh</t>
  </si>
  <si>
    <t>22000650</t>
  </si>
  <si>
    <t>Châu Nguyễn Thanh</t>
  </si>
  <si>
    <t>22001278</t>
  </si>
  <si>
    <t>22001645</t>
  </si>
  <si>
    <t>Huỳnh Đặng Lan</t>
  </si>
  <si>
    <t>22000864</t>
  </si>
  <si>
    <t>Lê Trịnh Hoàng</t>
  </si>
  <si>
    <t>22001142</t>
  </si>
  <si>
    <t>Lê Thị Thanh</t>
  </si>
  <si>
    <t>22001677</t>
  </si>
  <si>
    <t>Phan Nguyễn Khải</t>
  </si>
  <si>
    <t>22004254</t>
  </si>
  <si>
    <t>Trương Thị Trâm</t>
  </si>
  <si>
    <t>22T4-NNA2</t>
  </si>
  <si>
    <t>22001753</t>
  </si>
  <si>
    <t>Đinh Thụy Minh</t>
  </si>
  <si>
    <t>22002306</t>
  </si>
  <si>
    <t>Tuyết Mạnh</t>
  </si>
  <si>
    <t>22003673</t>
  </si>
  <si>
    <t>22001840</t>
  </si>
  <si>
    <t>22002864</t>
  </si>
  <si>
    <t>22002093</t>
  </si>
  <si>
    <t>Hồ Hoàng Minh</t>
  </si>
  <si>
    <t>22002439</t>
  </si>
  <si>
    <t>22003856</t>
  </si>
  <si>
    <t>Nguyễn Thùy Diễm</t>
  </si>
  <si>
    <t>22002152</t>
  </si>
  <si>
    <t>Ngô Thị Thanh</t>
  </si>
  <si>
    <t>22002038</t>
  </si>
  <si>
    <t>22001886</t>
  </si>
  <si>
    <t>Trương Thanh Vân</t>
  </si>
  <si>
    <t>22001895</t>
  </si>
  <si>
    <t>Nguyễn Trần Chí</t>
  </si>
  <si>
    <t>22002015</t>
  </si>
  <si>
    <t>Lương Lực</t>
  </si>
  <si>
    <t>22002091</t>
  </si>
  <si>
    <t>22004515</t>
  </si>
  <si>
    <t>22004553</t>
  </si>
  <si>
    <t>Phạm Thị Minh</t>
  </si>
  <si>
    <t>22002077</t>
  </si>
  <si>
    <t>Vũ Thị Hoài</t>
  </si>
  <si>
    <t>22001914</t>
  </si>
  <si>
    <t>22002255</t>
  </si>
  <si>
    <t>Võ Nhật Minh</t>
  </si>
  <si>
    <t>22001831</t>
  </si>
  <si>
    <t>Hoàng Thủy</t>
  </si>
  <si>
    <t>22003672</t>
  </si>
  <si>
    <t>Tăng Thăng</t>
  </si>
  <si>
    <t>22004104</t>
  </si>
  <si>
    <t>Văn Minh</t>
  </si>
  <si>
    <t>22000502</t>
  </si>
  <si>
    <t>Phan Thảo</t>
  </si>
  <si>
    <t>22001980</t>
  </si>
  <si>
    <t>22T4-NHQ1</t>
  </si>
  <si>
    <t>22000875</t>
  </si>
  <si>
    <t>22004557</t>
  </si>
  <si>
    <t>Phùng Thị Thu</t>
  </si>
  <si>
    <t>22001901</t>
  </si>
  <si>
    <t>Phạm Vũ Khánh</t>
  </si>
  <si>
    <t>22002542</t>
  </si>
  <si>
    <t>22001454</t>
  </si>
  <si>
    <t>22001689</t>
  </si>
  <si>
    <t>Khương Hồ Hồng</t>
  </si>
  <si>
    <t>22001856</t>
  </si>
  <si>
    <t>Nguyễn Diệu</t>
  </si>
  <si>
    <t>22001782</t>
  </si>
  <si>
    <t>Đỗ Ngọc Anh</t>
  </si>
  <si>
    <t>22001792</t>
  </si>
  <si>
    <t>Phan Kim</t>
  </si>
  <si>
    <t>22001453</t>
  </si>
  <si>
    <t>Trần Hoàng Phương</t>
  </si>
  <si>
    <t>22003730</t>
  </si>
  <si>
    <t>Nguyễn Lâm Bảo</t>
  </si>
  <si>
    <t>22000927</t>
  </si>
  <si>
    <t>Nguyễn Ngọc Huyền</t>
  </si>
  <si>
    <t>22001380</t>
  </si>
  <si>
    <t>22T4-NTN1</t>
  </si>
  <si>
    <t>22001627</t>
  </si>
  <si>
    <t>Tường Phan Lê</t>
  </si>
  <si>
    <t>22002125</t>
  </si>
  <si>
    <t>22001692</t>
  </si>
  <si>
    <t>22002068</t>
  </si>
  <si>
    <t>Bùi Ngân</t>
  </si>
  <si>
    <t>22001604</t>
  </si>
  <si>
    <t>Vy Ngọc Quỳnh</t>
  </si>
  <si>
    <t>22001019</t>
  </si>
  <si>
    <t>22001016</t>
  </si>
  <si>
    <t>Hà Kim</t>
  </si>
  <si>
    <t>22001537</t>
  </si>
  <si>
    <t>Nguyễn Hiếu Thiên</t>
  </si>
  <si>
    <t>22003943</t>
  </si>
  <si>
    <t>22003586</t>
  </si>
  <si>
    <t>Chế Thiên</t>
  </si>
  <si>
    <t>22001847</t>
  </si>
  <si>
    <t>Tất Phương</t>
  </si>
  <si>
    <t>22001040</t>
  </si>
  <si>
    <t>Hồng Ái</t>
  </si>
  <si>
    <t>22000692</t>
  </si>
  <si>
    <t>Lữ Bảo</t>
  </si>
  <si>
    <t>22001525</t>
  </si>
  <si>
    <t>22002114</t>
  </si>
  <si>
    <t>24002322</t>
  </si>
  <si>
    <t>Trần Đức Gia</t>
  </si>
  <si>
    <t>24C2-CĐT1</t>
  </si>
  <si>
    <t>24002324</t>
  </si>
  <si>
    <t>24002325</t>
  </si>
  <si>
    <t>24002327</t>
  </si>
  <si>
    <t>Lê Đình Tấn</t>
  </si>
  <si>
    <t>24002331</t>
  </si>
  <si>
    <t>24002333</t>
  </si>
  <si>
    <t>24002335</t>
  </si>
  <si>
    <t>24002336</t>
  </si>
  <si>
    <t>Cao Gia</t>
  </si>
  <si>
    <t>24002337</t>
  </si>
  <si>
    <t>24002338</t>
  </si>
  <si>
    <t>24004679</t>
  </si>
  <si>
    <t>Ngô Khải</t>
  </si>
  <si>
    <t>Nhiên</t>
  </si>
  <si>
    <t>24002341</t>
  </si>
  <si>
    <t>24002340</t>
  </si>
  <si>
    <t>24002342</t>
  </si>
  <si>
    <t>Trần Ngọc Hồng</t>
  </si>
  <si>
    <t>24004678</t>
  </si>
  <si>
    <t>24002344</t>
  </si>
  <si>
    <t>Tạ Đình</t>
  </si>
  <si>
    <t>24002345</t>
  </si>
  <si>
    <t>24002346</t>
  </si>
  <si>
    <t>24002347</t>
  </si>
  <si>
    <t>24002348</t>
  </si>
  <si>
    <t>Văn Thái</t>
  </si>
  <si>
    <t>24002349</t>
  </si>
  <si>
    <t>Đinh Hoàng Minh</t>
  </si>
  <si>
    <t>24002350</t>
  </si>
  <si>
    <t>24002351</t>
  </si>
  <si>
    <t>24002352</t>
  </si>
  <si>
    <t>24002354</t>
  </si>
  <si>
    <t>Long Huỳnh Anh</t>
  </si>
  <si>
    <t>24002355</t>
  </si>
  <si>
    <t>Khưu Thắng</t>
  </si>
  <si>
    <t>24003814</t>
  </si>
  <si>
    <t>Phạm Lê Trường</t>
  </si>
  <si>
    <t>24C2-ĐCN1</t>
  </si>
  <si>
    <t>24002571</t>
  </si>
  <si>
    <t>Huỳnh Cao</t>
  </si>
  <si>
    <t>24002572</t>
  </si>
  <si>
    <t>24003991</t>
  </si>
  <si>
    <t>24002573</t>
  </si>
  <si>
    <t>24003475</t>
  </si>
  <si>
    <t>24002574</t>
  </si>
  <si>
    <t>24002575</t>
  </si>
  <si>
    <t>Diệp Kiện</t>
  </si>
  <si>
    <t>Chiêu</t>
  </si>
  <si>
    <t>24001589</t>
  </si>
  <si>
    <t>Trần Mai Tiến</t>
  </si>
  <si>
    <t>24002577</t>
  </si>
  <si>
    <t>24004223</t>
  </si>
  <si>
    <t>Huỳnh Hải</t>
  </si>
  <si>
    <t>24004140</t>
  </si>
  <si>
    <t>24001923</t>
  </si>
  <si>
    <t>24002579</t>
  </si>
  <si>
    <t>Nguyễn Văn Hòa</t>
  </si>
  <si>
    <t>24002580</t>
  </si>
  <si>
    <t>24003482</t>
  </si>
  <si>
    <t>24002582</t>
  </si>
  <si>
    <t>24002586</t>
  </si>
  <si>
    <t>24003563</t>
  </si>
  <si>
    <t>Nông Đức</t>
  </si>
  <si>
    <t>24001951</t>
  </si>
  <si>
    <t>24002588</t>
  </si>
  <si>
    <t>24002590</t>
  </si>
  <si>
    <t>24002592</t>
  </si>
  <si>
    <t>24002593</t>
  </si>
  <si>
    <t>Châu Thanh</t>
  </si>
  <si>
    <t>24002594</t>
  </si>
  <si>
    <t>Đinh Phước</t>
  </si>
  <si>
    <t>24002595</t>
  </si>
  <si>
    <t>24003696</t>
  </si>
  <si>
    <t>Trần Phạm Bảo</t>
  </si>
  <si>
    <t>24004408</t>
  </si>
  <si>
    <t>Trương Quang Đức</t>
  </si>
  <si>
    <t>24002596</t>
  </si>
  <si>
    <t>24002597</t>
  </si>
  <si>
    <t>24004611</t>
  </si>
  <si>
    <t>24002602</t>
  </si>
  <si>
    <t>Nguyễn Phước Thiên</t>
  </si>
  <si>
    <t>Ấn</t>
  </si>
  <si>
    <t>24C2-ĐĐT1</t>
  </si>
  <si>
    <t>24002606</t>
  </si>
  <si>
    <t>Đỗ Nguyễn Công</t>
  </si>
  <si>
    <t>24002607</t>
  </si>
  <si>
    <t>24002613</t>
  </si>
  <si>
    <t>24002612</t>
  </si>
  <si>
    <t>Hứa Xuân</t>
  </si>
  <si>
    <t>24002611</t>
  </si>
  <si>
    <t>Võ Hoàng Bảo</t>
  </si>
  <si>
    <t>24002614</t>
  </si>
  <si>
    <t>24002615</t>
  </si>
  <si>
    <t>24002616</t>
  </si>
  <si>
    <t>24002617</t>
  </si>
  <si>
    <t>24002619</t>
  </si>
  <si>
    <t>Nguyễn Khoa Nhật</t>
  </si>
  <si>
    <t>24002620</t>
  </si>
  <si>
    <t>24002621</t>
  </si>
  <si>
    <t>24004542</t>
  </si>
  <si>
    <t>24002624</t>
  </si>
  <si>
    <t>Nguyễn Đàm Song</t>
  </si>
  <si>
    <t>24002625</t>
  </si>
  <si>
    <t>24002626</t>
  </si>
  <si>
    <t>24002627</t>
  </si>
  <si>
    <t>24002628</t>
  </si>
  <si>
    <t>Lê Dương Nhật</t>
  </si>
  <si>
    <t>24004012</t>
  </si>
  <si>
    <t>24002629</t>
  </si>
  <si>
    <t>Lương Thị Thảo</t>
  </si>
  <si>
    <t>24004665</t>
  </si>
  <si>
    <t>24002630</t>
  </si>
  <si>
    <t>24002631</t>
  </si>
  <si>
    <t>Chu Phước</t>
  </si>
  <si>
    <t>24002633</t>
  </si>
  <si>
    <t>24002635</t>
  </si>
  <si>
    <t>24002634</t>
  </si>
  <si>
    <t>24002636</t>
  </si>
  <si>
    <t>24002637</t>
  </si>
  <si>
    <t>Tô Văn</t>
  </si>
  <si>
    <t>24002639</t>
  </si>
  <si>
    <t>Nguyễn Bửu</t>
  </si>
  <si>
    <t>Thuyên</t>
  </si>
  <si>
    <t>24002640</t>
  </si>
  <si>
    <t>24002641</t>
  </si>
  <si>
    <t>24002642</t>
  </si>
  <si>
    <t>Trịnh Thanh Thái</t>
  </si>
  <si>
    <t>24001933</t>
  </si>
  <si>
    <t>Hà Quốc</t>
  </si>
  <si>
    <t>24002643</t>
  </si>
  <si>
    <t>24003197</t>
  </si>
  <si>
    <t>24C2-TĐH1</t>
  </si>
  <si>
    <t>24003198</t>
  </si>
  <si>
    <t>24003199</t>
  </si>
  <si>
    <t>Hồ Phú</t>
  </si>
  <si>
    <t>24003200</t>
  </si>
  <si>
    <t>24003201</t>
  </si>
  <si>
    <t>Võ Phạm Hoàng</t>
  </si>
  <si>
    <t>24003202</t>
  </si>
  <si>
    <t>Đặng Dương Kim</t>
  </si>
  <si>
    <t>24003204</t>
  </si>
  <si>
    <t>24003203</t>
  </si>
  <si>
    <t>24003205</t>
  </si>
  <si>
    <t>24003207</t>
  </si>
  <si>
    <t>Trần Hoàng Nam</t>
  </si>
  <si>
    <t>24003208</t>
  </si>
  <si>
    <t>24003210</t>
  </si>
  <si>
    <t>24003211</t>
  </si>
  <si>
    <t>Lý Lưu</t>
  </si>
  <si>
    <t>24004417</t>
  </si>
  <si>
    <t>Nguyễn Văn Nguyên</t>
  </si>
  <si>
    <t>Em</t>
  </si>
  <si>
    <t>24C2-KML1</t>
  </si>
  <si>
    <t>24001456</t>
  </si>
  <si>
    <t>24002733</t>
  </si>
  <si>
    <t>24002735</t>
  </si>
  <si>
    <t>24002736</t>
  </si>
  <si>
    <t>Hồ Ngọc Trung</t>
  </si>
  <si>
    <t>24000252</t>
  </si>
  <si>
    <t>24002742</t>
  </si>
  <si>
    <t>24002744</t>
  </si>
  <si>
    <t>24001318</t>
  </si>
  <si>
    <t>24002748</t>
  </si>
  <si>
    <t>Dương Hữu</t>
  </si>
  <si>
    <t>24002749</t>
  </si>
  <si>
    <t>Phạm Trần Minh</t>
  </si>
  <si>
    <t>24002751</t>
  </si>
  <si>
    <t>24002755</t>
  </si>
  <si>
    <t>24003968</t>
  </si>
  <si>
    <t>24000012</t>
  </si>
  <si>
    <t>24002758</t>
  </si>
  <si>
    <t>24003952</t>
  </si>
  <si>
    <t>24003390</t>
  </si>
  <si>
    <t>Cao Phúc</t>
  </si>
  <si>
    <t>24C2-VSL1</t>
  </si>
  <si>
    <t>24003391</t>
  </si>
  <si>
    <t>24003393</t>
  </si>
  <si>
    <t>Dự</t>
  </si>
  <si>
    <t>24003400</t>
  </si>
  <si>
    <t>24003397</t>
  </si>
  <si>
    <t>24003398</t>
  </si>
  <si>
    <t>24003404</t>
  </si>
  <si>
    <t>Bùi Phong</t>
  </si>
  <si>
    <t>24003403</t>
  </si>
  <si>
    <t>Trần Hồng Anh</t>
  </si>
  <si>
    <t>24003410</t>
  </si>
  <si>
    <t>24003411</t>
  </si>
  <si>
    <t>24004618</t>
  </si>
  <si>
    <t>Nguyễn Huỳnh Phi</t>
  </si>
  <si>
    <t>24003413</t>
  </si>
  <si>
    <t>Nguyễn Vũ Thiện</t>
  </si>
  <si>
    <t>24004111</t>
  </si>
  <si>
    <t>24003419</t>
  </si>
  <si>
    <t>24003420</t>
  </si>
  <si>
    <t>24001628</t>
  </si>
  <si>
    <t>24003423</t>
  </si>
  <si>
    <t>Trần Long</t>
  </si>
  <si>
    <t>24003622</t>
  </si>
  <si>
    <t>24003426</t>
  </si>
  <si>
    <t>24003427</t>
  </si>
  <si>
    <t>24002794</t>
  </si>
  <si>
    <t>24C2-KXD1</t>
  </si>
  <si>
    <t>24002795</t>
  </si>
  <si>
    <t>24002796</t>
  </si>
  <si>
    <t>24002797</t>
  </si>
  <si>
    <t>24002799</t>
  </si>
  <si>
    <t>Tô Hồng</t>
  </si>
  <si>
    <t>24002802</t>
  </si>
  <si>
    <t>24002803</t>
  </si>
  <si>
    <t>24002290</t>
  </si>
  <si>
    <t>Trương Nguyễn Tuấn</t>
  </si>
  <si>
    <t>24C2-CCK1</t>
  </si>
  <si>
    <t>24002291</t>
  </si>
  <si>
    <t>Bùi Nguyễn Bảo</t>
  </si>
  <si>
    <t>24002292</t>
  </si>
  <si>
    <t>24002293</t>
  </si>
  <si>
    <t>Trần Lê Quang</t>
  </si>
  <si>
    <t>24002294</t>
  </si>
  <si>
    <t>Mai Trọng</t>
  </si>
  <si>
    <t>24002296</t>
  </si>
  <si>
    <t>Trần Phạm Hiền</t>
  </si>
  <si>
    <t>24002297</t>
  </si>
  <si>
    <t>Thái Đức</t>
  </si>
  <si>
    <t>24003542</t>
  </si>
  <si>
    <t>Hà Mạnh</t>
  </si>
  <si>
    <t>24002299</t>
  </si>
  <si>
    <t>Bùi Đức Nhật</t>
  </si>
  <si>
    <t>24001743</t>
  </si>
  <si>
    <t>Huỳnh Nguyễn Thanh</t>
  </si>
  <si>
    <t>24002300</t>
  </si>
  <si>
    <t>Trần Ngọc Gia</t>
  </si>
  <si>
    <t>24002301</t>
  </si>
  <si>
    <t>24002302</t>
  </si>
  <si>
    <t>Bùi Trần Quang</t>
  </si>
  <si>
    <t>24002303</t>
  </si>
  <si>
    <t>24002305</t>
  </si>
  <si>
    <t>24002306</t>
  </si>
  <si>
    <t>24002307</t>
  </si>
  <si>
    <t>24004220</t>
  </si>
  <si>
    <t>24002309</t>
  </si>
  <si>
    <t>Nguyễn Trương Tiến</t>
  </si>
  <si>
    <t>24002310</t>
  </si>
  <si>
    <t>Nguyễn Trương Thành</t>
  </si>
  <si>
    <t>24000010</t>
  </si>
  <si>
    <t>24002311</t>
  </si>
  <si>
    <t>Thân</t>
  </si>
  <si>
    <t>24002312</t>
  </si>
  <si>
    <t>24002313</t>
  </si>
  <si>
    <t>Thẳng</t>
  </si>
  <si>
    <t>24002314</t>
  </si>
  <si>
    <t>24002316</t>
  </si>
  <si>
    <t>Tăng Chí</t>
  </si>
  <si>
    <t>24001922</t>
  </si>
  <si>
    <t>24000847</t>
  </si>
  <si>
    <t>Bùi Trần Minh</t>
  </si>
  <si>
    <t>24002318</t>
  </si>
  <si>
    <t>24002320</t>
  </si>
  <si>
    <t>24002321</t>
  </si>
  <si>
    <t>24000157</t>
  </si>
  <si>
    <t>24C2-CTM1</t>
  </si>
  <si>
    <t>24002366</t>
  </si>
  <si>
    <t>Nguyễn Lâm Đăng</t>
  </si>
  <si>
    <t>24004004</t>
  </si>
  <si>
    <t>24002370</t>
  </si>
  <si>
    <t>24002372</t>
  </si>
  <si>
    <t>Thạch Mô</t>
  </si>
  <si>
    <t>24002562</t>
  </si>
  <si>
    <t>Trương Hồng</t>
  </si>
  <si>
    <t>24002374</t>
  </si>
  <si>
    <t>24002565</t>
  </si>
  <si>
    <t>Hà Phúc</t>
  </si>
  <si>
    <t>24004592</t>
  </si>
  <si>
    <t>24002379</t>
  </si>
  <si>
    <t>24002377</t>
  </si>
  <si>
    <t>24002569</t>
  </si>
  <si>
    <t>Đỗ Hoàng Triều</t>
  </si>
  <si>
    <t>24002436</t>
  </si>
  <si>
    <t>24C2-CNÔ1</t>
  </si>
  <si>
    <t>24004073</t>
  </si>
  <si>
    <t>24003472</t>
  </si>
  <si>
    <t>Lê Phước</t>
  </si>
  <si>
    <t>24003480</t>
  </si>
  <si>
    <t>24003977</t>
  </si>
  <si>
    <t>Lê Đình Trung</t>
  </si>
  <si>
    <t>24002440</t>
  </si>
  <si>
    <t>24004016</t>
  </si>
  <si>
    <t>Đỗ Hải</t>
  </si>
  <si>
    <t>24001724</t>
  </si>
  <si>
    <t>24002444</t>
  </si>
  <si>
    <t>24002442</t>
  </si>
  <si>
    <t>24002443</t>
  </si>
  <si>
    <t>Phạm Huỳnh Minh</t>
  </si>
  <si>
    <t>24002445</t>
  </si>
  <si>
    <t>24002447</t>
  </si>
  <si>
    <t>Huỳnh Văn Khải</t>
  </si>
  <si>
    <t>24002448</t>
  </si>
  <si>
    <t>24002446</t>
  </si>
  <si>
    <t>24002450</t>
  </si>
  <si>
    <t>24002453</t>
  </si>
  <si>
    <t>24001182</t>
  </si>
  <si>
    <t>24002455</t>
  </si>
  <si>
    <t>24002456</t>
  </si>
  <si>
    <t>24002457</t>
  </si>
  <si>
    <t>24002459</t>
  </si>
  <si>
    <t>Võ Trí</t>
  </si>
  <si>
    <t>24000532</t>
  </si>
  <si>
    <t>24003687</t>
  </si>
  <si>
    <t>24003491</t>
  </si>
  <si>
    <t>24004074</t>
  </si>
  <si>
    <t>24002462</t>
  </si>
  <si>
    <t>24002463</t>
  </si>
  <si>
    <t>24002464</t>
  </si>
  <si>
    <t>Hỷ Nhân</t>
  </si>
  <si>
    <t>24001185</t>
  </si>
  <si>
    <t>Nguyễn Nhật Đức</t>
  </si>
  <si>
    <t>24000454</t>
  </si>
  <si>
    <t>24002465</t>
  </si>
  <si>
    <t>Đặng Diệp</t>
  </si>
  <si>
    <t>24003620</t>
  </si>
  <si>
    <t>24002466</t>
  </si>
  <si>
    <t>24004072</t>
  </si>
  <si>
    <t>24002467</t>
  </si>
  <si>
    <t>24002468</t>
  </si>
  <si>
    <t>Nguyễn Hoàng Việt</t>
  </si>
  <si>
    <t>24003607</t>
  </si>
  <si>
    <t>24003439</t>
  </si>
  <si>
    <t>24002469</t>
  </si>
  <si>
    <t>24002472</t>
  </si>
  <si>
    <t>24002473</t>
  </si>
  <si>
    <t>Nguyễn Văn Hoàng</t>
  </si>
  <si>
    <t>24C2-CNÔ2</t>
  </si>
  <si>
    <t>24002475</t>
  </si>
  <si>
    <t>Trịnh Bình</t>
  </si>
  <si>
    <t>24002476</t>
  </si>
  <si>
    <t>Huỳnh Đỗ Thiên</t>
  </si>
  <si>
    <t>24002480</t>
  </si>
  <si>
    <t>24002516</t>
  </si>
  <si>
    <t>24002517</t>
  </si>
  <si>
    <t>24002483</t>
  </si>
  <si>
    <t>24002482</t>
  </si>
  <si>
    <t>Nguyễn Tăng</t>
  </si>
  <si>
    <t>24002518</t>
  </si>
  <si>
    <t>24002485</t>
  </si>
  <si>
    <t>24002486</t>
  </si>
  <si>
    <t>24002487</t>
  </si>
  <si>
    <t>24002488</t>
  </si>
  <si>
    <t>24002521</t>
  </si>
  <si>
    <t>24002520</t>
  </si>
  <si>
    <t>24002489</t>
  </si>
  <si>
    <t>24002490</t>
  </si>
  <si>
    <t>24002496</t>
  </si>
  <si>
    <t>24002497</t>
  </si>
  <si>
    <t>Hà Huỳnh Tuấn</t>
  </si>
  <si>
    <t>24002500</t>
  </si>
  <si>
    <t>24002502</t>
  </si>
  <si>
    <t>Lê Nguyễn Tuấn</t>
  </si>
  <si>
    <t>24002504</t>
  </si>
  <si>
    <t>24002508</t>
  </si>
  <si>
    <t>Nguyễn Vĩnh</t>
  </si>
  <si>
    <t>24002507</t>
  </si>
  <si>
    <t>24002509</t>
  </si>
  <si>
    <t>24002513</t>
  </si>
  <si>
    <t>24004293</t>
  </si>
  <si>
    <t>24C2-CNÔ3</t>
  </si>
  <si>
    <t>24004239</t>
  </si>
  <si>
    <t>24004229</t>
  </si>
  <si>
    <t>24004299</t>
  </si>
  <si>
    <t>24004228</t>
  </si>
  <si>
    <t>24002526</t>
  </si>
  <si>
    <t>Nguyễn Hữu Hoàng</t>
  </si>
  <si>
    <t>24002525</t>
  </si>
  <si>
    <t>24002527</t>
  </si>
  <si>
    <t>24002530</t>
  </si>
  <si>
    <t>Phạm Trường Gia</t>
  </si>
  <si>
    <t>24002531</t>
  </si>
  <si>
    <t>24002533</t>
  </si>
  <si>
    <t>24002534</t>
  </si>
  <si>
    <t>24002535</t>
  </si>
  <si>
    <t>Ngô Hiếu</t>
  </si>
  <si>
    <t>24004527</t>
  </si>
  <si>
    <t>24002536</t>
  </si>
  <si>
    <t>Hồ Giang</t>
  </si>
  <si>
    <t>24002537</t>
  </si>
  <si>
    <t>24002538</t>
  </si>
  <si>
    <t>24004136</t>
  </si>
  <si>
    <t>Nguyễn Tô Thanh</t>
  </si>
  <si>
    <t>24002539</t>
  </si>
  <si>
    <t>Lê Vạn Trường</t>
  </si>
  <si>
    <t>24002540</t>
  </si>
  <si>
    <t>Phan Thiên</t>
  </si>
  <si>
    <t>24002541</t>
  </si>
  <si>
    <t>24002542</t>
  </si>
  <si>
    <t>24002544</t>
  </si>
  <si>
    <t>24002546</t>
  </si>
  <si>
    <t>24002547</t>
  </si>
  <si>
    <t>Phạm Đại</t>
  </si>
  <si>
    <t>24004672</t>
  </si>
  <si>
    <t>Trần Huỳnh Bá</t>
  </si>
  <si>
    <t>24002548</t>
  </si>
  <si>
    <t>24002550</t>
  </si>
  <si>
    <t>24002552</t>
  </si>
  <si>
    <t>Sảm Song</t>
  </si>
  <si>
    <t>24002553</t>
  </si>
  <si>
    <t>24002555</t>
  </si>
  <si>
    <t>24002554</t>
  </si>
  <si>
    <t>Phạm Trần Hùng</t>
  </si>
  <si>
    <t>24002418</t>
  </si>
  <si>
    <t>24C2-CNM1</t>
  </si>
  <si>
    <t>24002417</t>
  </si>
  <si>
    <t>24002423</t>
  </si>
  <si>
    <t>24002428</t>
  </si>
  <si>
    <t>Nguyễn Ngọc Trà</t>
  </si>
  <si>
    <t>24002429</t>
  </si>
  <si>
    <t>Võ Huỳnh Mỹ</t>
  </si>
  <si>
    <t>24002432</t>
  </si>
  <si>
    <t>24002266</t>
  </si>
  <si>
    <t>Đặng Đoàn Hồng</t>
  </si>
  <si>
    <t>24C2-ANM1</t>
  </si>
  <si>
    <t>24004093</t>
  </si>
  <si>
    <t>24002267</t>
  </si>
  <si>
    <t>24002268</t>
  </si>
  <si>
    <t>Lê Giang Thiên</t>
  </si>
  <si>
    <t>24002270</t>
  </si>
  <si>
    <t>Nguyễn Thành Quốc</t>
  </si>
  <si>
    <t>24002271</t>
  </si>
  <si>
    <t>24002272</t>
  </si>
  <si>
    <t>Hồ Tuấn</t>
  </si>
  <si>
    <t>24002273</t>
  </si>
  <si>
    <t>24002274</t>
  </si>
  <si>
    <t>24002275</t>
  </si>
  <si>
    <t>Vũ Trần Thái</t>
  </si>
  <si>
    <t>24002276</t>
  </si>
  <si>
    <t>Lê Nguyễn Gia</t>
  </si>
  <si>
    <t>24002278</t>
  </si>
  <si>
    <t>Văn Hoàng</t>
  </si>
  <si>
    <t>24002279</t>
  </si>
  <si>
    <t>24002281</t>
  </si>
  <si>
    <t>24002282</t>
  </si>
  <si>
    <t>Hồ Lê Hồng</t>
  </si>
  <si>
    <t>24002286</t>
  </si>
  <si>
    <t>Đặng Đỗ Minh</t>
  </si>
  <si>
    <t>24002289</t>
  </si>
  <si>
    <t>24002380</t>
  </si>
  <si>
    <t>Đỗ Tiến</t>
  </si>
  <si>
    <t>24C2-CMT1</t>
  </si>
  <si>
    <t>24002381</t>
  </si>
  <si>
    <t>24002382</t>
  </si>
  <si>
    <t>24002385</t>
  </si>
  <si>
    <t>24003870</t>
  </si>
  <si>
    <t>Phan Thiều Thanh</t>
  </si>
  <si>
    <t>24002386</t>
  </si>
  <si>
    <t>24002388</t>
  </si>
  <si>
    <t>24002390</t>
  </si>
  <si>
    <t>Đặng Huỳnh Nhật</t>
  </si>
  <si>
    <t>24002392</t>
  </si>
  <si>
    <t>Nguyễn Đặng Tường</t>
  </si>
  <si>
    <t>24002391</t>
  </si>
  <si>
    <t>24002393</t>
  </si>
  <si>
    <t>24002395</t>
  </si>
  <si>
    <t>Phạm Nguyễn Bá</t>
  </si>
  <si>
    <t>24000872</t>
  </si>
  <si>
    <t>Nguyễn Vũ Hữu</t>
  </si>
  <si>
    <t>24004615</t>
  </si>
  <si>
    <t>24002397</t>
  </si>
  <si>
    <t>Trần Triệu</t>
  </si>
  <si>
    <t>24002398</t>
  </si>
  <si>
    <t>24002399</t>
  </si>
  <si>
    <t>Nguyễn Trần Bình</t>
  </si>
  <si>
    <t>24002401</t>
  </si>
  <si>
    <t>24002403</t>
  </si>
  <si>
    <t>24002404</t>
  </si>
  <si>
    <t>Hoàng Đào Anh</t>
  </si>
  <si>
    <t>24002406</t>
  </si>
  <si>
    <t>Lê Lương Ngọc</t>
  </si>
  <si>
    <t>24002407</t>
  </si>
  <si>
    <t>24002408</t>
  </si>
  <si>
    <t>24002409</t>
  </si>
  <si>
    <t>Trịnh Trường</t>
  </si>
  <si>
    <t>24002410</t>
  </si>
  <si>
    <t>24002412</t>
  </si>
  <si>
    <t>Lâm Nguyễn Quốc</t>
  </si>
  <si>
    <t>24002413</t>
  </si>
  <si>
    <t>24002645</t>
  </si>
  <si>
    <t>Hoàng Vũ</t>
  </si>
  <si>
    <t>24C2-ĐHĐ1</t>
  </si>
  <si>
    <t>24002646</t>
  </si>
  <si>
    <t>24002647</t>
  </si>
  <si>
    <t>24002648</t>
  </si>
  <si>
    <t>24002650</t>
  </si>
  <si>
    <t>24002651</t>
  </si>
  <si>
    <t>Huỳnh Lưu Bích</t>
  </si>
  <si>
    <t>24002652</t>
  </si>
  <si>
    <t>24002654</t>
  </si>
  <si>
    <t>Ngô Khang</t>
  </si>
  <si>
    <t>24002655</t>
  </si>
  <si>
    <t>Đỗ Tuyết</t>
  </si>
  <si>
    <t>24002656</t>
  </si>
  <si>
    <t>24002658</t>
  </si>
  <si>
    <t>Nguyễn Dương Bảo</t>
  </si>
  <si>
    <t>24002660</t>
  </si>
  <si>
    <t>Lương Nguyễn Hoàng</t>
  </si>
  <si>
    <t>24002659</t>
  </si>
  <si>
    <t>24002662</t>
  </si>
  <si>
    <t>Khổng Tuyết</t>
  </si>
  <si>
    <t>24002661</t>
  </si>
  <si>
    <t>24003734</t>
  </si>
  <si>
    <t>Trần Hồ Phúc</t>
  </si>
  <si>
    <t>24002664</t>
  </si>
  <si>
    <t>24002665</t>
  </si>
  <si>
    <t>Hồ Nguyễn Thảo</t>
  </si>
  <si>
    <t>24002666</t>
  </si>
  <si>
    <t>24002669</t>
  </si>
  <si>
    <t>24002671</t>
  </si>
  <si>
    <t>24002672</t>
  </si>
  <si>
    <t>Đàm Minh</t>
  </si>
  <si>
    <t>24002674</t>
  </si>
  <si>
    <t>Trần Phạm Quang</t>
  </si>
  <si>
    <t>24002675</t>
  </si>
  <si>
    <t>Lê Nguyễn Cát</t>
  </si>
  <si>
    <t>24002676</t>
  </si>
  <si>
    <t>24002677</t>
  </si>
  <si>
    <t>24002678</t>
  </si>
  <si>
    <t>Đỗ Phi</t>
  </si>
  <si>
    <t>24002827</t>
  </si>
  <si>
    <t>Từ Văn</t>
  </si>
  <si>
    <t>24C2-LTM1</t>
  </si>
  <si>
    <t>24002828</t>
  </si>
  <si>
    <t>Trần Dương Thiên</t>
  </si>
  <si>
    <t>24002829</t>
  </si>
  <si>
    <t>24002831</t>
  </si>
  <si>
    <t>24002835</t>
  </si>
  <si>
    <t>24002836</t>
  </si>
  <si>
    <t>Trịnh Hoàng Lê</t>
  </si>
  <si>
    <t>24002837</t>
  </si>
  <si>
    <t>24002838</t>
  </si>
  <si>
    <t>24002839</t>
  </si>
  <si>
    <t>24002840</t>
  </si>
  <si>
    <t>24002841</t>
  </si>
  <si>
    <t>24002842</t>
  </si>
  <si>
    <t>24002843</t>
  </si>
  <si>
    <t>24002846</t>
  </si>
  <si>
    <t>Vũ Lê Duy</t>
  </si>
  <si>
    <t>24002847</t>
  </si>
  <si>
    <t>Cao Lê Đăng</t>
  </si>
  <si>
    <t>24002849</t>
  </si>
  <si>
    <t>24002851</t>
  </si>
  <si>
    <t>24002852</t>
  </si>
  <si>
    <t>24002853</t>
  </si>
  <si>
    <t>24002855</t>
  </si>
  <si>
    <t>24002857</t>
  </si>
  <si>
    <t>Nguyễn Đông</t>
  </si>
  <si>
    <t>24002856</t>
  </si>
  <si>
    <t>24002860</t>
  </si>
  <si>
    <t>24002861</t>
  </si>
  <si>
    <t>24002864</t>
  </si>
  <si>
    <t>Đinh Trọng</t>
  </si>
  <si>
    <t>24002863</t>
  </si>
  <si>
    <t>Lê Nhật Minh</t>
  </si>
  <si>
    <t>24002862</t>
  </si>
  <si>
    <t>24002865</t>
  </si>
  <si>
    <t>Nguyễn Trương Anh</t>
  </si>
  <si>
    <t>24002866</t>
  </si>
  <si>
    <t>24002867</t>
  </si>
  <si>
    <t>24002870</t>
  </si>
  <si>
    <t>Mai Phước</t>
  </si>
  <si>
    <t>24002871</t>
  </si>
  <si>
    <t>24002872</t>
  </si>
  <si>
    <t>Đào Nguyễn Mạnh</t>
  </si>
  <si>
    <t>24002873</t>
  </si>
  <si>
    <t>Huỳnh Nguyễn Quang</t>
  </si>
  <si>
    <t>24002874</t>
  </si>
  <si>
    <t>24002877</t>
  </si>
  <si>
    <t>La Quảng</t>
  </si>
  <si>
    <t>24002876</t>
  </si>
  <si>
    <t>24002875</t>
  </si>
  <si>
    <t>Tạ Duy</t>
  </si>
  <si>
    <t>24002881</t>
  </si>
  <si>
    <t>24002880</t>
  </si>
  <si>
    <t>24002882</t>
  </si>
  <si>
    <t>Lim Ming Shun</t>
  </si>
  <si>
    <t>Alex</t>
  </si>
  <si>
    <t>24C2-LTM2</t>
  </si>
  <si>
    <t>24002883</t>
  </si>
  <si>
    <t>24002884</t>
  </si>
  <si>
    <t>24002886</t>
  </si>
  <si>
    <t>24002888</t>
  </si>
  <si>
    <t>24002887</t>
  </si>
  <si>
    <t>Hồ Vĩ Quốc</t>
  </si>
  <si>
    <t>24002889</t>
  </si>
  <si>
    <t>Kim Minh</t>
  </si>
  <si>
    <t>24002891</t>
  </si>
  <si>
    <t>24002893</t>
  </si>
  <si>
    <t>24002894</t>
  </si>
  <si>
    <t>Nguyễn Phan Ngọc</t>
  </si>
  <si>
    <t>24002895</t>
  </si>
  <si>
    <t>24002896</t>
  </si>
  <si>
    <t>24002897</t>
  </si>
  <si>
    <t>Tạ Minh</t>
  </si>
  <si>
    <t>24002899</t>
  </si>
  <si>
    <t>Nguyễn Đoàn Nguyên</t>
  </si>
  <si>
    <t>24002901</t>
  </si>
  <si>
    <t>24002905</t>
  </si>
  <si>
    <t>24002906</t>
  </si>
  <si>
    <t>24002910</t>
  </si>
  <si>
    <t>Đặng Bình</t>
  </si>
  <si>
    <t>24002913</t>
  </si>
  <si>
    <t>24002916</t>
  </si>
  <si>
    <t>24002917</t>
  </si>
  <si>
    <t>24002918</t>
  </si>
  <si>
    <t>24002919</t>
  </si>
  <si>
    <t>Nguyễn Trương</t>
  </si>
  <si>
    <t>24002920</t>
  </si>
  <si>
    <t>Hồ Lê Anh</t>
  </si>
  <si>
    <t>24002921</t>
  </si>
  <si>
    <t>24003131</t>
  </si>
  <si>
    <t>24C2-QTM1</t>
  </si>
  <si>
    <t>24003134</t>
  </si>
  <si>
    <t>24003132</t>
  </si>
  <si>
    <t>24003136</t>
  </si>
  <si>
    <t>24003133</t>
  </si>
  <si>
    <t>24003135</t>
  </si>
  <si>
    <t>24003929</t>
  </si>
  <si>
    <t>Vương Thành</t>
  </si>
  <si>
    <t>24003138</t>
  </si>
  <si>
    <t>24003139</t>
  </si>
  <si>
    <t>Nguyễn Phan Thanh</t>
  </si>
  <si>
    <t>24003140</t>
  </si>
  <si>
    <t>Trần Nguyễn Trà</t>
  </si>
  <si>
    <t>24003141</t>
  </si>
  <si>
    <t>24003142</t>
  </si>
  <si>
    <t>Phạm Trần</t>
  </si>
  <si>
    <t>24003595</t>
  </si>
  <si>
    <t>Ngũ Chí</t>
  </si>
  <si>
    <t>24003146</t>
  </si>
  <si>
    <t>24003144</t>
  </si>
  <si>
    <t>24003147</t>
  </si>
  <si>
    <t>Hoàng Trần Tuấn</t>
  </si>
  <si>
    <t>24003148</t>
  </si>
  <si>
    <t>24003150</t>
  </si>
  <si>
    <t>24003149</t>
  </si>
  <si>
    <t>Nguyễn Đỗ Đăng</t>
  </si>
  <si>
    <t>24003151</t>
  </si>
  <si>
    <t>Trần Đỗ Đăng</t>
  </si>
  <si>
    <t>24003152</t>
  </si>
  <si>
    <t>Phạm Ngọc Bảo</t>
  </si>
  <si>
    <t>24000005</t>
  </si>
  <si>
    <t>Đoàn Đình</t>
  </si>
  <si>
    <t>24003155</t>
  </si>
  <si>
    <t>24003154</t>
  </si>
  <si>
    <t>24003158</t>
  </si>
  <si>
    <t>24003160</t>
  </si>
  <si>
    <t>24003159</t>
  </si>
  <si>
    <t>Hà Anh Việt</t>
  </si>
  <si>
    <t>24003161</t>
  </si>
  <si>
    <t>24003163</t>
  </si>
  <si>
    <t>24001576</t>
  </si>
  <si>
    <t>Thao</t>
  </si>
  <si>
    <t>24003165</t>
  </si>
  <si>
    <t>Khuất Gia</t>
  </si>
  <si>
    <t>24001607</t>
  </si>
  <si>
    <t>Hồ Quyết</t>
  </si>
  <si>
    <t>24003167</t>
  </si>
  <si>
    <t>Mai Đào Minh</t>
  </si>
  <si>
    <t>24000653</t>
  </si>
  <si>
    <t>Nguyễn Văn Linh</t>
  </si>
  <si>
    <t>24003893</t>
  </si>
  <si>
    <t>Hà Anh</t>
  </si>
  <si>
    <t>24003169</t>
  </si>
  <si>
    <t>24003170</t>
  </si>
  <si>
    <t>24003171</t>
  </si>
  <si>
    <t>Hoàng Long</t>
  </si>
  <si>
    <t>24003213</t>
  </si>
  <si>
    <t>24C2-THU1</t>
  </si>
  <si>
    <t>24003214</t>
  </si>
  <si>
    <t>24003215</t>
  </si>
  <si>
    <t>24003216</t>
  </si>
  <si>
    <t>Quách Minh</t>
  </si>
  <si>
    <t>24003217</t>
  </si>
  <si>
    <t>24003218</t>
  </si>
  <si>
    <t>24003219</t>
  </si>
  <si>
    <t>24003220</t>
  </si>
  <si>
    <t>24003224</t>
  </si>
  <si>
    <t>Nguyễn Đức Thu</t>
  </si>
  <si>
    <t>24003222</t>
  </si>
  <si>
    <t>Trương Công</t>
  </si>
  <si>
    <t>24003226</t>
  </si>
  <si>
    <t>Đỗ Nguyễn Phương</t>
  </si>
  <si>
    <t>24003227</t>
  </si>
  <si>
    <t>24003668</t>
  </si>
  <si>
    <t>24003228</t>
  </si>
  <si>
    <t>24003229</t>
  </si>
  <si>
    <t>24003230</t>
  </si>
  <si>
    <t>Lưu Vũ</t>
  </si>
  <si>
    <t>24003231</t>
  </si>
  <si>
    <t>24003232</t>
  </si>
  <si>
    <t>Từ Minh</t>
  </si>
  <si>
    <t>24003233</t>
  </si>
  <si>
    <t>24001032</t>
  </si>
  <si>
    <t>24003234</t>
  </si>
  <si>
    <t>24003235</t>
  </si>
  <si>
    <t>Lại Hoàng Bảo</t>
  </si>
  <si>
    <t>24003236</t>
  </si>
  <si>
    <t>24003238</t>
  </si>
  <si>
    <t>Nguyễn Mai</t>
  </si>
  <si>
    <t>24003239</t>
  </si>
  <si>
    <t>24003240</t>
  </si>
  <si>
    <t>Nguyễn Trương Yến</t>
  </si>
  <si>
    <t>24003241</t>
  </si>
  <si>
    <t>24C2-TKĐ1</t>
  </si>
  <si>
    <t>24003244</t>
  </si>
  <si>
    <t>Hồ Quế</t>
  </si>
  <si>
    <t>24003245</t>
  </si>
  <si>
    <t>24003242</t>
  </si>
  <si>
    <t>24003727</t>
  </si>
  <si>
    <t>Mạch Nguyễn Quốc</t>
  </si>
  <si>
    <t>24003246</t>
  </si>
  <si>
    <t>24003247</t>
  </si>
  <si>
    <t>Nguyễn Bảo Hoàng</t>
  </si>
  <si>
    <t>24003248</t>
  </si>
  <si>
    <t>Phạm Hồng Minh</t>
  </si>
  <si>
    <t>24003249</t>
  </si>
  <si>
    <t>Trần Vũ Liên</t>
  </si>
  <si>
    <t>24003250</t>
  </si>
  <si>
    <t>24003251</t>
  </si>
  <si>
    <t>24003255</t>
  </si>
  <si>
    <t>Dương Khả</t>
  </si>
  <si>
    <t>24003257</t>
  </si>
  <si>
    <t>24003258</t>
  </si>
  <si>
    <t>24003259</t>
  </si>
  <si>
    <t>Nguyễn Đa Ni</t>
  </si>
  <si>
    <t>Ên</t>
  </si>
  <si>
    <t>24003262</t>
  </si>
  <si>
    <t>24003263</t>
  </si>
  <si>
    <t>Võ Phạm Gia</t>
  </si>
  <si>
    <t>24003264</t>
  </si>
  <si>
    <t>24003265</t>
  </si>
  <si>
    <t>Nguyễn Duy</t>
  </si>
  <si>
    <t>24003267</t>
  </si>
  <si>
    <t>24003268</t>
  </si>
  <si>
    <t>Võ Lê Tuấn</t>
  </si>
  <si>
    <t>24003269</t>
  </si>
  <si>
    <t>24003271</t>
  </si>
  <si>
    <t>24003272</t>
  </si>
  <si>
    <t>Đặng Nguyễn Hải</t>
  </si>
  <si>
    <t>24003274</t>
  </si>
  <si>
    <t>23004115</t>
  </si>
  <si>
    <t>Phạm Thị Diệu</t>
  </si>
  <si>
    <t>24003276</t>
  </si>
  <si>
    <t>Nguyễn Khánh Hồng</t>
  </si>
  <si>
    <t>24003277</t>
  </si>
  <si>
    <t>Nguyễn Dũng</t>
  </si>
  <si>
    <t>24003279</t>
  </si>
  <si>
    <t>24003282</t>
  </si>
  <si>
    <t>24003283</t>
  </si>
  <si>
    <t>24003286</t>
  </si>
  <si>
    <t>Hồ Vĩnh</t>
  </si>
  <si>
    <t>24003287</t>
  </si>
  <si>
    <t>24003288</t>
  </si>
  <si>
    <t>Âu Dương Mỹ</t>
  </si>
  <si>
    <t>24003290</t>
  </si>
  <si>
    <t>24003291</t>
  </si>
  <si>
    <t>24003293</t>
  </si>
  <si>
    <t>24C2-TKĐ2</t>
  </si>
  <si>
    <t>24003296</t>
  </si>
  <si>
    <t>24003297</t>
  </si>
  <si>
    <t>Phạm Chánh</t>
  </si>
  <si>
    <t>24003298</t>
  </si>
  <si>
    <t>Huỳnh Kim Vinh</t>
  </si>
  <si>
    <t>24003300</t>
  </si>
  <si>
    <t>Huỳnh Việt</t>
  </si>
  <si>
    <t>24003301</t>
  </si>
  <si>
    <t>24003302</t>
  </si>
  <si>
    <t>24003304</t>
  </si>
  <si>
    <t>Đỗ Thị Thanh</t>
  </si>
  <si>
    <t>24003306</t>
  </si>
  <si>
    <t>24003307</t>
  </si>
  <si>
    <t>24003309</t>
  </si>
  <si>
    <t>Lê Thị Thùy</t>
  </si>
  <si>
    <t>24003310</t>
  </si>
  <si>
    <t>24003314</t>
  </si>
  <si>
    <t>24003316</t>
  </si>
  <si>
    <t>Nguyễn Cẩm</t>
  </si>
  <si>
    <t>24003318</t>
  </si>
  <si>
    <t>Dương Tiến</t>
  </si>
  <si>
    <t>24003319</t>
  </si>
  <si>
    <t>24003320</t>
  </si>
  <si>
    <t>Nguyễn Thuận</t>
  </si>
  <si>
    <t>24003322</t>
  </si>
  <si>
    <t>24003323</t>
  </si>
  <si>
    <t>24003324</t>
  </si>
  <si>
    <t>24003325</t>
  </si>
  <si>
    <t>Huỳnh Ngọc Băng</t>
  </si>
  <si>
    <t>24003326</t>
  </si>
  <si>
    <t>24003327</t>
  </si>
  <si>
    <t>Đào Lưu Mạnh</t>
  </si>
  <si>
    <t>24003328</t>
  </si>
  <si>
    <t>Trần Ngọc Đan</t>
  </si>
  <si>
    <t>24004537</t>
  </si>
  <si>
    <t>Quang Phước</t>
  </si>
  <si>
    <t>24003330</t>
  </si>
  <si>
    <t>24003331</t>
  </si>
  <si>
    <t>24003332</t>
  </si>
  <si>
    <t>Phạm Nguyễn Mạnh</t>
  </si>
  <si>
    <t>24003333</t>
  </si>
  <si>
    <t>24003334</t>
  </si>
  <si>
    <t>24003336</t>
  </si>
  <si>
    <t>Phạm Lưu Quế</t>
  </si>
  <si>
    <t>24003338</t>
  </si>
  <si>
    <t>Nguyễn Phước Đoan</t>
  </si>
  <si>
    <t>24003341</t>
  </si>
  <si>
    <t>24003342</t>
  </si>
  <si>
    <t>Chu Hải</t>
  </si>
  <si>
    <t>24C2-TKW1</t>
  </si>
  <si>
    <t>24003344</t>
  </si>
  <si>
    <t>24003348</t>
  </si>
  <si>
    <t>24003349</t>
  </si>
  <si>
    <t>24003352</t>
  </si>
  <si>
    <t>24003353</t>
  </si>
  <si>
    <t>24003358</t>
  </si>
  <si>
    <t>24003359</t>
  </si>
  <si>
    <t>Kim Quốc</t>
  </si>
  <si>
    <t>24002760</t>
  </si>
  <si>
    <t>24C2-KTD1</t>
  </si>
  <si>
    <t>24004545</t>
  </si>
  <si>
    <t>Văn Hà Minh</t>
  </si>
  <si>
    <t>24002761</t>
  </si>
  <si>
    <t>Thái Văn</t>
  </si>
  <si>
    <t>24002762</t>
  </si>
  <si>
    <t>24002763</t>
  </si>
  <si>
    <t>Nguyễn Kì</t>
  </si>
  <si>
    <t>24002766</t>
  </si>
  <si>
    <t>Trầm Thanh</t>
  </si>
  <si>
    <t>24002767</t>
  </si>
  <si>
    <t>24002768</t>
  </si>
  <si>
    <t>24002770</t>
  </si>
  <si>
    <t>Đỗ Thị Bích</t>
  </si>
  <si>
    <t>24002769</t>
  </si>
  <si>
    <t>Phùng Kim</t>
  </si>
  <si>
    <t>24002771</t>
  </si>
  <si>
    <t>Nguyễn Đặng Thiên</t>
  </si>
  <si>
    <t>24002772</t>
  </si>
  <si>
    <t>Lê Võ Ngọc</t>
  </si>
  <si>
    <t>24002773</t>
  </si>
  <si>
    <t>Phạm Ngọc Kim</t>
  </si>
  <si>
    <t>24002775</t>
  </si>
  <si>
    <t>Đặng Thị Yến</t>
  </si>
  <si>
    <t>24004129</t>
  </si>
  <si>
    <t>Nguyễn Thị Song</t>
  </si>
  <si>
    <t>24002777</t>
  </si>
  <si>
    <t>Thiều Quỳnh</t>
  </si>
  <si>
    <t>24002778</t>
  </si>
  <si>
    <t>Phan Huỳnh Thanh</t>
  </si>
  <si>
    <t>24002779</t>
  </si>
  <si>
    <t>Thuỳ</t>
  </si>
  <si>
    <t>24004547</t>
  </si>
  <si>
    <t>24002782</t>
  </si>
  <si>
    <t>Phạm Thị Huyền</t>
  </si>
  <si>
    <t>24002784</t>
  </si>
  <si>
    <t>24002785</t>
  </si>
  <si>
    <t>24002786</t>
  </si>
  <si>
    <t>Vũ Như Ngọc</t>
  </si>
  <si>
    <t>24004103</t>
  </si>
  <si>
    <t>24002788</t>
  </si>
  <si>
    <t>24002789</t>
  </si>
  <si>
    <t>Tạ Thảo</t>
  </si>
  <si>
    <t>24002790</t>
  </si>
  <si>
    <t>24002791</t>
  </si>
  <si>
    <t>24002805</t>
  </si>
  <si>
    <t>Nguyễn Lan</t>
  </si>
  <si>
    <t>24C2-LGT1</t>
  </si>
  <si>
    <t>24002806</t>
  </si>
  <si>
    <t>24002807</t>
  </si>
  <si>
    <t>24002809</t>
  </si>
  <si>
    <t>Tăng</t>
  </si>
  <si>
    <t>24002811</t>
  </si>
  <si>
    <t>24002812</t>
  </si>
  <si>
    <t>24002813</t>
  </si>
  <si>
    <t>24002814</t>
  </si>
  <si>
    <t>24002815</t>
  </si>
  <si>
    <t>Trần Vinh</t>
  </si>
  <si>
    <t>24002816</t>
  </si>
  <si>
    <t>24002819</t>
  </si>
  <si>
    <t>24002820</t>
  </si>
  <si>
    <t>Lê Đặng Hoài</t>
  </si>
  <si>
    <t>24002821</t>
  </si>
  <si>
    <t>Lằm Nguyễn Ái</t>
  </si>
  <si>
    <t>24002822</t>
  </si>
  <si>
    <t>24002823</t>
  </si>
  <si>
    <t>Nguyễn Phạm Ngọc</t>
  </si>
  <si>
    <t>24002824</t>
  </si>
  <si>
    <t>24002825</t>
  </si>
  <si>
    <t>Phan Phương Mỹ</t>
  </si>
  <si>
    <t>24003082</t>
  </si>
  <si>
    <t>24C2-QTD1</t>
  </si>
  <si>
    <t>24003083</t>
  </si>
  <si>
    <t>Nguyễn Thị Vân</t>
  </si>
  <si>
    <t>24003081</t>
  </si>
  <si>
    <t>Thái Ngọc Lan</t>
  </si>
  <si>
    <t>24003807</t>
  </si>
  <si>
    <t>24003086</t>
  </si>
  <si>
    <t>Chou Hữu</t>
  </si>
  <si>
    <t>24003087</t>
  </si>
  <si>
    <t>Nguyễn Mỹ Ngọc</t>
  </si>
  <si>
    <t>24003088</t>
  </si>
  <si>
    <t>24003089</t>
  </si>
  <si>
    <t>24003090</t>
  </si>
  <si>
    <t>Phan Lê Thanh</t>
  </si>
  <si>
    <t>24003091</t>
  </si>
  <si>
    <t>24003094</t>
  </si>
  <si>
    <t>24003097</t>
  </si>
  <si>
    <t>Trần Hà Tuyết</t>
  </si>
  <si>
    <t>Liên</t>
  </si>
  <si>
    <t>24003098</t>
  </si>
  <si>
    <t>24003099</t>
  </si>
  <si>
    <t>24003100</t>
  </si>
  <si>
    <t>Nhu</t>
  </si>
  <si>
    <t>24003101</t>
  </si>
  <si>
    <t>24003103</t>
  </si>
  <si>
    <t>Bùi Văn Long</t>
  </si>
  <si>
    <t>24003107</t>
  </si>
  <si>
    <t>Nguyễn Tống  Minh</t>
  </si>
  <si>
    <t>24003108</t>
  </si>
  <si>
    <t>Đặng Ngọc Quang</t>
  </si>
  <si>
    <t>24003109</t>
  </si>
  <si>
    <t>24003110</t>
  </si>
  <si>
    <t>Tống Duy</t>
  </si>
  <si>
    <t>24003112</t>
  </si>
  <si>
    <t>Võ Nguyễn Thanh</t>
  </si>
  <si>
    <t>24003114</t>
  </si>
  <si>
    <t>Văn Nguyễn Mỹ</t>
  </si>
  <si>
    <t>24003124</t>
  </si>
  <si>
    <t>24003126</t>
  </si>
  <si>
    <t>Chung Thái Tường</t>
  </si>
  <si>
    <t>24003128</t>
  </si>
  <si>
    <t>Nguyễn Huỳnh Thảo</t>
  </si>
  <si>
    <t>24003125</t>
  </si>
  <si>
    <t>Nguyễn Ngọc Thúy</t>
  </si>
  <si>
    <t>24003172</t>
  </si>
  <si>
    <t>24C2-TCD1</t>
  </si>
  <si>
    <t>24003173</t>
  </si>
  <si>
    <t>24003174</t>
  </si>
  <si>
    <t>24003176</t>
  </si>
  <si>
    <t>24003178</t>
  </si>
  <si>
    <t>24003181</t>
  </si>
  <si>
    <t>24003180</t>
  </si>
  <si>
    <t>Trần Yến</t>
  </si>
  <si>
    <t>24003182</t>
  </si>
  <si>
    <t>24003183</t>
  </si>
  <si>
    <t>Nguyễn Lê Khánh</t>
  </si>
  <si>
    <t>24003185</t>
  </si>
  <si>
    <t>Nguyễn Thị Trang</t>
  </si>
  <si>
    <t>24003188</t>
  </si>
  <si>
    <t>24003191</t>
  </si>
  <si>
    <t>24003192</t>
  </si>
  <si>
    <t>Hoàng Thị Kim</t>
  </si>
  <si>
    <t>24003193</t>
  </si>
  <si>
    <t>Quách Mộc Lê</t>
  </si>
  <si>
    <t>24003194</t>
  </si>
  <si>
    <t>24003195</t>
  </si>
  <si>
    <t>Đỗ Huỳnh Như</t>
  </si>
  <si>
    <t>24003196</t>
  </si>
  <si>
    <t>Vĩnh Tôn Nữ Như</t>
  </si>
  <si>
    <t>24003362</t>
  </si>
  <si>
    <t>24C2-TMĐ1</t>
  </si>
  <si>
    <t>24003363</t>
  </si>
  <si>
    <t>Nguyễn Thị Mai</t>
  </si>
  <si>
    <t>24003364</t>
  </si>
  <si>
    <t>24003365</t>
  </si>
  <si>
    <t>24003367</t>
  </si>
  <si>
    <t>Vũ Công</t>
  </si>
  <si>
    <t>24000465</t>
  </si>
  <si>
    <t>24003368</t>
  </si>
  <si>
    <t>24003369</t>
  </si>
  <si>
    <t>24003370</t>
  </si>
  <si>
    <t>Lê Nguyên Khánh</t>
  </si>
  <si>
    <t>24003372</t>
  </si>
  <si>
    <t>24003373</t>
  </si>
  <si>
    <t>24003376</t>
  </si>
  <si>
    <t>Nguyễn Hoài Bảo</t>
  </si>
  <si>
    <t>24003377</t>
  </si>
  <si>
    <t>Dương Thanh Thảo</t>
  </si>
  <si>
    <t>24003381</t>
  </si>
  <si>
    <t>24003382</t>
  </si>
  <si>
    <t>24003383</t>
  </si>
  <si>
    <t>24003384</t>
  </si>
  <si>
    <t>Lâm Nguyễn Anh</t>
  </si>
  <si>
    <t>24003385</t>
  </si>
  <si>
    <t>24003388</t>
  </si>
  <si>
    <t>Huỳnh La Mỹ</t>
  </si>
  <si>
    <t>24003389</t>
  </si>
  <si>
    <t>Trần Đình</t>
  </si>
  <si>
    <t>Tuấn</t>
  </si>
  <si>
    <t>24003011</t>
  </si>
  <si>
    <t>Trương Nguyễn Gia</t>
  </si>
  <si>
    <t>24C2-QDL1</t>
  </si>
  <si>
    <t>24003056</t>
  </si>
  <si>
    <t>24003013</t>
  </si>
  <si>
    <t>Mai Thanh Bảo</t>
  </si>
  <si>
    <t>24003016</t>
  </si>
  <si>
    <t>24003058</t>
  </si>
  <si>
    <t>24003017</t>
  </si>
  <si>
    <t>Đặng Tố</t>
  </si>
  <si>
    <t>24003059</t>
  </si>
  <si>
    <t>24003060</t>
  </si>
  <si>
    <t>Kha Tú</t>
  </si>
  <si>
    <t>24003019</t>
  </si>
  <si>
    <t>Phạm Vũ Hồng</t>
  </si>
  <si>
    <t>24003062</t>
  </si>
  <si>
    <t>24003020</t>
  </si>
  <si>
    <t>24003021</t>
  </si>
  <si>
    <t>Huỳnh Ngọc Đoan</t>
  </si>
  <si>
    <t>24003022</t>
  </si>
  <si>
    <t>Phạm Hà Thu</t>
  </si>
  <si>
    <t>24003023</t>
  </si>
  <si>
    <t>24003024</t>
  </si>
  <si>
    <t>Tô Minh</t>
  </si>
  <si>
    <t>24003064</t>
  </si>
  <si>
    <t>24003025</t>
  </si>
  <si>
    <t>Nguyễn Mai Thiên</t>
  </si>
  <si>
    <t>24003026</t>
  </si>
  <si>
    <t>Nguyễn Trần Thảo</t>
  </si>
  <si>
    <t>24003027</t>
  </si>
  <si>
    <t>24003028</t>
  </si>
  <si>
    <t>Hoàng Thái</t>
  </si>
  <si>
    <t>24C2-QKS1</t>
  </si>
  <si>
    <t>24003066</t>
  </si>
  <si>
    <t>Trần Khiết</t>
  </si>
  <si>
    <t>24003032</t>
  </si>
  <si>
    <t>Nguyễn Huỳnh Trí</t>
  </si>
  <si>
    <t>24003033</t>
  </si>
  <si>
    <t>24003069</t>
  </si>
  <si>
    <t>24003034</t>
  </si>
  <si>
    <t>Nguyễn Cao Minh</t>
  </si>
  <si>
    <t>24004121</t>
  </si>
  <si>
    <t>24003036</t>
  </si>
  <si>
    <t>24003037</t>
  </si>
  <si>
    <t>24003038</t>
  </si>
  <si>
    <t>La Nguyễn Anh</t>
  </si>
  <si>
    <t>24003039</t>
  </si>
  <si>
    <t>24003042</t>
  </si>
  <si>
    <t>24003044</t>
  </si>
  <si>
    <t>24003043</t>
  </si>
  <si>
    <t>24003074</t>
  </si>
  <si>
    <t>24003932</t>
  </si>
  <si>
    <t>24003046</t>
  </si>
  <si>
    <t>Lê Trọng</t>
  </si>
  <si>
    <t>24004065</t>
  </si>
  <si>
    <t>Lê Ngọc Anh</t>
  </si>
  <si>
    <t>24003051</t>
  </si>
  <si>
    <t>Phạm Trần Thanh</t>
  </si>
  <si>
    <t>24003052</t>
  </si>
  <si>
    <t>Ngô Dương Tường</t>
  </si>
  <si>
    <t>24003054</t>
  </si>
  <si>
    <t>Trần Ngọc Hải</t>
  </si>
  <si>
    <t>24002680</t>
  </si>
  <si>
    <t>Cái Ngọc Phương</t>
  </si>
  <si>
    <t>24C2-KLB1</t>
  </si>
  <si>
    <t>24002681</t>
  </si>
  <si>
    <t>Lê Nghiêm Tuấn</t>
  </si>
  <si>
    <t>24002684</t>
  </si>
  <si>
    <t>Nguyễn Hữu Gia</t>
  </si>
  <si>
    <t>24002686</t>
  </si>
  <si>
    <t>24002687</t>
  </si>
  <si>
    <t>24002689</t>
  </si>
  <si>
    <t>24002692</t>
  </si>
  <si>
    <t>24002693</t>
  </si>
  <si>
    <t>24002694</t>
  </si>
  <si>
    <t>24002695</t>
  </si>
  <si>
    <t>Từ Huệ</t>
  </si>
  <si>
    <t>24002696</t>
  </si>
  <si>
    <t>Trần Ngọc Hương</t>
  </si>
  <si>
    <t>24002698</t>
  </si>
  <si>
    <t>Lâm Ái</t>
  </si>
  <si>
    <t>24002700</t>
  </si>
  <si>
    <t>24002701</t>
  </si>
  <si>
    <t>24002703</t>
  </si>
  <si>
    <t>Tăng Quỳ</t>
  </si>
  <si>
    <t>24002704</t>
  </si>
  <si>
    <t>24002706</t>
  </si>
  <si>
    <t>24002708</t>
  </si>
  <si>
    <t>Phạm Tường Thiên</t>
  </si>
  <si>
    <t>24002709</t>
  </si>
  <si>
    <t>Nghiêm Hoàng Kim</t>
  </si>
  <si>
    <t>24002710</t>
  </si>
  <si>
    <t>24002712</t>
  </si>
  <si>
    <t>Trương Đình Anh</t>
  </si>
  <si>
    <t>24002713</t>
  </si>
  <si>
    <t>24002714</t>
  </si>
  <si>
    <t>24002716</t>
  </si>
  <si>
    <t>Hoàng Thị Phương</t>
  </si>
  <si>
    <t>24002718</t>
  </si>
  <si>
    <t>24002722</t>
  </si>
  <si>
    <t>Trần Thảo</t>
  </si>
  <si>
    <t>24002723</t>
  </si>
  <si>
    <t>Kha Trương Hải</t>
  </si>
  <si>
    <t>24002922</t>
  </si>
  <si>
    <t>Trương Phúc Thuận</t>
  </si>
  <si>
    <t>24C2-NHQ1</t>
  </si>
  <si>
    <t>24002926</t>
  </si>
  <si>
    <t>Văn Công Gia</t>
  </si>
  <si>
    <t>24002931</t>
  </si>
  <si>
    <t>24002932</t>
  </si>
  <si>
    <t>24002938</t>
  </si>
  <si>
    <t>24003004</t>
  </si>
  <si>
    <t>Đặng Trâm</t>
  </si>
  <si>
    <t>24C2-NTN1</t>
  </si>
  <si>
    <t>24003005</t>
  </si>
  <si>
    <t>24003006</t>
  </si>
  <si>
    <t>24003008</t>
  </si>
  <si>
    <t>Dương Phạm Minh</t>
  </si>
  <si>
    <t>24003009</t>
  </si>
  <si>
    <t>24002940</t>
  </si>
  <si>
    <t>Cáp Gia</t>
  </si>
  <si>
    <t>24C2-NNA1</t>
  </si>
  <si>
    <t>24002941</t>
  </si>
  <si>
    <t>Dư Phạm Minh</t>
  </si>
  <si>
    <t>24001567</t>
  </si>
  <si>
    <t>Nguyễn Võ Hà</t>
  </si>
  <si>
    <t>24002979</t>
  </si>
  <si>
    <t>Trần Hà Vân</t>
  </si>
  <si>
    <t>24002946</t>
  </si>
  <si>
    <t>Hoàng Kim Minh</t>
  </si>
  <si>
    <t>24002984</t>
  </si>
  <si>
    <t>24002985</t>
  </si>
  <si>
    <t>24002986</t>
  </si>
  <si>
    <t>24002951</t>
  </si>
  <si>
    <t>Phan Công Gia</t>
  </si>
  <si>
    <t>24002952</t>
  </si>
  <si>
    <t>Nguyễn Tam</t>
  </si>
  <si>
    <t>24002953</t>
  </si>
  <si>
    <t>Nguyễn Trịnh Đức</t>
  </si>
  <si>
    <t>24002957</t>
  </si>
  <si>
    <t>24002958</t>
  </si>
  <si>
    <t>24002959</t>
  </si>
  <si>
    <t>Lý Gia</t>
  </si>
  <si>
    <t>24002992</t>
  </si>
  <si>
    <t>24002961</t>
  </si>
  <si>
    <t>Trần Lê Hồng</t>
  </si>
  <si>
    <t>24002964</t>
  </si>
  <si>
    <t>Nguyễn Hoàng Yến</t>
  </si>
  <si>
    <t>24002966</t>
  </si>
  <si>
    <t>Lê Võ Hoàng</t>
  </si>
  <si>
    <t>24003987</t>
  </si>
  <si>
    <t>Lê Thanh Hoàng</t>
  </si>
  <si>
    <t>24002967</t>
  </si>
  <si>
    <t>Bùi Mai Yến</t>
  </si>
  <si>
    <t>24002995</t>
  </si>
  <si>
    <t>24002997</t>
  </si>
  <si>
    <t>24002996</t>
  </si>
  <si>
    <t>24002968</t>
  </si>
  <si>
    <t>Lê Huỳnh Thiên</t>
  </si>
  <si>
    <t>24002998</t>
  </si>
  <si>
    <t>Kim Đức</t>
  </si>
  <si>
    <t>24002999</t>
  </si>
  <si>
    <t>24002969</t>
  </si>
  <si>
    <t>Nguyễn Trịnh Kim</t>
  </si>
  <si>
    <t>24002970</t>
  </si>
  <si>
    <t>Huỳnh Ngọc Anh</t>
  </si>
  <si>
    <t>24002971</t>
  </si>
  <si>
    <t>Võ Thị Minh</t>
  </si>
  <si>
    <t>24002972</t>
  </si>
  <si>
    <t>24003000</t>
  </si>
  <si>
    <t>24003001</t>
  </si>
  <si>
    <t>Nguyễn Hà Thủy</t>
  </si>
  <si>
    <t>24001499</t>
  </si>
  <si>
    <t>Trần Quang Vân</t>
  </si>
  <si>
    <t>24004414</t>
  </si>
  <si>
    <t>Quách Cát</t>
  </si>
  <si>
    <t>24002974</t>
  </si>
  <si>
    <t>Đặng Tú</t>
  </si>
  <si>
    <t>24002975</t>
  </si>
  <si>
    <t>Trần Đăng Thiên</t>
  </si>
  <si>
    <t>Vấn</t>
  </si>
  <si>
    <t>24003003</t>
  </si>
  <si>
    <t>Phạm Phú Hồng</t>
  </si>
  <si>
    <t>24002976</t>
  </si>
  <si>
    <t>Lê Phan Thanh</t>
  </si>
  <si>
    <t>KHÓA 23T4</t>
  </si>
  <si>
    <t>23004567</t>
  </si>
  <si>
    <t>23T4-TMĐ1</t>
  </si>
  <si>
    <t>- Quyết định thôi học số 343/QÐ-LTT-TTGD ngày 24/7/2025.
- Ban Giám hiệu duyệt học lại ngày 21/8/2025</t>
  </si>
  <si>
    <t>KHÓA 24C1</t>
  </si>
  <si>
    <t>24004613</t>
  </si>
  <si>
    <t>24C1-ĐĐT1</t>
  </si>
  <si>
    <t>- Quyết định tạm ngưng họcsố 283/QÐ-LTT-TTGD ngày 26/6/2025.
- Ban Giám hiệu duyệt học lại ngày 30/7/2025.</t>
  </si>
  <si>
    <t>- Quyết định thôi học số 343/QÐ-LTT-TTGD ngày 24/7/2025.
- Ban Giám hiệu duyệt học lại ngày 06/8/2025</t>
  </si>
  <si>
    <t>24003632</t>
  </si>
  <si>
    <t>24C1-CNÔ5</t>
  </si>
  <si>
    <t>24003986</t>
  </si>
  <si>
    <t>Nguyễn Hải Anh</t>
  </si>
  <si>
    <t>24C1-KML1</t>
  </si>
  <si>
    <t>24003473</t>
  </si>
  <si>
    <t>24003660</t>
  </si>
  <si>
    <t>24004067</t>
  </si>
  <si>
    <t>24003676</t>
  </si>
  <si>
    <t>- Quyết định thôi học số 283/QÐ-LTT-TTGD ngày 26/6/2025.
- Ban Giám hiệu duyệt học lại ngày 21/8/2025.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</si>
</sst>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₫_-;\-* #,##0.00\ _₫_-;_-* &quot;-&quot;??\ _₫_-;_-@_-"/>
    <numFmt numFmtId="165" formatCode="_-* #,##0\ _₫_-;\-* #,##0\ _₫_-;_-* &quot;-&quot;??\ _₫_-;_-@_-"/>
    <numFmt numFmtId="166" formatCode="#,##0;[Red]#,##0"/>
  </numFmts>
  <fonts count="19">
    <font>
      <sz val="11"/>
      <color indexed="8"/>
      <name val="Calibri"/>
      <family val="2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sz val="13"/>
      <name val="Times New Roman"/>
      <family val="1"/>
    </font>
    <font>
      <sz val="11"/>
      <name val="VNI-Times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vertAlign val="superscript"/>
      <sz val="13"/>
      <name val="Times New Roman"/>
      <family val="1"/>
    </font>
    <font>
      <b/>
      <i/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sz val="10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5" fillId="0" borderId="0"/>
  </cellStyleXfs>
  <cellXfs count="14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2" borderId="2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4" fontId="4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165" fontId="1" fillId="0" borderId="17" xfId="1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vertical="center"/>
    </xf>
    <xf numFmtId="10" fontId="4" fillId="0" borderId="23" xfId="1" applyNumberFormat="1" applyFont="1" applyFill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10" fontId="4" fillId="0" borderId="8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horizontal="right" vertical="center" wrapText="1"/>
    </xf>
    <xf numFmtId="10" fontId="4" fillId="0" borderId="12" xfId="0" applyNumberFormat="1" applyFont="1" applyBorder="1" applyAlignment="1">
      <alignment vertical="center" wrapText="1"/>
    </xf>
    <xf numFmtId="3" fontId="4" fillId="0" borderId="2" xfId="0" applyNumberFormat="1" applyFont="1" applyBorder="1" applyAlignment="1">
      <alignment vertical="center"/>
    </xf>
    <xf numFmtId="10" fontId="4" fillId="0" borderId="26" xfId="1" applyNumberFormat="1" applyFont="1" applyFill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10" fontId="4" fillId="0" borderId="27" xfId="1" applyNumberFormat="1" applyFont="1" applyFill="1" applyBorder="1" applyAlignment="1">
      <alignment vertical="center"/>
    </xf>
    <xf numFmtId="3" fontId="4" fillId="0" borderId="24" xfId="0" applyNumberFormat="1" applyFont="1" applyBorder="1" applyAlignment="1">
      <alignment vertical="center"/>
    </xf>
    <xf numFmtId="165" fontId="1" fillId="0" borderId="22" xfId="1" applyNumberFormat="1" applyFont="1" applyFill="1" applyBorder="1" applyAlignment="1">
      <alignment vertical="center"/>
    </xf>
    <xf numFmtId="165" fontId="1" fillId="0" borderId="15" xfId="1" applyNumberFormat="1" applyFont="1" applyFill="1" applyBorder="1" applyAlignment="1">
      <alignment vertical="center"/>
    </xf>
    <xf numFmtId="3" fontId="1" fillId="0" borderId="13" xfId="0" applyNumberFormat="1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3" fontId="1" fillId="0" borderId="14" xfId="0" applyNumberFormat="1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4" fillId="0" borderId="25" xfId="0" applyFont="1" applyBorder="1" applyAlignment="1">
      <alignment vertical="center"/>
    </xf>
    <xf numFmtId="165" fontId="4" fillId="0" borderId="25" xfId="1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5" fontId="4" fillId="0" borderId="0" xfId="1" applyNumberFormat="1" applyFont="1" applyFill="1" applyBorder="1" applyAlignment="1">
      <alignment vertical="center"/>
    </xf>
    <xf numFmtId="165" fontId="9" fillId="0" borderId="4" xfId="1" applyNumberFormat="1" applyFont="1" applyFill="1" applyBorder="1" applyAlignment="1">
      <alignment horizontal="center" vertical="center"/>
    </xf>
    <xf numFmtId="165" fontId="4" fillId="0" borderId="0" xfId="1" applyNumberFormat="1" applyFont="1" applyFill="1" applyAlignment="1">
      <alignment vertical="center"/>
    </xf>
    <xf numFmtId="0" fontId="8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center" vertical="center"/>
    </xf>
    <xf numFmtId="165" fontId="1" fillId="4" borderId="7" xfId="1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165" fontId="1" fillId="2" borderId="3" xfId="1" applyNumberFormat="1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vertical="center"/>
    </xf>
    <xf numFmtId="166" fontId="1" fillId="2" borderId="3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10" fillId="0" borderId="1" xfId="2" quotePrefix="1" applyFont="1" applyBorder="1" applyAlignment="1">
      <alignment horizontal="center" vertical="center"/>
    </xf>
    <xf numFmtId="0" fontId="10" fillId="0" borderId="3" xfId="2" applyFont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11" fillId="3" borderId="8" xfId="0" applyFont="1" applyFill="1" applyBorder="1" applyAlignment="1">
      <alignment horizontal="left" vertical="center" wrapText="1"/>
    </xf>
    <xf numFmtId="0" fontId="12" fillId="0" borderId="1" xfId="2" quotePrefix="1" applyFont="1" applyBorder="1" applyAlignment="1">
      <alignment horizontal="center" vertical="center"/>
    </xf>
    <xf numFmtId="0" fontId="12" fillId="0" borderId="2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13" fillId="3" borderId="8" xfId="0" applyFont="1" applyFill="1" applyBorder="1" applyAlignment="1">
      <alignment horizontal="left" vertical="center" wrapText="1"/>
    </xf>
    <xf numFmtId="0" fontId="10" fillId="0" borderId="2" xfId="2" applyFont="1" applyBorder="1" applyAlignment="1">
      <alignment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" fillId="5" borderId="1" xfId="0" quotePrefix="1" applyFont="1" applyFill="1" applyBorder="1" applyAlignment="1">
      <alignment horizontal="center" vertical="center"/>
    </xf>
    <xf numFmtId="0" fontId="4" fillId="5" borderId="21" xfId="3" applyFont="1" applyFill="1" applyBorder="1" applyAlignment="1">
      <alignment horizontal="left" vertical="center"/>
    </xf>
    <xf numFmtId="0" fontId="4" fillId="5" borderId="8" xfId="3" applyFont="1" applyFill="1" applyBorder="1" applyAlignment="1">
      <alignment horizontal="center" vertical="center"/>
    </xf>
    <xf numFmtId="0" fontId="4" fillId="5" borderId="8" xfId="2" applyFont="1" applyFill="1" applyBorder="1" applyAlignment="1">
      <alignment horizontal="center" vertical="center"/>
    </xf>
    <xf numFmtId="4" fontId="4" fillId="5" borderId="8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0" fontId="1" fillId="5" borderId="8" xfId="3" quotePrefix="1" applyFont="1" applyFill="1" applyBorder="1" applyAlignment="1">
      <alignment horizontal="left" vertical="center"/>
    </xf>
    <xf numFmtId="0" fontId="4" fillId="0" borderId="1" xfId="2" quotePrefix="1" applyFont="1" applyBorder="1" applyAlignment="1">
      <alignment horizontal="center" vertical="center"/>
    </xf>
    <xf numFmtId="0" fontId="4" fillId="0" borderId="2" xfId="2" applyFont="1" applyBorder="1" applyAlignment="1">
      <alignment vertical="center"/>
    </xf>
    <xf numFmtId="0" fontId="4" fillId="0" borderId="3" xfId="2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2" xfId="2" applyFont="1" applyBorder="1" applyAlignment="1">
      <alignment horizontal="left" vertical="center"/>
    </xf>
    <xf numFmtId="0" fontId="4" fillId="0" borderId="8" xfId="3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2" quotePrefix="1" applyFont="1" applyBorder="1" applyAlignment="1">
      <alignment horizontal="center"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1" fillId="0" borderId="2" xfId="2" applyFont="1" applyBorder="1" applyAlignment="1">
      <alignment horizontal="left" vertical="center"/>
    </xf>
    <xf numFmtId="0" fontId="1" fillId="0" borderId="8" xfId="3" applyFont="1" applyBorder="1" applyAlignment="1">
      <alignment horizontal="center" vertical="center"/>
    </xf>
    <xf numFmtId="0" fontId="12" fillId="0" borderId="2" xfId="2" applyFont="1" applyBorder="1" applyAlignment="1">
      <alignment vertical="center"/>
    </xf>
    <xf numFmtId="0" fontId="4" fillId="6" borderId="8" xfId="0" applyFont="1" applyFill="1" applyBorder="1" applyAlignment="1">
      <alignment horizontal="center" vertical="center" wrapText="1"/>
    </xf>
    <xf numFmtId="0" fontId="15" fillId="3" borderId="8" xfId="0" quotePrefix="1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0" borderId="1" xfId="0" quotePrefix="1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8" fillId="0" borderId="1" xfId="2" quotePrefix="1" applyFont="1" applyBorder="1" applyAlignment="1">
      <alignment horizontal="center" vertical="center"/>
    </xf>
    <xf numFmtId="0" fontId="18" fillId="0" borderId="2" xfId="2" applyFont="1" applyBorder="1" applyAlignment="1">
      <alignment horizontal="left" vertical="center"/>
    </xf>
    <xf numFmtId="0" fontId="18" fillId="0" borderId="3" xfId="2" applyFont="1" applyBorder="1" applyAlignment="1">
      <alignment horizontal="left" vertical="center"/>
    </xf>
    <xf numFmtId="165" fontId="1" fillId="5" borderId="20" xfId="3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Comma" xfId="1" builtinId="3"/>
    <cellStyle name="Normal" xfId="0" builtinId="0"/>
    <cellStyle name="Normal 2" xfId="3" xr:uid="{92F15DE5-2C31-4D4C-9445-F29ACC9F7CBD}"/>
    <cellStyle name="Normal 3" xfId="2" xr:uid="{0ED77D6C-2CD5-4289-9751-A369F5C85F9E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2A2E0ED-61B0-4CFD-8976-9F7BC9656079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886241</xdr:colOff>
      <xdr:row>2</xdr:row>
      <xdr:rowOff>16563</xdr:rowOff>
    </xdr:from>
    <xdr:to>
      <xdr:col>7</xdr:col>
      <xdr:colOff>57977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F8D70C9-02DC-4459-A1FD-5850E7A8F35E}"/>
            </a:ext>
          </a:extLst>
        </xdr:cNvPr>
        <xdr:cNvCxnSpPr/>
      </xdr:nvCxnSpPr>
      <xdr:spPr>
        <a:xfrm>
          <a:off x="4343816" y="435663"/>
          <a:ext cx="1933986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0592A84-E21A-458A-B335-7196DA2AD42F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886241</xdr:colOff>
      <xdr:row>2</xdr:row>
      <xdr:rowOff>16563</xdr:rowOff>
    </xdr:from>
    <xdr:to>
      <xdr:col>7</xdr:col>
      <xdr:colOff>57977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D034EFD-EB13-47E3-BE34-C3224370F7F5}"/>
            </a:ext>
          </a:extLst>
        </xdr:cNvPr>
        <xdr:cNvCxnSpPr/>
      </xdr:nvCxnSpPr>
      <xdr:spPr>
        <a:xfrm>
          <a:off x="4343816" y="435663"/>
          <a:ext cx="1933986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80ED648-9DFB-4864-9F78-C76C504856D9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886241</xdr:colOff>
      <xdr:row>2</xdr:row>
      <xdr:rowOff>16563</xdr:rowOff>
    </xdr:from>
    <xdr:to>
      <xdr:col>7</xdr:col>
      <xdr:colOff>57977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A42A37C-A458-427C-A6DE-A643CBE7302A}"/>
            </a:ext>
          </a:extLst>
        </xdr:cNvPr>
        <xdr:cNvCxnSpPr/>
      </xdr:nvCxnSpPr>
      <xdr:spPr>
        <a:xfrm>
          <a:off x="4343816" y="435663"/>
          <a:ext cx="1933986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1B31251-8120-4064-A97C-F4027C04129A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886241</xdr:colOff>
      <xdr:row>2</xdr:row>
      <xdr:rowOff>16563</xdr:rowOff>
    </xdr:from>
    <xdr:to>
      <xdr:col>7</xdr:col>
      <xdr:colOff>57977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1D380B5-39E1-4212-81E5-91A9F833CF48}"/>
            </a:ext>
          </a:extLst>
        </xdr:cNvPr>
        <xdr:cNvCxnSpPr/>
      </xdr:nvCxnSpPr>
      <xdr:spPr>
        <a:xfrm>
          <a:off x="4343816" y="435663"/>
          <a:ext cx="1933986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BC2A4EA-712C-44F8-ADBA-C329E1B4463B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886241</xdr:colOff>
      <xdr:row>2</xdr:row>
      <xdr:rowOff>16563</xdr:rowOff>
    </xdr:from>
    <xdr:to>
      <xdr:col>7</xdr:col>
      <xdr:colOff>57977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D4FE2C8-4F42-4D0C-A8F9-7AC4E2364DAF}"/>
            </a:ext>
          </a:extLst>
        </xdr:cNvPr>
        <xdr:cNvCxnSpPr/>
      </xdr:nvCxnSpPr>
      <xdr:spPr>
        <a:xfrm>
          <a:off x="4343816" y="435663"/>
          <a:ext cx="1933986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B1A9417-85CC-4AEB-AA9D-5CB0638492DD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886241</xdr:colOff>
      <xdr:row>2</xdr:row>
      <xdr:rowOff>16563</xdr:rowOff>
    </xdr:from>
    <xdr:to>
      <xdr:col>7</xdr:col>
      <xdr:colOff>57977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02D19A3-3A00-4805-8D32-8D4B0E25A0C7}"/>
            </a:ext>
          </a:extLst>
        </xdr:cNvPr>
        <xdr:cNvCxnSpPr/>
      </xdr:nvCxnSpPr>
      <xdr:spPr>
        <a:xfrm>
          <a:off x="4343816" y="435663"/>
          <a:ext cx="1933986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FC7DEDC-3F8D-40DD-A358-A1DF81957576}"/>
            </a:ext>
          </a:extLst>
        </xdr:cNvPr>
        <xdr:cNvCxnSpPr/>
      </xdr:nvCxnSpPr>
      <xdr:spPr>
        <a:xfrm>
          <a:off x="1308655" y="61291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886241</xdr:colOff>
      <xdr:row>2</xdr:row>
      <xdr:rowOff>16563</xdr:rowOff>
    </xdr:from>
    <xdr:to>
      <xdr:col>7</xdr:col>
      <xdr:colOff>57977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9F3D798-94B3-4143-81C7-DAFC02E88087}"/>
            </a:ext>
          </a:extLst>
        </xdr:cNvPr>
        <xdr:cNvCxnSpPr/>
      </xdr:nvCxnSpPr>
      <xdr:spPr>
        <a:xfrm>
          <a:off x="4348371" y="430693"/>
          <a:ext cx="1938128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28099B3-954C-4AE2-9D68-1C79B3A427F5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886241</xdr:colOff>
      <xdr:row>2</xdr:row>
      <xdr:rowOff>16563</xdr:rowOff>
    </xdr:from>
    <xdr:to>
      <xdr:col>7</xdr:col>
      <xdr:colOff>57977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21077B7-5A1F-4F3B-B626-7B3F611E2D1A}"/>
            </a:ext>
          </a:extLst>
        </xdr:cNvPr>
        <xdr:cNvCxnSpPr/>
      </xdr:nvCxnSpPr>
      <xdr:spPr>
        <a:xfrm>
          <a:off x="4343816" y="435663"/>
          <a:ext cx="1933986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794CE06-DDEB-4B51-A1AD-22B5BCAF8AD7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886241</xdr:colOff>
      <xdr:row>2</xdr:row>
      <xdr:rowOff>16563</xdr:rowOff>
    </xdr:from>
    <xdr:to>
      <xdr:col>7</xdr:col>
      <xdr:colOff>57977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921A479-2AFA-443E-B55A-A51BCB27DE4B}"/>
            </a:ext>
          </a:extLst>
        </xdr:cNvPr>
        <xdr:cNvCxnSpPr/>
      </xdr:nvCxnSpPr>
      <xdr:spPr>
        <a:xfrm>
          <a:off x="4343816" y="435663"/>
          <a:ext cx="1933986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C3C3E8E-E040-4267-84C3-43770D6C38E2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886241</xdr:colOff>
      <xdr:row>2</xdr:row>
      <xdr:rowOff>16563</xdr:rowOff>
    </xdr:from>
    <xdr:to>
      <xdr:col>7</xdr:col>
      <xdr:colOff>57977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CDDA9FC-2A23-4512-A4CE-0EB4E0E83606}"/>
            </a:ext>
          </a:extLst>
        </xdr:cNvPr>
        <xdr:cNvCxnSpPr/>
      </xdr:nvCxnSpPr>
      <xdr:spPr>
        <a:xfrm>
          <a:off x="4343816" y="435663"/>
          <a:ext cx="1933986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5A7BB-13B0-4D77-87DB-1D6EBE1D5527}">
  <dimension ref="A1:H2018"/>
  <sheetViews>
    <sheetView tabSelected="1" zoomScale="115" zoomScaleNormal="115" workbookViewId="0">
      <selection activeCell="J1999" sqref="J1999"/>
    </sheetView>
  </sheetViews>
  <sheetFormatPr defaultRowHeight="16.5"/>
  <cols>
    <col min="1" max="1" width="6.42578125" style="13" customWidth="1"/>
    <col min="2" max="2" width="12" style="13" customWidth="1"/>
    <col min="3" max="3" width="22.85546875" style="13" customWidth="1"/>
    <col min="4" max="4" width="10.5703125" style="51" bestFit="1" customWidth="1"/>
    <col min="5" max="5" width="15" style="13" bestFit="1" customWidth="1"/>
    <col min="6" max="6" width="10.42578125" style="13" customWidth="1"/>
    <col min="7" max="7" width="16" style="19" bestFit="1" customWidth="1"/>
    <col min="8" max="8" width="14" style="48" customWidth="1"/>
    <col min="9" max="9" width="10.5703125" style="13" bestFit="1" customWidth="1"/>
    <col min="10" max="16384" width="9.140625" style="13"/>
  </cols>
  <sheetData>
    <row r="1" spans="1:8">
      <c r="A1" s="139" t="s">
        <v>1</v>
      </c>
      <c r="B1" s="139"/>
      <c r="C1" s="139"/>
      <c r="D1" s="139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0"/>
      <c r="F3" s="139"/>
      <c r="G3" s="139"/>
      <c r="H3" s="139"/>
    </row>
    <row r="4" spans="1:8" s="52" customFormat="1" ht="15" customHeight="1">
      <c r="A4" s="134"/>
      <c r="B4" s="134"/>
      <c r="C4" s="134"/>
      <c r="D4" s="134"/>
      <c r="E4" s="134"/>
      <c r="H4" s="53"/>
    </row>
    <row r="5" spans="1:8">
      <c r="A5" s="135" t="s">
        <v>1823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1827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55"/>
      <c r="B7" s="55"/>
      <c r="C7" s="55"/>
      <c r="D7" s="50"/>
      <c r="E7" s="55"/>
      <c r="F7" s="55"/>
      <c r="G7" s="117"/>
      <c r="H7" s="56"/>
    </row>
    <row r="8" spans="1:8" ht="19.5" customHeight="1">
      <c r="A8" s="2" t="s">
        <v>0</v>
      </c>
      <c r="B8" s="3" t="s">
        <v>119</v>
      </c>
      <c r="C8" s="137" t="s">
        <v>120</v>
      </c>
      <c r="D8" s="138"/>
      <c r="E8" s="4" t="s">
        <v>43</v>
      </c>
      <c r="F8" s="12" t="s">
        <v>67</v>
      </c>
      <c r="G8" s="12" t="s">
        <v>68</v>
      </c>
      <c r="H8" s="12" t="s">
        <v>44</v>
      </c>
    </row>
    <row r="9" spans="1:8">
      <c r="A9" s="57"/>
      <c r="B9" s="58" t="s">
        <v>1523</v>
      </c>
      <c r="C9" s="59"/>
      <c r="D9" s="60">
        <f>SUM(D10,D1197)</f>
        <v>1187</v>
      </c>
      <c r="E9" s="61"/>
      <c r="F9" s="61"/>
      <c r="G9" s="118"/>
      <c r="H9" s="61"/>
    </row>
    <row r="10" spans="1:8" s="20" customFormat="1">
      <c r="A10" s="62"/>
      <c r="B10" s="63" t="s">
        <v>1825</v>
      </c>
      <c r="C10" s="64"/>
      <c r="D10" s="65">
        <f>COUNTA(D11:D1196)</f>
        <v>1186</v>
      </c>
      <c r="E10" s="66"/>
      <c r="F10" s="66"/>
      <c r="G10" s="119"/>
      <c r="H10" s="67"/>
    </row>
    <row r="11" spans="1:8" s="20" customFormat="1">
      <c r="A11" s="22" t="s">
        <v>97</v>
      </c>
      <c r="B11" s="112" t="s">
        <v>1913</v>
      </c>
      <c r="C11" s="113" t="s">
        <v>1181</v>
      </c>
      <c r="D11" s="114" t="s">
        <v>10</v>
      </c>
      <c r="E11" s="115" t="s">
        <v>1914</v>
      </c>
      <c r="F11" s="116">
        <v>61</v>
      </c>
      <c r="G11" s="68" t="str">
        <f>IF(F11&gt;=90,"Xuất sắc",IF(F11&gt;=80,"Tốt",IF(F11&gt;=70,"Khá",IF(F11&gt;=50,"Trung bình",IF(F11&gt;0,"Yếu","Không xếp loại")))))</f>
        <v>Trung bình</v>
      </c>
      <c r="H11" s="69"/>
    </row>
    <row r="12" spans="1:8">
      <c r="A12" s="5" t="s">
        <v>98</v>
      </c>
      <c r="B12" s="104" t="s">
        <v>1915</v>
      </c>
      <c r="C12" s="108" t="s">
        <v>1916</v>
      </c>
      <c r="D12" s="106" t="s">
        <v>39</v>
      </c>
      <c r="E12" s="107" t="s">
        <v>1914</v>
      </c>
      <c r="F12" s="110">
        <v>60</v>
      </c>
      <c r="G12" s="6" t="str">
        <f t="shared" ref="G12:G75" si="0">IF(F12&gt;=90,"Xuất sắc",IF(F12&gt;=80,"Tốt",IF(F12&gt;=70,"Khá",IF(F12&gt;=50,"Trung bình",IF(F12&gt;0,"Yếu","Không xếp loại")))))</f>
        <v>Trung bình</v>
      </c>
      <c r="H12" s="70"/>
    </row>
    <row r="13" spans="1:8">
      <c r="A13" s="5" t="s">
        <v>99</v>
      </c>
      <c r="B13" s="104" t="s">
        <v>1917</v>
      </c>
      <c r="C13" s="108" t="s">
        <v>1918</v>
      </c>
      <c r="D13" s="106" t="s">
        <v>1789</v>
      </c>
      <c r="E13" s="107" t="s">
        <v>1914</v>
      </c>
      <c r="F13" s="110">
        <v>62</v>
      </c>
      <c r="G13" s="6" t="str">
        <f t="shared" si="0"/>
        <v>Trung bình</v>
      </c>
      <c r="H13" s="70"/>
    </row>
    <row r="14" spans="1:8">
      <c r="A14" s="5" t="s">
        <v>100</v>
      </c>
      <c r="B14" s="104" t="s">
        <v>1919</v>
      </c>
      <c r="C14" s="108" t="s">
        <v>1920</v>
      </c>
      <c r="D14" s="106" t="s">
        <v>36</v>
      </c>
      <c r="E14" s="107" t="s">
        <v>1914</v>
      </c>
      <c r="F14" s="110">
        <v>59</v>
      </c>
      <c r="G14" s="6" t="str">
        <f t="shared" si="0"/>
        <v>Trung bình</v>
      </c>
      <c r="H14" s="70"/>
    </row>
    <row r="15" spans="1:8">
      <c r="A15" s="5" t="s">
        <v>101</v>
      </c>
      <c r="B15" s="104" t="s">
        <v>1921</v>
      </c>
      <c r="C15" s="108" t="s">
        <v>1399</v>
      </c>
      <c r="D15" s="106" t="s">
        <v>40</v>
      </c>
      <c r="E15" s="107" t="s">
        <v>1914</v>
      </c>
      <c r="F15" s="110">
        <v>64</v>
      </c>
      <c r="G15" s="6" t="str">
        <f t="shared" si="0"/>
        <v>Trung bình</v>
      </c>
      <c r="H15" s="70"/>
    </row>
    <row r="16" spans="1:8">
      <c r="A16" s="5" t="s">
        <v>102</v>
      </c>
      <c r="B16" s="104" t="s">
        <v>1922</v>
      </c>
      <c r="C16" s="108" t="s">
        <v>1588</v>
      </c>
      <c r="D16" s="106" t="s">
        <v>40</v>
      </c>
      <c r="E16" s="107" t="s">
        <v>1914</v>
      </c>
      <c r="F16" s="110">
        <v>62</v>
      </c>
      <c r="G16" s="6" t="str">
        <f t="shared" si="0"/>
        <v>Trung bình</v>
      </c>
      <c r="H16" s="70"/>
    </row>
    <row r="17" spans="1:8">
      <c r="A17" s="5" t="s">
        <v>103</v>
      </c>
      <c r="B17" s="104" t="s">
        <v>1923</v>
      </c>
      <c r="C17" s="108" t="s">
        <v>1924</v>
      </c>
      <c r="D17" s="106" t="s">
        <v>1245</v>
      </c>
      <c r="E17" s="107" t="s">
        <v>1914</v>
      </c>
      <c r="F17" s="110">
        <v>62</v>
      </c>
      <c r="G17" s="6" t="str">
        <f t="shared" si="0"/>
        <v>Trung bình</v>
      </c>
      <c r="H17" s="70"/>
    </row>
    <row r="18" spans="1:8">
      <c r="A18" s="5" t="s">
        <v>104</v>
      </c>
      <c r="B18" s="104" t="s">
        <v>1925</v>
      </c>
      <c r="C18" s="108" t="s">
        <v>1926</v>
      </c>
      <c r="D18" s="106" t="s">
        <v>1176</v>
      </c>
      <c r="E18" s="107" t="s">
        <v>1914</v>
      </c>
      <c r="F18" s="110">
        <v>50</v>
      </c>
      <c r="G18" s="6" t="str">
        <f t="shared" si="0"/>
        <v>Trung bình</v>
      </c>
      <c r="H18" s="70"/>
    </row>
    <row r="19" spans="1:8">
      <c r="A19" s="5" t="s">
        <v>105</v>
      </c>
      <c r="B19" s="104" t="s">
        <v>1927</v>
      </c>
      <c r="C19" s="108" t="s">
        <v>1237</v>
      </c>
      <c r="D19" s="106" t="s">
        <v>1402</v>
      </c>
      <c r="E19" s="107" t="s">
        <v>1914</v>
      </c>
      <c r="F19" s="110">
        <v>59</v>
      </c>
      <c r="G19" s="6" t="str">
        <f t="shared" si="0"/>
        <v>Trung bình</v>
      </c>
      <c r="H19" s="70"/>
    </row>
    <row r="20" spans="1:8">
      <c r="A20" s="5" t="s">
        <v>106</v>
      </c>
      <c r="B20" s="104" t="s">
        <v>1928</v>
      </c>
      <c r="C20" s="108" t="s">
        <v>1929</v>
      </c>
      <c r="D20" s="106" t="s">
        <v>1281</v>
      </c>
      <c r="E20" s="107" t="s">
        <v>1914</v>
      </c>
      <c r="F20" s="110">
        <v>61</v>
      </c>
      <c r="G20" s="6" t="str">
        <f t="shared" si="0"/>
        <v>Trung bình</v>
      </c>
      <c r="H20" s="70"/>
    </row>
    <row r="21" spans="1:8">
      <c r="A21" s="5" t="s">
        <v>107</v>
      </c>
      <c r="B21" s="104" t="s">
        <v>1930</v>
      </c>
      <c r="C21" s="108" t="s">
        <v>1201</v>
      </c>
      <c r="D21" s="106" t="s">
        <v>1221</v>
      </c>
      <c r="E21" s="107" t="s">
        <v>1914</v>
      </c>
      <c r="F21" s="110">
        <v>57</v>
      </c>
      <c r="G21" s="6" t="str">
        <f t="shared" si="0"/>
        <v>Trung bình</v>
      </c>
      <c r="H21" s="70"/>
    </row>
    <row r="22" spans="1:8">
      <c r="A22" s="5" t="s">
        <v>108</v>
      </c>
      <c r="B22" s="104" t="s">
        <v>1931</v>
      </c>
      <c r="C22" s="108" t="s">
        <v>1932</v>
      </c>
      <c r="D22" s="106" t="s">
        <v>1221</v>
      </c>
      <c r="E22" s="107" t="s">
        <v>1914</v>
      </c>
      <c r="F22" s="110">
        <v>67</v>
      </c>
      <c r="G22" s="6" t="str">
        <f t="shared" si="0"/>
        <v>Trung bình</v>
      </c>
      <c r="H22" s="70"/>
    </row>
    <row r="23" spans="1:8">
      <c r="A23" s="5" t="s">
        <v>109</v>
      </c>
      <c r="B23" s="104" t="s">
        <v>1933</v>
      </c>
      <c r="C23" s="108" t="s">
        <v>1934</v>
      </c>
      <c r="D23" s="106" t="s">
        <v>1396</v>
      </c>
      <c r="E23" s="107" t="s">
        <v>1914</v>
      </c>
      <c r="F23" s="110">
        <v>67</v>
      </c>
      <c r="G23" s="6" t="str">
        <f t="shared" si="0"/>
        <v>Trung bình</v>
      </c>
      <c r="H23" s="70"/>
    </row>
    <row r="24" spans="1:8">
      <c r="A24" s="5" t="s">
        <v>110</v>
      </c>
      <c r="B24" s="104" t="s">
        <v>1935</v>
      </c>
      <c r="C24" s="108" t="s">
        <v>1936</v>
      </c>
      <c r="D24" s="106" t="s">
        <v>1260</v>
      </c>
      <c r="E24" s="107" t="s">
        <v>1914</v>
      </c>
      <c r="F24" s="110">
        <v>67</v>
      </c>
      <c r="G24" s="6" t="str">
        <f t="shared" si="0"/>
        <v>Trung bình</v>
      </c>
      <c r="H24" s="70"/>
    </row>
    <row r="25" spans="1:8">
      <c r="A25" s="5" t="s">
        <v>111</v>
      </c>
      <c r="B25" s="104" t="s">
        <v>1937</v>
      </c>
      <c r="C25" s="108" t="s">
        <v>1178</v>
      </c>
      <c r="D25" s="106" t="s">
        <v>1205</v>
      </c>
      <c r="E25" s="107" t="s">
        <v>1914</v>
      </c>
      <c r="F25" s="110">
        <v>70</v>
      </c>
      <c r="G25" s="6" t="str">
        <f t="shared" si="0"/>
        <v>Khá</v>
      </c>
      <c r="H25" s="70"/>
    </row>
    <row r="26" spans="1:8">
      <c r="A26" s="5" t="s">
        <v>112</v>
      </c>
      <c r="B26" s="104" t="s">
        <v>1938</v>
      </c>
      <c r="C26" s="108" t="s">
        <v>8</v>
      </c>
      <c r="D26" s="106" t="s">
        <v>49</v>
      </c>
      <c r="E26" s="107" t="s">
        <v>1914</v>
      </c>
      <c r="F26" s="110">
        <v>61</v>
      </c>
      <c r="G26" s="6" t="str">
        <f t="shared" si="0"/>
        <v>Trung bình</v>
      </c>
      <c r="H26" s="70"/>
    </row>
    <row r="27" spans="1:8">
      <c r="A27" s="5" t="s">
        <v>113</v>
      </c>
      <c r="B27" s="104" t="s">
        <v>1939</v>
      </c>
      <c r="C27" s="108" t="s">
        <v>8</v>
      </c>
      <c r="D27" s="106" t="s">
        <v>1222</v>
      </c>
      <c r="E27" s="107" t="s">
        <v>1914</v>
      </c>
      <c r="F27" s="110">
        <v>55</v>
      </c>
      <c r="G27" s="6" t="str">
        <f t="shared" si="0"/>
        <v>Trung bình</v>
      </c>
      <c r="H27" s="70"/>
    </row>
    <row r="28" spans="1:8">
      <c r="A28" s="5" t="s">
        <v>114</v>
      </c>
      <c r="B28" s="104" t="s">
        <v>1940</v>
      </c>
      <c r="C28" s="108" t="s">
        <v>1941</v>
      </c>
      <c r="D28" s="106" t="s">
        <v>1223</v>
      </c>
      <c r="E28" s="107" t="s">
        <v>1914</v>
      </c>
      <c r="F28" s="110">
        <v>66</v>
      </c>
      <c r="G28" s="6" t="str">
        <f t="shared" si="0"/>
        <v>Trung bình</v>
      </c>
      <c r="H28" s="70"/>
    </row>
    <row r="29" spans="1:8">
      <c r="A29" s="5" t="s">
        <v>115</v>
      </c>
      <c r="B29" s="104" t="s">
        <v>1942</v>
      </c>
      <c r="C29" s="108" t="s">
        <v>1212</v>
      </c>
      <c r="D29" s="106" t="s">
        <v>1277</v>
      </c>
      <c r="E29" s="107" t="s">
        <v>1914</v>
      </c>
      <c r="F29" s="110">
        <v>69</v>
      </c>
      <c r="G29" s="6" t="str">
        <f t="shared" si="0"/>
        <v>Trung bình</v>
      </c>
      <c r="H29" s="70"/>
    </row>
    <row r="30" spans="1:8">
      <c r="A30" s="5" t="s">
        <v>116</v>
      </c>
      <c r="B30" s="104" t="s">
        <v>1943</v>
      </c>
      <c r="C30" s="108" t="s">
        <v>1944</v>
      </c>
      <c r="D30" s="106" t="s">
        <v>32</v>
      </c>
      <c r="E30" s="107" t="s">
        <v>1914</v>
      </c>
      <c r="F30" s="110">
        <v>58</v>
      </c>
      <c r="G30" s="6" t="str">
        <f t="shared" si="0"/>
        <v>Trung bình</v>
      </c>
      <c r="H30" s="70"/>
    </row>
    <row r="31" spans="1:8">
      <c r="A31" s="5" t="s">
        <v>117</v>
      </c>
      <c r="B31" s="104" t="s">
        <v>1945</v>
      </c>
      <c r="C31" s="108" t="s">
        <v>1946</v>
      </c>
      <c r="D31" s="106" t="s">
        <v>1250</v>
      </c>
      <c r="E31" s="107" t="s">
        <v>1914</v>
      </c>
      <c r="F31" s="110">
        <v>71</v>
      </c>
      <c r="G31" s="6" t="str">
        <f t="shared" si="0"/>
        <v>Khá</v>
      </c>
      <c r="H31" s="70"/>
    </row>
    <row r="32" spans="1:8" s="20" customFormat="1">
      <c r="A32" s="22" t="s">
        <v>69</v>
      </c>
      <c r="B32" s="104" t="s">
        <v>1947</v>
      </c>
      <c r="C32" s="108" t="s">
        <v>1238</v>
      </c>
      <c r="D32" s="106" t="s">
        <v>1250</v>
      </c>
      <c r="E32" s="107" t="s">
        <v>1914</v>
      </c>
      <c r="F32" s="110">
        <v>71</v>
      </c>
      <c r="G32" s="6" t="str">
        <f t="shared" si="0"/>
        <v>Khá</v>
      </c>
      <c r="H32" s="71"/>
    </row>
    <row r="33" spans="1:8">
      <c r="A33" s="5" t="s">
        <v>70</v>
      </c>
      <c r="B33" s="104" t="s">
        <v>1948</v>
      </c>
      <c r="C33" s="108" t="s">
        <v>1949</v>
      </c>
      <c r="D33" s="106" t="s">
        <v>14</v>
      </c>
      <c r="E33" s="107" t="s">
        <v>1914</v>
      </c>
      <c r="F33" s="110">
        <v>61</v>
      </c>
      <c r="G33" s="6" t="str">
        <f t="shared" si="0"/>
        <v>Trung bình</v>
      </c>
      <c r="H33" s="70"/>
    </row>
    <row r="34" spans="1:8">
      <c r="A34" s="5" t="s">
        <v>71</v>
      </c>
      <c r="B34" s="104" t="s">
        <v>1950</v>
      </c>
      <c r="C34" s="108" t="s">
        <v>29</v>
      </c>
      <c r="D34" s="106" t="s">
        <v>14</v>
      </c>
      <c r="E34" s="107" t="s">
        <v>1914</v>
      </c>
      <c r="F34" s="110">
        <v>77</v>
      </c>
      <c r="G34" s="6" t="str">
        <f t="shared" si="0"/>
        <v>Khá</v>
      </c>
      <c r="H34" s="70"/>
    </row>
    <row r="35" spans="1:8">
      <c r="A35" s="5" t="s">
        <v>72</v>
      </c>
      <c r="B35" s="104" t="s">
        <v>1951</v>
      </c>
      <c r="C35" s="108" t="s">
        <v>1952</v>
      </c>
      <c r="D35" s="106" t="s">
        <v>1180</v>
      </c>
      <c r="E35" s="107" t="s">
        <v>1914</v>
      </c>
      <c r="F35" s="110">
        <v>60</v>
      </c>
      <c r="G35" s="6" t="str">
        <f t="shared" si="0"/>
        <v>Trung bình</v>
      </c>
      <c r="H35" s="70"/>
    </row>
    <row r="36" spans="1:8">
      <c r="A36" s="5" t="s">
        <v>73</v>
      </c>
      <c r="B36" s="104" t="s">
        <v>1953</v>
      </c>
      <c r="C36" s="108" t="s">
        <v>1413</v>
      </c>
      <c r="D36" s="106" t="s">
        <v>1309</v>
      </c>
      <c r="E36" s="107" t="s">
        <v>1914</v>
      </c>
      <c r="F36" s="110">
        <v>57</v>
      </c>
      <c r="G36" s="6" t="str">
        <f t="shared" si="0"/>
        <v>Trung bình</v>
      </c>
      <c r="H36" s="70"/>
    </row>
    <row r="37" spans="1:8">
      <c r="A37" s="5" t="s">
        <v>74</v>
      </c>
      <c r="B37" s="104" t="s">
        <v>1954</v>
      </c>
      <c r="C37" s="108" t="s">
        <v>1505</v>
      </c>
      <c r="D37" s="106" t="s">
        <v>1182</v>
      </c>
      <c r="E37" s="107" t="s">
        <v>1914</v>
      </c>
      <c r="F37" s="110">
        <v>57</v>
      </c>
      <c r="G37" s="6" t="str">
        <f t="shared" si="0"/>
        <v>Trung bình</v>
      </c>
      <c r="H37" s="70"/>
    </row>
    <row r="38" spans="1:8">
      <c r="A38" s="5" t="s">
        <v>75</v>
      </c>
      <c r="B38" s="104" t="s">
        <v>1955</v>
      </c>
      <c r="C38" s="108" t="s">
        <v>1177</v>
      </c>
      <c r="D38" s="106" t="s">
        <v>1185</v>
      </c>
      <c r="E38" s="107" t="s">
        <v>1914</v>
      </c>
      <c r="F38" s="110">
        <v>63</v>
      </c>
      <c r="G38" s="6" t="str">
        <f t="shared" si="0"/>
        <v>Trung bình</v>
      </c>
      <c r="H38" s="70"/>
    </row>
    <row r="39" spans="1:8">
      <c r="A39" s="5" t="s">
        <v>76</v>
      </c>
      <c r="B39" s="104" t="s">
        <v>1956</v>
      </c>
      <c r="C39" s="108" t="s">
        <v>1238</v>
      </c>
      <c r="D39" s="106" t="s">
        <v>1187</v>
      </c>
      <c r="E39" s="107" t="s">
        <v>1914</v>
      </c>
      <c r="F39" s="110">
        <v>100</v>
      </c>
      <c r="G39" s="6" t="str">
        <f t="shared" si="0"/>
        <v>Xuất sắc</v>
      </c>
      <c r="H39" s="70"/>
    </row>
    <row r="40" spans="1:8">
      <c r="A40" s="5" t="s">
        <v>77</v>
      </c>
      <c r="B40" s="104" t="s">
        <v>1957</v>
      </c>
      <c r="C40" s="108" t="s">
        <v>28</v>
      </c>
      <c r="D40" s="106" t="s">
        <v>1215</v>
      </c>
      <c r="E40" s="107" t="s">
        <v>1914</v>
      </c>
      <c r="F40" s="110">
        <v>64</v>
      </c>
      <c r="G40" s="6" t="str">
        <f t="shared" si="0"/>
        <v>Trung bình</v>
      </c>
      <c r="H40" s="70"/>
    </row>
    <row r="41" spans="1:8">
      <c r="A41" s="5" t="s">
        <v>78</v>
      </c>
      <c r="B41" s="104" t="s">
        <v>1958</v>
      </c>
      <c r="C41" s="108" t="s">
        <v>1447</v>
      </c>
      <c r="D41" s="106" t="s">
        <v>1191</v>
      </c>
      <c r="E41" s="107" t="s">
        <v>1914</v>
      </c>
      <c r="F41" s="110">
        <v>73</v>
      </c>
      <c r="G41" s="6" t="str">
        <f t="shared" si="0"/>
        <v>Khá</v>
      </c>
      <c r="H41" s="70"/>
    </row>
    <row r="42" spans="1:8">
      <c r="A42" s="5" t="s">
        <v>79</v>
      </c>
      <c r="B42" s="104" t="s">
        <v>1959</v>
      </c>
      <c r="C42" s="108" t="s">
        <v>1262</v>
      </c>
      <c r="D42" s="106" t="s">
        <v>1324</v>
      </c>
      <c r="E42" s="107" t="s">
        <v>1914</v>
      </c>
      <c r="F42" s="110">
        <v>66</v>
      </c>
      <c r="G42" s="6" t="str">
        <f t="shared" si="0"/>
        <v>Trung bình</v>
      </c>
      <c r="H42" s="70"/>
    </row>
    <row r="43" spans="1:8" s="20" customFormat="1">
      <c r="A43" s="22" t="s">
        <v>80</v>
      </c>
      <c r="B43" s="112" t="s">
        <v>1960</v>
      </c>
      <c r="C43" s="122" t="s">
        <v>6</v>
      </c>
      <c r="D43" s="114" t="s">
        <v>1736</v>
      </c>
      <c r="E43" s="115" t="s">
        <v>1961</v>
      </c>
      <c r="F43" s="116">
        <v>64</v>
      </c>
      <c r="G43" s="68" t="str">
        <f t="shared" si="0"/>
        <v>Trung bình</v>
      </c>
      <c r="H43" s="71"/>
    </row>
    <row r="44" spans="1:8">
      <c r="A44" s="5" t="s">
        <v>81</v>
      </c>
      <c r="B44" s="104" t="s">
        <v>1962</v>
      </c>
      <c r="C44" s="108" t="s">
        <v>1291</v>
      </c>
      <c r="D44" s="106" t="s">
        <v>30</v>
      </c>
      <c r="E44" s="107" t="s">
        <v>1961</v>
      </c>
      <c r="F44" s="110">
        <v>71</v>
      </c>
      <c r="G44" s="6" t="str">
        <f t="shared" si="0"/>
        <v>Khá</v>
      </c>
      <c r="H44" s="70"/>
    </row>
    <row r="45" spans="1:8">
      <c r="A45" s="5" t="s">
        <v>82</v>
      </c>
      <c r="B45" s="104" t="s">
        <v>1963</v>
      </c>
      <c r="C45" s="108" t="s">
        <v>1295</v>
      </c>
      <c r="D45" s="106" t="s">
        <v>1217</v>
      </c>
      <c r="E45" s="107" t="s">
        <v>1961</v>
      </c>
      <c r="F45" s="110">
        <v>64</v>
      </c>
      <c r="G45" s="6" t="str">
        <f t="shared" si="0"/>
        <v>Trung bình</v>
      </c>
      <c r="H45" s="70"/>
    </row>
    <row r="46" spans="1:8">
      <c r="A46" s="5" t="s">
        <v>83</v>
      </c>
      <c r="B46" s="104" t="s">
        <v>1964</v>
      </c>
      <c r="C46" s="108" t="s">
        <v>1965</v>
      </c>
      <c r="D46" s="106" t="s">
        <v>9</v>
      </c>
      <c r="E46" s="107" t="s">
        <v>1961</v>
      </c>
      <c r="F46" s="110">
        <v>71</v>
      </c>
      <c r="G46" s="6" t="str">
        <f t="shared" si="0"/>
        <v>Khá</v>
      </c>
      <c r="H46" s="70"/>
    </row>
    <row r="47" spans="1:8">
      <c r="A47" s="5" t="s">
        <v>84</v>
      </c>
      <c r="B47" s="104" t="s">
        <v>1966</v>
      </c>
      <c r="C47" s="108" t="s">
        <v>1967</v>
      </c>
      <c r="D47" s="106" t="s">
        <v>10</v>
      </c>
      <c r="E47" s="107" t="s">
        <v>1961</v>
      </c>
      <c r="F47" s="110">
        <v>85</v>
      </c>
      <c r="G47" s="6" t="str">
        <f t="shared" si="0"/>
        <v>Tốt</v>
      </c>
      <c r="H47" s="70"/>
    </row>
    <row r="48" spans="1:8">
      <c r="A48" s="5" t="s">
        <v>85</v>
      </c>
      <c r="B48" s="104" t="s">
        <v>1968</v>
      </c>
      <c r="C48" s="108" t="s">
        <v>1456</v>
      </c>
      <c r="D48" s="106" t="s">
        <v>10</v>
      </c>
      <c r="E48" s="107" t="s">
        <v>1961</v>
      </c>
      <c r="F48" s="110">
        <v>75</v>
      </c>
      <c r="G48" s="6" t="str">
        <f t="shared" si="0"/>
        <v>Khá</v>
      </c>
      <c r="H48" s="70"/>
    </row>
    <row r="49" spans="1:8">
      <c r="A49" s="5" t="s">
        <v>86</v>
      </c>
      <c r="B49" s="104" t="s">
        <v>1969</v>
      </c>
      <c r="C49" s="108" t="s">
        <v>1970</v>
      </c>
      <c r="D49" s="106" t="s">
        <v>1195</v>
      </c>
      <c r="E49" s="107" t="s">
        <v>1961</v>
      </c>
      <c r="F49" s="110">
        <v>64</v>
      </c>
      <c r="G49" s="6" t="str">
        <f t="shared" si="0"/>
        <v>Trung bình</v>
      </c>
      <c r="H49" s="70"/>
    </row>
    <row r="50" spans="1:8">
      <c r="A50" s="5" t="s">
        <v>87</v>
      </c>
      <c r="B50" s="104" t="s">
        <v>1971</v>
      </c>
      <c r="C50" s="108" t="s">
        <v>1429</v>
      </c>
      <c r="D50" s="106" t="s">
        <v>39</v>
      </c>
      <c r="E50" s="107" t="s">
        <v>1961</v>
      </c>
      <c r="F50" s="110">
        <v>70</v>
      </c>
      <c r="G50" s="6" t="str">
        <f t="shared" si="0"/>
        <v>Khá</v>
      </c>
      <c r="H50" s="70"/>
    </row>
    <row r="51" spans="1:8">
      <c r="A51" s="5" t="s">
        <v>88</v>
      </c>
      <c r="B51" s="104" t="s">
        <v>1972</v>
      </c>
      <c r="C51" s="108" t="s">
        <v>1973</v>
      </c>
      <c r="D51" s="106" t="s">
        <v>39</v>
      </c>
      <c r="E51" s="107" t="s">
        <v>1961</v>
      </c>
      <c r="F51" s="110">
        <v>76</v>
      </c>
      <c r="G51" s="6" t="str">
        <f t="shared" si="0"/>
        <v>Khá</v>
      </c>
      <c r="H51" s="70"/>
    </row>
    <row r="52" spans="1:8">
      <c r="A52" s="5" t="s">
        <v>89</v>
      </c>
      <c r="B52" s="104" t="s">
        <v>1974</v>
      </c>
      <c r="C52" s="108" t="s">
        <v>1253</v>
      </c>
      <c r="D52" s="106" t="s">
        <v>39</v>
      </c>
      <c r="E52" s="107" t="s">
        <v>1961</v>
      </c>
      <c r="F52" s="110">
        <v>76</v>
      </c>
      <c r="G52" s="6" t="str">
        <f t="shared" si="0"/>
        <v>Khá</v>
      </c>
      <c r="H52" s="70"/>
    </row>
    <row r="53" spans="1:8">
      <c r="A53" s="5" t="s">
        <v>90</v>
      </c>
      <c r="B53" s="104" t="s">
        <v>1975</v>
      </c>
      <c r="C53" s="108" t="s">
        <v>1476</v>
      </c>
      <c r="D53" s="106" t="s">
        <v>1626</v>
      </c>
      <c r="E53" s="107" t="s">
        <v>1961</v>
      </c>
      <c r="F53" s="110">
        <v>86</v>
      </c>
      <c r="G53" s="6" t="str">
        <f t="shared" si="0"/>
        <v>Tốt</v>
      </c>
      <c r="H53" s="70"/>
    </row>
    <row r="54" spans="1:8">
      <c r="A54" s="5" t="s">
        <v>91</v>
      </c>
      <c r="B54" s="104" t="s">
        <v>1976</v>
      </c>
      <c r="C54" s="108" t="s">
        <v>1977</v>
      </c>
      <c r="D54" s="106" t="s">
        <v>36</v>
      </c>
      <c r="E54" s="107" t="s">
        <v>1961</v>
      </c>
      <c r="F54" s="110">
        <v>70</v>
      </c>
      <c r="G54" s="6" t="str">
        <f t="shared" si="0"/>
        <v>Khá</v>
      </c>
      <c r="H54" s="70"/>
    </row>
    <row r="55" spans="1:8">
      <c r="A55" s="5" t="s">
        <v>92</v>
      </c>
      <c r="B55" s="104" t="s">
        <v>1978</v>
      </c>
      <c r="C55" s="108" t="s">
        <v>1543</v>
      </c>
      <c r="D55" s="106" t="s">
        <v>1176</v>
      </c>
      <c r="E55" s="107" t="s">
        <v>1961</v>
      </c>
      <c r="F55" s="110">
        <v>71</v>
      </c>
      <c r="G55" s="6" t="str">
        <f t="shared" si="0"/>
        <v>Khá</v>
      </c>
      <c r="H55" s="70"/>
    </row>
    <row r="56" spans="1:8">
      <c r="A56" s="5" t="s">
        <v>93</v>
      </c>
      <c r="B56" s="104" t="s">
        <v>1979</v>
      </c>
      <c r="C56" s="108" t="s">
        <v>1980</v>
      </c>
      <c r="D56" s="106" t="s">
        <v>1259</v>
      </c>
      <c r="E56" s="107" t="s">
        <v>1961</v>
      </c>
      <c r="F56" s="110">
        <v>71</v>
      </c>
      <c r="G56" s="6" t="str">
        <f t="shared" si="0"/>
        <v>Khá</v>
      </c>
      <c r="H56" s="70"/>
    </row>
    <row r="57" spans="1:8">
      <c r="A57" s="5" t="s">
        <v>94</v>
      </c>
      <c r="B57" s="104" t="s">
        <v>1981</v>
      </c>
      <c r="C57" s="108" t="s">
        <v>1258</v>
      </c>
      <c r="D57" s="106" t="s">
        <v>1232</v>
      </c>
      <c r="E57" s="107" t="s">
        <v>1961</v>
      </c>
      <c r="F57" s="110">
        <v>100</v>
      </c>
      <c r="G57" s="6" t="str">
        <f t="shared" si="0"/>
        <v>Xuất sắc</v>
      </c>
      <c r="H57" s="70"/>
    </row>
    <row r="58" spans="1:8">
      <c r="A58" s="5" t="s">
        <v>95</v>
      </c>
      <c r="B58" s="104" t="s">
        <v>1982</v>
      </c>
      <c r="C58" s="108" t="s">
        <v>1727</v>
      </c>
      <c r="D58" s="106" t="s">
        <v>1204</v>
      </c>
      <c r="E58" s="107" t="s">
        <v>1961</v>
      </c>
      <c r="F58" s="110">
        <v>76</v>
      </c>
      <c r="G58" s="6" t="str">
        <f t="shared" si="0"/>
        <v>Khá</v>
      </c>
      <c r="H58" s="70"/>
    </row>
    <row r="59" spans="1:8">
      <c r="A59" s="5" t="s">
        <v>96</v>
      </c>
      <c r="B59" s="104" t="s">
        <v>1983</v>
      </c>
      <c r="C59" s="108" t="s">
        <v>1744</v>
      </c>
      <c r="D59" s="106" t="s">
        <v>1204</v>
      </c>
      <c r="E59" s="107" t="s">
        <v>1961</v>
      </c>
      <c r="F59" s="110">
        <v>61</v>
      </c>
      <c r="G59" s="6" t="str">
        <f t="shared" si="0"/>
        <v>Trung bình</v>
      </c>
      <c r="H59" s="70"/>
    </row>
    <row r="60" spans="1:8">
      <c r="A60" s="5" t="s">
        <v>122</v>
      </c>
      <c r="B60" s="104" t="s">
        <v>1984</v>
      </c>
      <c r="C60" s="108" t="s">
        <v>1415</v>
      </c>
      <c r="D60" s="106" t="s">
        <v>1396</v>
      </c>
      <c r="E60" s="107" t="s">
        <v>1961</v>
      </c>
      <c r="F60" s="110">
        <v>64</v>
      </c>
      <c r="G60" s="6" t="str">
        <f t="shared" si="0"/>
        <v>Trung bình</v>
      </c>
      <c r="H60" s="70"/>
    </row>
    <row r="61" spans="1:8">
      <c r="A61" s="5" t="s">
        <v>123</v>
      </c>
      <c r="B61" s="104" t="s">
        <v>1985</v>
      </c>
      <c r="C61" s="108" t="s">
        <v>1612</v>
      </c>
      <c r="D61" s="106" t="s">
        <v>1396</v>
      </c>
      <c r="E61" s="107" t="s">
        <v>1961</v>
      </c>
      <c r="F61" s="110">
        <v>59</v>
      </c>
      <c r="G61" s="6" t="str">
        <f t="shared" si="0"/>
        <v>Trung bình</v>
      </c>
      <c r="H61" s="70"/>
    </row>
    <row r="62" spans="1:8">
      <c r="A62" s="5" t="s">
        <v>124</v>
      </c>
      <c r="B62" s="104" t="s">
        <v>1986</v>
      </c>
      <c r="C62" s="108" t="s">
        <v>1987</v>
      </c>
      <c r="D62" s="106" t="s">
        <v>1206</v>
      </c>
      <c r="E62" s="107" t="s">
        <v>1961</v>
      </c>
      <c r="F62" s="110">
        <v>55</v>
      </c>
      <c r="G62" s="6" t="str">
        <f t="shared" si="0"/>
        <v>Trung bình</v>
      </c>
      <c r="H62" s="70"/>
    </row>
    <row r="63" spans="1:8" s="20" customFormat="1">
      <c r="A63" s="22" t="s">
        <v>125</v>
      </c>
      <c r="B63" s="104" t="s">
        <v>1988</v>
      </c>
      <c r="C63" s="108" t="s">
        <v>1457</v>
      </c>
      <c r="D63" s="106" t="s">
        <v>1820</v>
      </c>
      <c r="E63" s="107" t="s">
        <v>1961</v>
      </c>
      <c r="F63" s="110">
        <v>67</v>
      </c>
      <c r="G63" s="6" t="str">
        <f t="shared" si="0"/>
        <v>Trung bình</v>
      </c>
      <c r="H63" s="71"/>
    </row>
    <row r="64" spans="1:8">
      <c r="A64" s="5" t="s">
        <v>126</v>
      </c>
      <c r="B64" s="104" t="s">
        <v>1989</v>
      </c>
      <c r="C64" s="108" t="s">
        <v>28</v>
      </c>
      <c r="D64" s="106" t="s">
        <v>1233</v>
      </c>
      <c r="E64" s="107" t="s">
        <v>1961</v>
      </c>
      <c r="F64" s="110">
        <v>100</v>
      </c>
      <c r="G64" s="6" t="str">
        <f t="shared" si="0"/>
        <v>Xuất sắc</v>
      </c>
      <c r="H64" s="70"/>
    </row>
    <row r="65" spans="1:8">
      <c r="A65" s="5" t="s">
        <v>127</v>
      </c>
      <c r="B65" s="104" t="s">
        <v>1990</v>
      </c>
      <c r="C65" s="108" t="s">
        <v>1239</v>
      </c>
      <c r="D65" s="106" t="s">
        <v>1233</v>
      </c>
      <c r="E65" s="107" t="s">
        <v>1961</v>
      </c>
      <c r="F65" s="110">
        <v>95</v>
      </c>
      <c r="G65" s="6" t="str">
        <f t="shared" si="0"/>
        <v>Xuất sắc</v>
      </c>
      <c r="H65" s="70"/>
    </row>
    <row r="66" spans="1:8">
      <c r="A66" s="5" t="s">
        <v>128</v>
      </c>
      <c r="B66" s="104" t="s">
        <v>1991</v>
      </c>
      <c r="C66" s="108" t="s">
        <v>1992</v>
      </c>
      <c r="D66" s="106" t="s">
        <v>1233</v>
      </c>
      <c r="E66" s="107" t="s">
        <v>1961</v>
      </c>
      <c r="F66" s="110">
        <v>86</v>
      </c>
      <c r="G66" s="6" t="str">
        <f t="shared" si="0"/>
        <v>Tốt</v>
      </c>
      <c r="H66" s="70"/>
    </row>
    <row r="67" spans="1:8">
      <c r="A67" s="5" t="s">
        <v>129</v>
      </c>
      <c r="B67" s="104" t="s">
        <v>1993</v>
      </c>
      <c r="C67" s="108" t="s">
        <v>1181</v>
      </c>
      <c r="D67" s="106" t="s">
        <v>1459</v>
      </c>
      <c r="E67" s="107" t="s">
        <v>1961</v>
      </c>
      <c r="F67" s="110">
        <v>63</v>
      </c>
      <c r="G67" s="6" t="str">
        <f t="shared" si="0"/>
        <v>Trung bình</v>
      </c>
      <c r="H67" s="70"/>
    </row>
    <row r="68" spans="1:8">
      <c r="A68" s="5" t="s">
        <v>130</v>
      </c>
      <c r="B68" s="104" t="s">
        <v>1994</v>
      </c>
      <c r="C68" s="108" t="s">
        <v>1424</v>
      </c>
      <c r="D68" s="106" t="s">
        <v>1234</v>
      </c>
      <c r="E68" s="107" t="s">
        <v>1961</v>
      </c>
      <c r="F68" s="110">
        <v>83</v>
      </c>
      <c r="G68" s="6" t="str">
        <f t="shared" si="0"/>
        <v>Tốt</v>
      </c>
      <c r="H68" s="70"/>
    </row>
    <row r="69" spans="1:8">
      <c r="A69" s="5" t="s">
        <v>131</v>
      </c>
      <c r="B69" s="104" t="s">
        <v>1995</v>
      </c>
      <c r="C69" s="108" t="s">
        <v>1996</v>
      </c>
      <c r="D69" s="106" t="s">
        <v>1250</v>
      </c>
      <c r="E69" s="107" t="s">
        <v>1961</v>
      </c>
      <c r="F69" s="110">
        <v>81</v>
      </c>
      <c r="G69" s="6" t="str">
        <f t="shared" si="0"/>
        <v>Tốt</v>
      </c>
      <c r="H69" s="70"/>
    </row>
    <row r="70" spans="1:8">
      <c r="A70" s="5" t="s">
        <v>132</v>
      </c>
      <c r="B70" s="104" t="s">
        <v>1997</v>
      </c>
      <c r="C70" s="108" t="s">
        <v>1623</v>
      </c>
      <c r="D70" s="106" t="s">
        <v>14</v>
      </c>
      <c r="E70" s="107" t="s">
        <v>1961</v>
      </c>
      <c r="F70" s="110">
        <v>67</v>
      </c>
      <c r="G70" s="6" t="str">
        <f t="shared" si="0"/>
        <v>Trung bình</v>
      </c>
      <c r="H70" s="70"/>
    </row>
    <row r="71" spans="1:8">
      <c r="A71" s="5" t="s">
        <v>133</v>
      </c>
      <c r="B71" s="104" t="s">
        <v>1998</v>
      </c>
      <c r="C71" s="108" t="s">
        <v>28</v>
      </c>
      <c r="D71" s="106" t="s">
        <v>14</v>
      </c>
      <c r="E71" s="107" t="s">
        <v>1961</v>
      </c>
      <c r="F71" s="110">
        <v>80</v>
      </c>
      <c r="G71" s="6" t="str">
        <f t="shared" si="0"/>
        <v>Tốt</v>
      </c>
      <c r="H71" s="70"/>
    </row>
    <row r="72" spans="1:8">
      <c r="A72" s="5" t="s">
        <v>134</v>
      </c>
      <c r="B72" s="104" t="s">
        <v>1999</v>
      </c>
      <c r="C72" s="108" t="s">
        <v>1178</v>
      </c>
      <c r="D72" s="106" t="s">
        <v>1235</v>
      </c>
      <c r="E72" s="107" t="s">
        <v>1961</v>
      </c>
      <c r="F72" s="110">
        <v>100</v>
      </c>
      <c r="G72" s="6" t="str">
        <f t="shared" si="0"/>
        <v>Xuất sắc</v>
      </c>
      <c r="H72" s="70"/>
    </row>
    <row r="73" spans="1:8">
      <c r="A73" s="5" t="s">
        <v>135</v>
      </c>
      <c r="B73" s="104" t="s">
        <v>2000</v>
      </c>
      <c r="C73" s="108" t="s">
        <v>63</v>
      </c>
      <c r="D73" s="106" t="s">
        <v>1211</v>
      </c>
      <c r="E73" s="107" t="s">
        <v>1961</v>
      </c>
      <c r="F73" s="110">
        <v>62</v>
      </c>
      <c r="G73" s="6" t="str">
        <f t="shared" si="0"/>
        <v>Trung bình</v>
      </c>
      <c r="H73" s="70"/>
    </row>
    <row r="74" spans="1:8">
      <c r="A74" s="5" t="s">
        <v>136</v>
      </c>
      <c r="B74" s="104" t="s">
        <v>2001</v>
      </c>
      <c r="C74" s="108" t="s">
        <v>1394</v>
      </c>
      <c r="D74" s="106" t="s">
        <v>1211</v>
      </c>
      <c r="E74" s="107" t="s">
        <v>1961</v>
      </c>
      <c r="F74" s="110">
        <v>71</v>
      </c>
      <c r="G74" s="6" t="str">
        <f t="shared" si="0"/>
        <v>Khá</v>
      </c>
      <c r="H74" s="70"/>
    </row>
    <row r="75" spans="1:8">
      <c r="A75" s="5" t="s">
        <v>137</v>
      </c>
      <c r="B75" s="104" t="s">
        <v>2002</v>
      </c>
      <c r="C75" s="108" t="s">
        <v>1485</v>
      </c>
      <c r="D75" s="106" t="s">
        <v>1479</v>
      </c>
      <c r="E75" s="107" t="s">
        <v>1961</v>
      </c>
      <c r="F75" s="110">
        <v>85</v>
      </c>
      <c r="G75" s="6" t="str">
        <f t="shared" si="0"/>
        <v>Tốt</v>
      </c>
      <c r="H75" s="70"/>
    </row>
    <row r="76" spans="1:8">
      <c r="A76" s="5" t="s">
        <v>138</v>
      </c>
      <c r="B76" s="104" t="s">
        <v>2003</v>
      </c>
      <c r="C76" s="108" t="s">
        <v>2004</v>
      </c>
      <c r="D76" s="106" t="s">
        <v>1719</v>
      </c>
      <c r="E76" s="107" t="s">
        <v>1961</v>
      </c>
      <c r="F76" s="110">
        <v>85</v>
      </c>
      <c r="G76" s="6" t="str">
        <f t="shared" ref="G76:G139" si="1">IF(F76&gt;=90,"Xuất sắc",IF(F76&gt;=80,"Tốt",IF(F76&gt;=70,"Khá",IF(F76&gt;=50,"Trung bình",IF(F76&gt;0,"Yếu","Không xếp loại")))))</f>
        <v>Tốt</v>
      </c>
      <c r="H76" s="70"/>
    </row>
    <row r="77" spans="1:8">
      <c r="A77" s="5" t="s">
        <v>139</v>
      </c>
      <c r="B77" s="104" t="s">
        <v>2005</v>
      </c>
      <c r="C77" s="108" t="s">
        <v>2006</v>
      </c>
      <c r="D77" s="106" t="s">
        <v>1187</v>
      </c>
      <c r="E77" s="107" t="s">
        <v>1961</v>
      </c>
      <c r="F77" s="110">
        <v>81</v>
      </c>
      <c r="G77" s="6" t="str">
        <f t="shared" si="1"/>
        <v>Tốt</v>
      </c>
      <c r="H77" s="70"/>
    </row>
    <row r="78" spans="1:8">
      <c r="A78" s="5" t="s">
        <v>140</v>
      </c>
      <c r="B78" s="104" t="s">
        <v>2007</v>
      </c>
      <c r="C78" s="108" t="s">
        <v>1614</v>
      </c>
      <c r="D78" s="106" t="s">
        <v>55</v>
      </c>
      <c r="E78" s="107" t="s">
        <v>1961</v>
      </c>
      <c r="F78" s="110">
        <v>60</v>
      </c>
      <c r="G78" s="6" t="str">
        <f t="shared" si="1"/>
        <v>Trung bình</v>
      </c>
      <c r="H78" s="70"/>
    </row>
    <row r="79" spans="1:8">
      <c r="A79" s="5" t="s">
        <v>141</v>
      </c>
      <c r="B79" s="104" t="s">
        <v>2008</v>
      </c>
      <c r="C79" s="108" t="s">
        <v>1258</v>
      </c>
      <c r="D79" s="106" t="s">
        <v>1357</v>
      </c>
      <c r="E79" s="107" t="s">
        <v>1961</v>
      </c>
      <c r="F79" s="110">
        <v>70</v>
      </c>
      <c r="G79" s="6" t="str">
        <f t="shared" si="1"/>
        <v>Khá</v>
      </c>
      <c r="H79" s="70"/>
    </row>
    <row r="80" spans="1:8">
      <c r="A80" s="5" t="s">
        <v>142</v>
      </c>
      <c r="B80" s="104" t="s">
        <v>2009</v>
      </c>
      <c r="C80" s="108" t="s">
        <v>1613</v>
      </c>
      <c r="D80" s="106" t="s">
        <v>1278</v>
      </c>
      <c r="E80" s="107" t="s">
        <v>1961</v>
      </c>
      <c r="F80" s="110">
        <v>100</v>
      </c>
      <c r="G80" s="6" t="str">
        <f t="shared" si="1"/>
        <v>Xuất sắc</v>
      </c>
      <c r="H80" s="70"/>
    </row>
    <row r="81" spans="1:8">
      <c r="A81" s="5" t="s">
        <v>143</v>
      </c>
      <c r="B81" s="104" t="s">
        <v>2010</v>
      </c>
      <c r="C81" s="108" t="s">
        <v>2011</v>
      </c>
      <c r="D81" s="106" t="s">
        <v>18</v>
      </c>
      <c r="E81" s="107" t="s">
        <v>1961</v>
      </c>
      <c r="F81" s="110">
        <v>85</v>
      </c>
      <c r="G81" s="6" t="str">
        <f t="shared" si="1"/>
        <v>Tốt</v>
      </c>
      <c r="H81" s="70"/>
    </row>
    <row r="82" spans="1:8">
      <c r="A82" s="5" t="s">
        <v>144</v>
      </c>
      <c r="B82" s="104" t="s">
        <v>2012</v>
      </c>
      <c r="C82" s="108" t="s">
        <v>2013</v>
      </c>
      <c r="D82" s="106" t="s">
        <v>1215</v>
      </c>
      <c r="E82" s="107" t="s">
        <v>1961</v>
      </c>
      <c r="F82" s="110">
        <v>67</v>
      </c>
      <c r="G82" s="6" t="str">
        <f t="shared" si="1"/>
        <v>Trung bình</v>
      </c>
      <c r="H82" s="70"/>
    </row>
    <row r="83" spans="1:8">
      <c r="A83" s="5" t="s">
        <v>145</v>
      </c>
      <c r="B83" s="104" t="s">
        <v>2014</v>
      </c>
      <c r="C83" s="108" t="s">
        <v>1238</v>
      </c>
      <c r="D83" s="106" t="s">
        <v>1453</v>
      </c>
      <c r="E83" s="107" t="s">
        <v>1961</v>
      </c>
      <c r="F83" s="110">
        <v>60</v>
      </c>
      <c r="G83" s="6" t="str">
        <f t="shared" si="1"/>
        <v>Trung bình</v>
      </c>
      <c r="H83" s="70"/>
    </row>
    <row r="84" spans="1:8" s="20" customFormat="1">
      <c r="A84" s="22" t="s">
        <v>146</v>
      </c>
      <c r="B84" s="112" t="s">
        <v>2015</v>
      </c>
      <c r="C84" s="113" t="s">
        <v>1302</v>
      </c>
      <c r="D84" s="114" t="s">
        <v>1255</v>
      </c>
      <c r="E84" s="115" t="s">
        <v>2016</v>
      </c>
      <c r="F84" s="116">
        <v>72</v>
      </c>
      <c r="G84" s="68" t="str">
        <f t="shared" si="1"/>
        <v>Khá</v>
      </c>
      <c r="H84" s="71"/>
    </row>
    <row r="85" spans="1:8">
      <c r="A85" s="5" t="s">
        <v>147</v>
      </c>
      <c r="B85" s="104" t="s">
        <v>2017</v>
      </c>
      <c r="C85" s="108" t="s">
        <v>8</v>
      </c>
      <c r="D85" s="106" t="s">
        <v>1193</v>
      </c>
      <c r="E85" s="107" t="s">
        <v>2016</v>
      </c>
      <c r="F85" s="110">
        <v>66</v>
      </c>
      <c r="G85" s="6" t="str">
        <f t="shared" si="1"/>
        <v>Trung bình</v>
      </c>
      <c r="H85" s="70"/>
    </row>
    <row r="86" spans="1:8">
      <c r="A86" s="5" t="s">
        <v>148</v>
      </c>
      <c r="B86" s="104" t="s">
        <v>2018</v>
      </c>
      <c r="C86" s="108" t="s">
        <v>1800</v>
      </c>
      <c r="D86" s="106" t="s">
        <v>1193</v>
      </c>
      <c r="E86" s="107" t="s">
        <v>2016</v>
      </c>
      <c r="F86" s="110">
        <v>62</v>
      </c>
      <c r="G86" s="6" t="str">
        <f t="shared" si="1"/>
        <v>Trung bình</v>
      </c>
      <c r="H86" s="70"/>
    </row>
    <row r="87" spans="1:8">
      <c r="A87" s="5" t="s">
        <v>149</v>
      </c>
      <c r="B87" s="104" t="s">
        <v>2019</v>
      </c>
      <c r="C87" s="108" t="s">
        <v>27</v>
      </c>
      <c r="D87" s="106" t="s">
        <v>1173</v>
      </c>
      <c r="E87" s="107" t="s">
        <v>2016</v>
      </c>
      <c r="F87" s="110">
        <v>59</v>
      </c>
      <c r="G87" s="6" t="str">
        <f t="shared" si="1"/>
        <v>Trung bình</v>
      </c>
      <c r="H87" s="70"/>
    </row>
    <row r="88" spans="1:8">
      <c r="A88" s="5" t="s">
        <v>150</v>
      </c>
      <c r="B88" s="104" t="s">
        <v>2020</v>
      </c>
      <c r="C88" s="108" t="s">
        <v>2021</v>
      </c>
      <c r="D88" s="106" t="s">
        <v>1175</v>
      </c>
      <c r="E88" s="107" t="s">
        <v>2016</v>
      </c>
      <c r="F88" s="110">
        <v>60</v>
      </c>
      <c r="G88" s="6" t="str">
        <f t="shared" si="1"/>
        <v>Trung bình</v>
      </c>
      <c r="H88" s="70"/>
    </row>
    <row r="89" spans="1:8">
      <c r="A89" s="5" t="s">
        <v>151</v>
      </c>
      <c r="B89" s="104" t="s">
        <v>2022</v>
      </c>
      <c r="C89" s="108" t="s">
        <v>1720</v>
      </c>
      <c r="D89" s="106" t="s">
        <v>10</v>
      </c>
      <c r="E89" s="107" t="s">
        <v>2016</v>
      </c>
      <c r="F89" s="110">
        <v>60</v>
      </c>
      <c r="G89" s="6" t="str">
        <f t="shared" si="1"/>
        <v>Trung bình</v>
      </c>
      <c r="H89" s="70"/>
    </row>
    <row r="90" spans="1:8">
      <c r="A90" s="5" t="s">
        <v>152</v>
      </c>
      <c r="B90" s="104" t="s">
        <v>2023</v>
      </c>
      <c r="C90" s="108" t="s">
        <v>1505</v>
      </c>
      <c r="D90" s="106" t="s">
        <v>10</v>
      </c>
      <c r="E90" s="107" t="s">
        <v>2016</v>
      </c>
      <c r="F90" s="110">
        <v>68</v>
      </c>
      <c r="G90" s="6" t="str">
        <f t="shared" si="1"/>
        <v>Trung bình</v>
      </c>
      <c r="H90" s="70"/>
    </row>
    <row r="91" spans="1:8">
      <c r="A91" s="5" t="s">
        <v>153</v>
      </c>
      <c r="B91" s="104" t="s">
        <v>2024</v>
      </c>
      <c r="C91" s="108" t="s">
        <v>1348</v>
      </c>
      <c r="D91" s="106" t="s">
        <v>11</v>
      </c>
      <c r="E91" s="107" t="s">
        <v>2016</v>
      </c>
      <c r="F91" s="110">
        <v>70</v>
      </c>
      <c r="G91" s="6" t="str">
        <f t="shared" si="1"/>
        <v>Khá</v>
      </c>
      <c r="H91" s="70"/>
    </row>
    <row r="92" spans="1:8" s="20" customFormat="1">
      <c r="A92" s="22" t="s">
        <v>154</v>
      </c>
      <c r="B92" s="104" t="s">
        <v>2025</v>
      </c>
      <c r="C92" s="108" t="s">
        <v>1493</v>
      </c>
      <c r="D92" s="106" t="s">
        <v>1195</v>
      </c>
      <c r="E92" s="107" t="s">
        <v>2016</v>
      </c>
      <c r="F92" s="110">
        <v>64</v>
      </c>
      <c r="G92" s="6" t="str">
        <f t="shared" si="1"/>
        <v>Trung bình</v>
      </c>
      <c r="H92" s="71"/>
    </row>
    <row r="93" spans="1:8">
      <c r="A93" s="5" t="s">
        <v>155</v>
      </c>
      <c r="B93" s="104" t="s">
        <v>2026</v>
      </c>
      <c r="C93" s="108" t="s">
        <v>1219</v>
      </c>
      <c r="D93" s="106" t="s">
        <v>40</v>
      </c>
      <c r="E93" s="107" t="s">
        <v>2016</v>
      </c>
      <c r="F93" s="110">
        <v>55</v>
      </c>
      <c r="G93" s="6" t="str">
        <f t="shared" si="1"/>
        <v>Trung bình</v>
      </c>
      <c r="H93" s="70"/>
    </row>
    <row r="94" spans="1:8">
      <c r="A94" s="5" t="s">
        <v>156</v>
      </c>
      <c r="B94" s="104" t="s">
        <v>2027</v>
      </c>
      <c r="C94" s="108" t="s">
        <v>1322</v>
      </c>
      <c r="D94" s="106" t="s">
        <v>2028</v>
      </c>
      <c r="E94" s="107" t="s">
        <v>2016</v>
      </c>
      <c r="F94" s="110">
        <v>70</v>
      </c>
      <c r="G94" s="6" t="str">
        <f t="shared" si="1"/>
        <v>Khá</v>
      </c>
      <c r="H94" s="70"/>
    </row>
    <row r="95" spans="1:8">
      <c r="A95" s="5" t="s">
        <v>157</v>
      </c>
      <c r="B95" s="104" t="s">
        <v>2029</v>
      </c>
      <c r="C95" s="108" t="s">
        <v>2030</v>
      </c>
      <c r="D95" s="106" t="s">
        <v>1176</v>
      </c>
      <c r="E95" s="107" t="s">
        <v>2016</v>
      </c>
      <c r="F95" s="110">
        <v>66</v>
      </c>
      <c r="G95" s="6" t="str">
        <f t="shared" si="1"/>
        <v>Trung bình</v>
      </c>
      <c r="H95" s="70"/>
    </row>
    <row r="96" spans="1:8">
      <c r="A96" s="5" t="s">
        <v>158</v>
      </c>
      <c r="B96" s="104" t="s">
        <v>2031</v>
      </c>
      <c r="C96" s="108" t="s">
        <v>2032</v>
      </c>
      <c r="D96" s="106" t="s">
        <v>1281</v>
      </c>
      <c r="E96" s="107" t="s">
        <v>2016</v>
      </c>
      <c r="F96" s="110">
        <v>64</v>
      </c>
      <c r="G96" s="6" t="str">
        <f t="shared" si="1"/>
        <v>Trung bình</v>
      </c>
      <c r="H96" s="70"/>
    </row>
    <row r="97" spans="1:8">
      <c r="A97" s="5" t="s">
        <v>159</v>
      </c>
      <c r="B97" s="104" t="s">
        <v>2033</v>
      </c>
      <c r="C97" s="108" t="s">
        <v>1497</v>
      </c>
      <c r="D97" s="106" t="s">
        <v>1281</v>
      </c>
      <c r="E97" s="107" t="s">
        <v>2016</v>
      </c>
      <c r="F97" s="110">
        <v>68</v>
      </c>
      <c r="G97" s="6" t="str">
        <f t="shared" si="1"/>
        <v>Trung bình</v>
      </c>
      <c r="H97" s="70"/>
    </row>
    <row r="98" spans="1:8">
      <c r="A98" s="5" t="s">
        <v>160</v>
      </c>
      <c r="B98" s="104" t="s">
        <v>2034</v>
      </c>
      <c r="C98" s="108" t="s">
        <v>2035</v>
      </c>
      <c r="D98" s="106" t="s">
        <v>1259</v>
      </c>
      <c r="E98" s="107" t="s">
        <v>2016</v>
      </c>
      <c r="F98" s="110">
        <v>68</v>
      </c>
      <c r="G98" s="6" t="str">
        <f t="shared" si="1"/>
        <v>Trung bình</v>
      </c>
      <c r="H98" s="70"/>
    </row>
    <row r="99" spans="1:8">
      <c r="A99" s="5" t="s">
        <v>161</v>
      </c>
      <c r="B99" s="104" t="s">
        <v>2036</v>
      </c>
      <c r="C99" s="108" t="s">
        <v>2037</v>
      </c>
      <c r="D99" s="106" t="s">
        <v>1204</v>
      </c>
      <c r="E99" s="107" t="s">
        <v>2016</v>
      </c>
      <c r="F99" s="110">
        <v>62</v>
      </c>
      <c r="G99" s="6" t="str">
        <f t="shared" si="1"/>
        <v>Trung bình</v>
      </c>
      <c r="H99" s="70"/>
    </row>
    <row r="100" spans="1:8">
      <c r="A100" s="5" t="s">
        <v>162</v>
      </c>
      <c r="B100" s="104" t="s">
        <v>2038</v>
      </c>
      <c r="C100" s="108" t="s">
        <v>2039</v>
      </c>
      <c r="D100" s="106" t="s">
        <v>1248</v>
      </c>
      <c r="E100" s="107" t="s">
        <v>2016</v>
      </c>
      <c r="F100" s="110">
        <v>55</v>
      </c>
      <c r="G100" s="6" t="str">
        <f t="shared" si="1"/>
        <v>Trung bình</v>
      </c>
      <c r="H100" s="70"/>
    </row>
    <row r="101" spans="1:8">
      <c r="A101" s="5" t="s">
        <v>163</v>
      </c>
      <c r="B101" s="104" t="s">
        <v>2040</v>
      </c>
      <c r="C101" s="108" t="s">
        <v>1257</v>
      </c>
      <c r="D101" s="106" t="s">
        <v>1249</v>
      </c>
      <c r="E101" s="107" t="s">
        <v>2016</v>
      </c>
      <c r="F101" s="110">
        <v>55</v>
      </c>
      <c r="G101" s="6" t="str">
        <f t="shared" si="1"/>
        <v>Trung bình</v>
      </c>
      <c r="H101" s="70"/>
    </row>
    <row r="102" spans="1:8">
      <c r="A102" s="5" t="s">
        <v>164</v>
      </c>
      <c r="B102" s="104" t="s">
        <v>2041</v>
      </c>
      <c r="C102" s="108" t="s">
        <v>1243</v>
      </c>
      <c r="D102" s="106" t="s">
        <v>1233</v>
      </c>
      <c r="E102" s="107" t="s">
        <v>2016</v>
      </c>
      <c r="F102" s="110">
        <v>64</v>
      </c>
      <c r="G102" s="6" t="str">
        <f t="shared" si="1"/>
        <v>Trung bình</v>
      </c>
      <c r="H102" s="70"/>
    </row>
    <row r="103" spans="1:8">
      <c r="A103" s="5" t="s">
        <v>165</v>
      </c>
      <c r="B103" s="104" t="s">
        <v>2042</v>
      </c>
      <c r="C103" s="108" t="s">
        <v>1967</v>
      </c>
      <c r="D103" s="106" t="s">
        <v>1234</v>
      </c>
      <c r="E103" s="107" t="s">
        <v>2016</v>
      </c>
      <c r="F103" s="110">
        <v>62</v>
      </c>
      <c r="G103" s="6" t="str">
        <f t="shared" si="1"/>
        <v>Trung bình</v>
      </c>
      <c r="H103" s="70"/>
    </row>
    <row r="104" spans="1:8">
      <c r="A104" s="5" t="s">
        <v>166</v>
      </c>
      <c r="B104" s="104" t="s">
        <v>2043</v>
      </c>
      <c r="C104" s="108" t="s">
        <v>1307</v>
      </c>
      <c r="D104" s="106" t="s">
        <v>14</v>
      </c>
      <c r="E104" s="107" t="s">
        <v>2016</v>
      </c>
      <c r="F104" s="110">
        <v>55</v>
      </c>
      <c r="G104" s="6" t="str">
        <f t="shared" si="1"/>
        <v>Trung bình</v>
      </c>
      <c r="H104" s="70"/>
    </row>
    <row r="105" spans="1:8">
      <c r="A105" s="5" t="s">
        <v>167</v>
      </c>
      <c r="B105" s="104" t="s">
        <v>2044</v>
      </c>
      <c r="C105" s="108" t="s">
        <v>64</v>
      </c>
      <c r="D105" s="106" t="s">
        <v>1521</v>
      </c>
      <c r="E105" s="107" t="s">
        <v>2016</v>
      </c>
      <c r="F105" s="110">
        <v>74</v>
      </c>
      <c r="G105" s="6" t="str">
        <f t="shared" si="1"/>
        <v>Khá</v>
      </c>
      <c r="H105" s="70"/>
    </row>
    <row r="106" spans="1:8">
      <c r="A106" s="5" t="s">
        <v>168</v>
      </c>
      <c r="B106" s="104" t="s">
        <v>2045</v>
      </c>
      <c r="C106" s="108" t="s">
        <v>28</v>
      </c>
      <c r="D106" s="106" t="s">
        <v>1180</v>
      </c>
      <c r="E106" s="107" t="s">
        <v>2016</v>
      </c>
      <c r="F106" s="110">
        <v>62</v>
      </c>
      <c r="G106" s="6" t="str">
        <f t="shared" si="1"/>
        <v>Trung bình</v>
      </c>
      <c r="H106" s="70"/>
    </row>
    <row r="107" spans="1:8">
      <c r="A107" s="5" t="s">
        <v>169</v>
      </c>
      <c r="B107" s="104" t="s">
        <v>2046</v>
      </c>
      <c r="C107" s="108" t="s">
        <v>1796</v>
      </c>
      <c r="D107" s="106" t="s">
        <v>1443</v>
      </c>
      <c r="E107" s="107" t="s">
        <v>2016</v>
      </c>
      <c r="F107" s="110">
        <v>72</v>
      </c>
      <c r="G107" s="6" t="str">
        <f t="shared" si="1"/>
        <v>Khá</v>
      </c>
      <c r="H107" s="70"/>
    </row>
    <row r="108" spans="1:8">
      <c r="A108" s="5" t="s">
        <v>170</v>
      </c>
      <c r="B108" s="104" t="s">
        <v>2047</v>
      </c>
      <c r="C108" s="108" t="s">
        <v>1262</v>
      </c>
      <c r="D108" s="106" t="s">
        <v>1235</v>
      </c>
      <c r="E108" s="107" t="s">
        <v>2016</v>
      </c>
      <c r="F108" s="110">
        <v>68</v>
      </c>
      <c r="G108" s="6" t="str">
        <f t="shared" si="1"/>
        <v>Trung bình</v>
      </c>
      <c r="H108" s="70"/>
    </row>
    <row r="109" spans="1:8">
      <c r="A109" s="5" t="s">
        <v>171</v>
      </c>
      <c r="B109" s="104" t="s">
        <v>2048</v>
      </c>
      <c r="C109" s="108" t="s">
        <v>1181</v>
      </c>
      <c r="D109" s="106" t="s">
        <v>41</v>
      </c>
      <c r="E109" s="107" t="s">
        <v>2016</v>
      </c>
      <c r="F109" s="110">
        <v>62</v>
      </c>
      <c r="G109" s="6" t="str">
        <f t="shared" si="1"/>
        <v>Trung bình</v>
      </c>
      <c r="H109" s="70"/>
    </row>
    <row r="110" spans="1:8">
      <c r="A110" s="5" t="s">
        <v>172</v>
      </c>
      <c r="B110" s="104" t="s">
        <v>2049</v>
      </c>
      <c r="C110" s="108" t="s">
        <v>1201</v>
      </c>
      <c r="D110" s="106" t="s">
        <v>41</v>
      </c>
      <c r="E110" s="107" t="s">
        <v>2016</v>
      </c>
      <c r="F110" s="110">
        <v>68</v>
      </c>
      <c r="G110" s="6" t="str">
        <f t="shared" si="1"/>
        <v>Trung bình</v>
      </c>
      <c r="H110" s="70"/>
    </row>
    <row r="111" spans="1:8">
      <c r="A111" s="5" t="s">
        <v>173</v>
      </c>
      <c r="B111" s="104" t="s">
        <v>2050</v>
      </c>
      <c r="C111" s="108" t="s">
        <v>2051</v>
      </c>
      <c r="D111" s="106" t="s">
        <v>1479</v>
      </c>
      <c r="E111" s="107" t="s">
        <v>2016</v>
      </c>
      <c r="F111" s="110">
        <v>57</v>
      </c>
      <c r="G111" s="6" t="str">
        <f t="shared" si="1"/>
        <v>Trung bình</v>
      </c>
      <c r="H111" s="70"/>
    </row>
    <row r="112" spans="1:8">
      <c r="A112" s="5" t="s">
        <v>174</v>
      </c>
      <c r="B112" s="104" t="s">
        <v>2052</v>
      </c>
      <c r="C112" s="108" t="s">
        <v>1307</v>
      </c>
      <c r="D112" s="106" t="s">
        <v>42</v>
      </c>
      <c r="E112" s="107" t="s">
        <v>2016</v>
      </c>
      <c r="F112" s="110">
        <v>68</v>
      </c>
      <c r="G112" s="6" t="str">
        <f t="shared" si="1"/>
        <v>Trung bình</v>
      </c>
      <c r="H112" s="70"/>
    </row>
    <row r="113" spans="1:8">
      <c r="A113" s="5" t="s">
        <v>175</v>
      </c>
      <c r="B113" s="104" t="s">
        <v>2053</v>
      </c>
      <c r="C113" s="108" t="s">
        <v>2054</v>
      </c>
      <c r="D113" s="106" t="s">
        <v>1186</v>
      </c>
      <c r="E113" s="107" t="s">
        <v>2016</v>
      </c>
      <c r="F113" s="110">
        <v>60</v>
      </c>
      <c r="G113" s="6" t="str">
        <f t="shared" si="1"/>
        <v>Trung bình</v>
      </c>
      <c r="H113" s="70"/>
    </row>
    <row r="114" spans="1:8" s="20" customFormat="1">
      <c r="A114" s="5" t="s">
        <v>176</v>
      </c>
      <c r="B114" s="104" t="s">
        <v>2055</v>
      </c>
      <c r="C114" s="108" t="s">
        <v>1421</v>
      </c>
      <c r="D114" s="106" t="s">
        <v>1186</v>
      </c>
      <c r="E114" s="107" t="s">
        <v>2016</v>
      </c>
      <c r="F114" s="110">
        <v>60</v>
      </c>
      <c r="G114" s="6" t="str">
        <f t="shared" si="1"/>
        <v>Trung bình</v>
      </c>
      <c r="H114" s="71"/>
    </row>
    <row r="115" spans="1:8">
      <c r="A115" s="5" t="s">
        <v>177</v>
      </c>
      <c r="B115" s="104" t="s">
        <v>2056</v>
      </c>
      <c r="C115" s="108" t="s">
        <v>2057</v>
      </c>
      <c r="D115" s="106" t="s">
        <v>1241</v>
      </c>
      <c r="E115" s="107" t="s">
        <v>2016</v>
      </c>
      <c r="F115" s="110">
        <v>66</v>
      </c>
      <c r="G115" s="6" t="str">
        <f t="shared" si="1"/>
        <v>Trung bình</v>
      </c>
      <c r="H115" s="70"/>
    </row>
    <row r="116" spans="1:8" s="20" customFormat="1">
      <c r="A116" s="22" t="s">
        <v>178</v>
      </c>
      <c r="B116" s="112" t="s">
        <v>2058</v>
      </c>
      <c r="C116" s="113" t="s">
        <v>2059</v>
      </c>
      <c r="D116" s="114" t="s">
        <v>1216</v>
      </c>
      <c r="E116" s="115" t="s">
        <v>2060</v>
      </c>
      <c r="F116" s="116">
        <v>65</v>
      </c>
      <c r="G116" s="68" t="str">
        <f t="shared" si="1"/>
        <v>Trung bình</v>
      </c>
      <c r="H116" s="71"/>
    </row>
    <row r="117" spans="1:8">
      <c r="A117" s="5" t="s">
        <v>179</v>
      </c>
      <c r="B117" s="104" t="s">
        <v>2061</v>
      </c>
      <c r="C117" s="108" t="s">
        <v>1189</v>
      </c>
      <c r="D117" s="106" t="s">
        <v>10</v>
      </c>
      <c r="E117" s="107" t="s">
        <v>2060</v>
      </c>
      <c r="F117" s="110">
        <v>69</v>
      </c>
      <c r="G117" s="6" t="str">
        <f t="shared" si="1"/>
        <v>Trung bình</v>
      </c>
      <c r="H117" s="70"/>
    </row>
    <row r="118" spans="1:8">
      <c r="A118" s="5" t="s">
        <v>180</v>
      </c>
      <c r="B118" s="104" t="s">
        <v>2062</v>
      </c>
      <c r="C118" s="108" t="s">
        <v>1188</v>
      </c>
      <c r="D118" s="106" t="s">
        <v>10</v>
      </c>
      <c r="E118" s="107" t="s">
        <v>2060</v>
      </c>
      <c r="F118" s="110">
        <v>72</v>
      </c>
      <c r="G118" s="6" t="str">
        <f t="shared" si="1"/>
        <v>Khá</v>
      </c>
      <c r="H118" s="70"/>
    </row>
    <row r="119" spans="1:8">
      <c r="A119" s="5" t="s">
        <v>181</v>
      </c>
      <c r="B119" s="104" t="s">
        <v>2063</v>
      </c>
      <c r="C119" s="108" t="s">
        <v>2064</v>
      </c>
      <c r="D119" s="106" t="s">
        <v>1286</v>
      </c>
      <c r="E119" s="107" t="s">
        <v>2060</v>
      </c>
      <c r="F119" s="110">
        <v>71</v>
      </c>
      <c r="G119" s="6" t="str">
        <f t="shared" si="1"/>
        <v>Khá</v>
      </c>
      <c r="H119" s="70"/>
    </row>
    <row r="120" spans="1:8">
      <c r="A120" s="5" t="s">
        <v>182</v>
      </c>
      <c r="B120" s="104" t="s">
        <v>2065</v>
      </c>
      <c r="C120" s="108" t="s">
        <v>1572</v>
      </c>
      <c r="D120" s="106" t="s">
        <v>39</v>
      </c>
      <c r="E120" s="107" t="s">
        <v>2060</v>
      </c>
      <c r="F120" s="110">
        <v>62</v>
      </c>
      <c r="G120" s="6" t="str">
        <f t="shared" si="1"/>
        <v>Trung bình</v>
      </c>
      <c r="H120" s="70"/>
    </row>
    <row r="121" spans="1:8">
      <c r="A121" s="5" t="s">
        <v>183</v>
      </c>
      <c r="B121" s="104" t="s">
        <v>2066</v>
      </c>
      <c r="C121" s="108" t="s">
        <v>26</v>
      </c>
      <c r="D121" s="106" t="s">
        <v>39</v>
      </c>
      <c r="E121" s="107" t="s">
        <v>2060</v>
      </c>
      <c r="F121" s="110">
        <v>76</v>
      </c>
      <c r="G121" s="6" t="str">
        <f t="shared" si="1"/>
        <v>Khá</v>
      </c>
      <c r="H121" s="70"/>
    </row>
    <row r="122" spans="1:8">
      <c r="A122" s="5" t="s">
        <v>184</v>
      </c>
      <c r="B122" s="104" t="s">
        <v>2067</v>
      </c>
      <c r="C122" s="108" t="s">
        <v>1467</v>
      </c>
      <c r="D122" s="106" t="s">
        <v>12</v>
      </c>
      <c r="E122" s="107" t="s">
        <v>2060</v>
      </c>
      <c r="F122" s="110">
        <v>78</v>
      </c>
      <c r="G122" s="6" t="str">
        <f t="shared" si="1"/>
        <v>Khá</v>
      </c>
      <c r="H122" s="70"/>
    </row>
    <row r="123" spans="1:8">
      <c r="A123" s="5" t="s">
        <v>185</v>
      </c>
      <c r="B123" s="104" t="s">
        <v>2068</v>
      </c>
      <c r="C123" s="108" t="s">
        <v>1634</v>
      </c>
      <c r="D123" s="106" t="s">
        <v>1176</v>
      </c>
      <c r="E123" s="107" t="s">
        <v>2060</v>
      </c>
      <c r="F123" s="110">
        <v>74</v>
      </c>
      <c r="G123" s="6" t="str">
        <f t="shared" si="1"/>
        <v>Khá</v>
      </c>
      <c r="H123" s="70"/>
    </row>
    <row r="124" spans="1:8">
      <c r="A124" s="5" t="s">
        <v>186</v>
      </c>
      <c r="B124" s="104" t="s">
        <v>2069</v>
      </c>
      <c r="C124" s="108" t="s">
        <v>2070</v>
      </c>
      <c r="D124" s="106" t="s">
        <v>1204</v>
      </c>
      <c r="E124" s="107" t="s">
        <v>2060</v>
      </c>
      <c r="F124" s="110">
        <v>78</v>
      </c>
      <c r="G124" s="6" t="str">
        <f t="shared" si="1"/>
        <v>Khá</v>
      </c>
      <c r="H124" s="70"/>
    </row>
    <row r="125" spans="1:8">
      <c r="A125" s="5" t="s">
        <v>187</v>
      </c>
      <c r="B125" s="104" t="s">
        <v>2071</v>
      </c>
      <c r="C125" s="108" t="s">
        <v>2072</v>
      </c>
      <c r="D125" s="106" t="s">
        <v>1247</v>
      </c>
      <c r="E125" s="107" t="s">
        <v>2060</v>
      </c>
      <c r="F125" s="110">
        <v>62</v>
      </c>
      <c r="G125" s="6" t="str">
        <f t="shared" si="1"/>
        <v>Trung bình</v>
      </c>
      <c r="H125" s="70"/>
    </row>
    <row r="126" spans="1:8">
      <c r="A126" s="5" t="s">
        <v>188</v>
      </c>
      <c r="B126" s="104" t="s">
        <v>2073</v>
      </c>
      <c r="C126" s="108" t="s">
        <v>2074</v>
      </c>
      <c r="D126" s="106" t="s">
        <v>1249</v>
      </c>
      <c r="E126" s="107" t="s">
        <v>2060</v>
      </c>
      <c r="F126" s="110">
        <v>76</v>
      </c>
      <c r="G126" s="6" t="str">
        <f t="shared" si="1"/>
        <v>Khá</v>
      </c>
      <c r="H126" s="70"/>
    </row>
    <row r="127" spans="1:8">
      <c r="A127" s="5" t="s">
        <v>189</v>
      </c>
      <c r="B127" s="104" t="s">
        <v>2075</v>
      </c>
      <c r="C127" s="108" t="s">
        <v>1317</v>
      </c>
      <c r="D127" s="106" t="s">
        <v>2076</v>
      </c>
      <c r="E127" s="107" t="s">
        <v>2060</v>
      </c>
      <c r="F127" s="110">
        <v>76</v>
      </c>
      <c r="G127" s="6" t="str">
        <f t="shared" si="1"/>
        <v>Khá</v>
      </c>
      <c r="H127" s="70"/>
    </row>
    <row r="128" spans="1:8">
      <c r="A128" s="5" t="s">
        <v>190</v>
      </c>
      <c r="B128" s="104" t="s">
        <v>2077</v>
      </c>
      <c r="C128" s="108" t="s">
        <v>1617</v>
      </c>
      <c r="D128" s="106" t="s">
        <v>1222</v>
      </c>
      <c r="E128" s="107" t="s">
        <v>2060</v>
      </c>
      <c r="F128" s="110">
        <v>62</v>
      </c>
      <c r="G128" s="6" t="str">
        <f t="shared" si="1"/>
        <v>Trung bình</v>
      </c>
      <c r="H128" s="70"/>
    </row>
    <row r="129" spans="1:8">
      <c r="A129" s="5" t="s">
        <v>191</v>
      </c>
      <c r="B129" s="104" t="s">
        <v>2078</v>
      </c>
      <c r="C129" s="108" t="s">
        <v>2079</v>
      </c>
      <c r="D129" s="106" t="s">
        <v>1222</v>
      </c>
      <c r="E129" s="107" t="s">
        <v>2060</v>
      </c>
      <c r="F129" s="110">
        <v>87</v>
      </c>
      <c r="G129" s="6" t="str">
        <f t="shared" si="1"/>
        <v>Tốt</v>
      </c>
      <c r="H129" s="70"/>
    </row>
    <row r="130" spans="1:8">
      <c r="A130" s="5" t="s">
        <v>192</v>
      </c>
      <c r="B130" s="104" t="s">
        <v>2080</v>
      </c>
      <c r="C130" s="108" t="s">
        <v>1579</v>
      </c>
      <c r="D130" s="106" t="s">
        <v>1393</v>
      </c>
      <c r="E130" s="107" t="s">
        <v>2060</v>
      </c>
      <c r="F130" s="110">
        <v>82</v>
      </c>
      <c r="G130" s="6" t="str">
        <f t="shared" si="1"/>
        <v>Tốt</v>
      </c>
      <c r="H130" s="70"/>
    </row>
    <row r="131" spans="1:8">
      <c r="A131" s="5" t="s">
        <v>193</v>
      </c>
      <c r="B131" s="104" t="s">
        <v>2081</v>
      </c>
      <c r="C131" s="108" t="s">
        <v>2082</v>
      </c>
      <c r="D131" s="106" t="s">
        <v>1234</v>
      </c>
      <c r="E131" s="107" t="s">
        <v>2060</v>
      </c>
      <c r="F131" s="110">
        <v>79</v>
      </c>
      <c r="G131" s="6" t="str">
        <f t="shared" si="1"/>
        <v>Khá</v>
      </c>
      <c r="H131" s="70"/>
    </row>
    <row r="132" spans="1:8">
      <c r="A132" s="5" t="s">
        <v>194</v>
      </c>
      <c r="B132" s="104" t="s">
        <v>2083</v>
      </c>
      <c r="C132" s="108" t="s">
        <v>1542</v>
      </c>
      <c r="D132" s="106" t="s">
        <v>1250</v>
      </c>
      <c r="E132" s="107" t="s">
        <v>2060</v>
      </c>
      <c r="F132" s="110">
        <v>70</v>
      </c>
      <c r="G132" s="6" t="str">
        <f t="shared" si="1"/>
        <v>Khá</v>
      </c>
      <c r="H132" s="70"/>
    </row>
    <row r="133" spans="1:8">
      <c r="A133" s="5" t="s">
        <v>195</v>
      </c>
      <c r="B133" s="104" t="s">
        <v>2084</v>
      </c>
      <c r="C133" s="108" t="s">
        <v>2085</v>
      </c>
      <c r="D133" s="106" t="s">
        <v>1182</v>
      </c>
      <c r="E133" s="107" t="s">
        <v>2060</v>
      </c>
      <c r="F133" s="110">
        <v>74</v>
      </c>
      <c r="G133" s="6" t="str">
        <f t="shared" si="1"/>
        <v>Khá</v>
      </c>
      <c r="H133" s="70"/>
    </row>
    <row r="134" spans="1:8">
      <c r="A134" s="5" t="s">
        <v>196</v>
      </c>
      <c r="B134" s="104" t="s">
        <v>2086</v>
      </c>
      <c r="C134" s="108" t="s">
        <v>2087</v>
      </c>
      <c r="D134" s="106" t="s">
        <v>1312</v>
      </c>
      <c r="E134" s="107" t="s">
        <v>2060</v>
      </c>
      <c r="F134" s="110">
        <v>84</v>
      </c>
      <c r="G134" s="6" t="str">
        <f t="shared" si="1"/>
        <v>Tốt</v>
      </c>
      <c r="H134" s="70"/>
    </row>
    <row r="135" spans="1:8">
      <c r="A135" s="5" t="s">
        <v>197</v>
      </c>
      <c r="B135" s="104" t="s">
        <v>2088</v>
      </c>
      <c r="C135" s="108" t="s">
        <v>1763</v>
      </c>
      <c r="D135" s="106" t="s">
        <v>1187</v>
      </c>
      <c r="E135" s="107" t="s">
        <v>2060</v>
      </c>
      <c r="F135" s="110">
        <v>62</v>
      </c>
      <c r="G135" s="6" t="str">
        <f t="shared" si="1"/>
        <v>Trung bình</v>
      </c>
      <c r="H135" s="70"/>
    </row>
    <row r="136" spans="1:8" s="20" customFormat="1">
      <c r="A136" s="22" t="s">
        <v>198</v>
      </c>
      <c r="B136" s="112" t="s">
        <v>2089</v>
      </c>
      <c r="C136" s="113" t="s">
        <v>28</v>
      </c>
      <c r="D136" s="114" t="s">
        <v>1193</v>
      </c>
      <c r="E136" s="115" t="s">
        <v>2090</v>
      </c>
      <c r="F136" s="116">
        <v>61</v>
      </c>
      <c r="G136" s="68" t="str">
        <f t="shared" si="1"/>
        <v>Trung bình</v>
      </c>
      <c r="H136" s="71"/>
    </row>
    <row r="137" spans="1:8">
      <c r="A137" s="5" t="s">
        <v>199</v>
      </c>
      <c r="B137" s="104" t="s">
        <v>2091</v>
      </c>
      <c r="C137" s="108" t="s">
        <v>2092</v>
      </c>
      <c r="D137" s="106" t="s">
        <v>1216</v>
      </c>
      <c r="E137" s="107" t="s">
        <v>2090</v>
      </c>
      <c r="F137" s="110">
        <v>77</v>
      </c>
      <c r="G137" s="6" t="str">
        <f t="shared" si="1"/>
        <v>Khá</v>
      </c>
      <c r="H137" s="70"/>
    </row>
    <row r="138" spans="1:8">
      <c r="A138" s="5" t="s">
        <v>200</v>
      </c>
      <c r="B138" s="104" t="s">
        <v>2093</v>
      </c>
      <c r="C138" s="108" t="s">
        <v>1530</v>
      </c>
      <c r="D138" s="106" t="s">
        <v>1173</v>
      </c>
      <c r="E138" s="107" t="s">
        <v>2090</v>
      </c>
      <c r="F138" s="110">
        <v>61</v>
      </c>
      <c r="G138" s="6" t="str">
        <f t="shared" si="1"/>
        <v>Trung bình</v>
      </c>
      <c r="H138" s="70"/>
    </row>
    <row r="139" spans="1:8">
      <c r="A139" s="5" t="s">
        <v>201</v>
      </c>
      <c r="B139" s="104" t="s">
        <v>2094</v>
      </c>
      <c r="C139" s="108" t="s">
        <v>2095</v>
      </c>
      <c r="D139" s="106" t="s">
        <v>30</v>
      </c>
      <c r="E139" s="107" t="s">
        <v>2090</v>
      </c>
      <c r="F139" s="110">
        <v>61</v>
      </c>
      <c r="G139" s="6" t="str">
        <f t="shared" si="1"/>
        <v>Trung bình</v>
      </c>
      <c r="H139" s="70"/>
    </row>
    <row r="140" spans="1:8">
      <c r="A140" s="5" t="s">
        <v>202</v>
      </c>
      <c r="B140" s="104" t="s">
        <v>2096</v>
      </c>
      <c r="C140" s="108" t="s">
        <v>2097</v>
      </c>
      <c r="D140" s="106" t="s">
        <v>11</v>
      </c>
      <c r="E140" s="107" t="s">
        <v>2090</v>
      </c>
      <c r="F140" s="110">
        <v>61</v>
      </c>
      <c r="G140" s="6" t="str">
        <f t="shared" ref="G140:G203" si="2">IF(F140&gt;=90,"Xuất sắc",IF(F140&gt;=80,"Tốt",IF(F140&gt;=70,"Khá",IF(F140&gt;=50,"Trung bình",IF(F140&gt;0,"Yếu","Không xếp loại")))))</f>
        <v>Trung bình</v>
      </c>
      <c r="H140" s="70"/>
    </row>
    <row r="141" spans="1:8">
      <c r="A141" s="5" t="s">
        <v>203</v>
      </c>
      <c r="B141" s="104" t="s">
        <v>2098</v>
      </c>
      <c r="C141" s="108" t="s">
        <v>2099</v>
      </c>
      <c r="D141" s="106" t="s">
        <v>39</v>
      </c>
      <c r="E141" s="107" t="s">
        <v>2090</v>
      </c>
      <c r="F141" s="110">
        <v>65</v>
      </c>
      <c r="G141" s="6" t="str">
        <f t="shared" si="2"/>
        <v>Trung bình</v>
      </c>
      <c r="H141" s="70"/>
    </row>
    <row r="142" spans="1:8">
      <c r="A142" s="5" t="s">
        <v>204</v>
      </c>
      <c r="B142" s="104" t="s">
        <v>2100</v>
      </c>
      <c r="C142" s="108" t="s">
        <v>27</v>
      </c>
      <c r="D142" s="106" t="s">
        <v>1198</v>
      </c>
      <c r="E142" s="107" t="s">
        <v>2090</v>
      </c>
      <c r="F142" s="110">
        <v>60</v>
      </c>
      <c r="G142" s="6" t="str">
        <f t="shared" si="2"/>
        <v>Trung bình</v>
      </c>
      <c r="H142" s="70"/>
    </row>
    <row r="143" spans="1:8">
      <c r="A143" s="5" t="s">
        <v>205</v>
      </c>
      <c r="B143" s="104" t="s">
        <v>2101</v>
      </c>
      <c r="C143" s="108" t="s">
        <v>1535</v>
      </c>
      <c r="D143" s="106" t="s">
        <v>1229</v>
      </c>
      <c r="E143" s="107" t="s">
        <v>2090</v>
      </c>
      <c r="F143" s="110">
        <v>61</v>
      </c>
      <c r="G143" s="6" t="str">
        <f t="shared" si="2"/>
        <v>Trung bình</v>
      </c>
      <c r="H143" s="70"/>
    </row>
    <row r="144" spans="1:8">
      <c r="A144" s="5" t="s">
        <v>206</v>
      </c>
      <c r="B144" s="104" t="s">
        <v>2102</v>
      </c>
      <c r="C144" s="108" t="s">
        <v>1452</v>
      </c>
      <c r="D144" s="106" t="s">
        <v>1176</v>
      </c>
      <c r="E144" s="107" t="s">
        <v>2090</v>
      </c>
      <c r="F144" s="110">
        <v>61</v>
      </c>
      <c r="G144" s="6" t="str">
        <f t="shared" si="2"/>
        <v>Trung bình</v>
      </c>
      <c r="H144" s="70"/>
    </row>
    <row r="145" spans="1:8">
      <c r="A145" s="5" t="s">
        <v>207</v>
      </c>
      <c r="B145" s="104" t="s">
        <v>2103</v>
      </c>
      <c r="C145" s="108" t="s">
        <v>1320</v>
      </c>
      <c r="D145" s="106" t="s">
        <v>1176</v>
      </c>
      <c r="E145" s="107" t="s">
        <v>2090</v>
      </c>
      <c r="F145" s="110">
        <v>60</v>
      </c>
      <c r="G145" s="6" t="str">
        <f t="shared" si="2"/>
        <v>Trung bình</v>
      </c>
      <c r="H145" s="70"/>
    </row>
    <row r="146" spans="1:8">
      <c r="A146" s="5" t="s">
        <v>208</v>
      </c>
      <c r="B146" s="104" t="s">
        <v>2104</v>
      </c>
      <c r="C146" s="108" t="s">
        <v>2105</v>
      </c>
      <c r="D146" s="106" t="s">
        <v>1179</v>
      </c>
      <c r="E146" s="107" t="s">
        <v>2090</v>
      </c>
      <c r="F146" s="110">
        <v>63</v>
      </c>
      <c r="G146" s="6" t="str">
        <f t="shared" si="2"/>
        <v>Trung bình</v>
      </c>
      <c r="H146" s="70"/>
    </row>
    <row r="147" spans="1:8">
      <c r="A147" s="5" t="s">
        <v>209</v>
      </c>
      <c r="B147" s="104" t="s">
        <v>2106</v>
      </c>
      <c r="C147" s="108" t="s">
        <v>1252</v>
      </c>
      <c r="D147" s="106" t="s">
        <v>1221</v>
      </c>
      <c r="E147" s="107" t="s">
        <v>2090</v>
      </c>
      <c r="F147" s="110">
        <v>65</v>
      </c>
      <c r="G147" s="6" t="str">
        <f t="shared" si="2"/>
        <v>Trung bình</v>
      </c>
      <c r="H147" s="70"/>
    </row>
    <row r="148" spans="1:8">
      <c r="A148" s="5" t="s">
        <v>210</v>
      </c>
      <c r="B148" s="104" t="s">
        <v>2107</v>
      </c>
      <c r="C148" s="108" t="s">
        <v>1649</v>
      </c>
      <c r="D148" s="106" t="s">
        <v>1259</v>
      </c>
      <c r="E148" s="107" t="s">
        <v>2090</v>
      </c>
      <c r="F148" s="110">
        <v>61</v>
      </c>
      <c r="G148" s="6" t="str">
        <f t="shared" si="2"/>
        <v>Trung bình</v>
      </c>
      <c r="H148" s="70"/>
    </row>
    <row r="149" spans="1:8">
      <c r="A149" s="5" t="s">
        <v>211</v>
      </c>
      <c r="B149" s="104" t="s">
        <v>2108</v>
      </c>
      <c r="C149" s="108" t="s">
        <v>2109</v>
      </c>
      <c r="D149" s="106" t="s">
        <v>1297</v>
      </c>
      <c r="E149" s="107" t="s">
        <v>2090</v>
      </c>
      <c r="F149" s="110">
        <v>60</v>
      </c>
      <c r="G149" s="6" t="str">
        <f t="shared" si="2"/>
        <v>Trung bình</v>
      </c>
      <c r="H149" s="70"/>
    </row>
    <row r="150" spans="1:8">
      <c r="A150" s="5" t="s">
        <v>212</v>
      </c>
      <c r="B150" s="104" t="s">
        <v>2110</v>
      </c>
      <c r="C150" s="108" t="s">
        <v>1771</v>
      </c>
      <c r="D150" s="106" t="s">
        <v>1206</v>
      </c>
      <c r="E150" s="107" t="s">
        <v>2090</v>
      </c>
      <c r="F150" s="110">
        <v>66</v>
      </c>
      <c r="G150" s="6" t="str">
        <f t="shared" si="2"/>
        <v>Trung bình</v>
      </c>
      <c r="H150" s="70"/>
    </row>
    <row r="151" spans="1:8">
      <c r="A151" s="5" t="s">
        <v>213</v>
      </c>
      <c r="B151" s="104" t="s">
        <v>2111</v>
      </c>
      <c r="C151" s="108" t="s">
        <v>1178</v>
      </c>
      <c r="D151" s="106" t="s">
        <v>1222</v>
      </c>
      <c r="E151" s="107" t="s">
        <v>2090</v>
      </c>
      <c r="F151" s="110">
        <v>65</v>
      </c>
      <c r="G151" s="6" t="str">
        <f t="shared" si="2"/>
        <v>Trung bình</v>
      </c>
      <c r="H151" s="70"/>
    </row>
    <row r="152" spans="1:8">
      <c r="A152" s="5" t="s">
        <v>214</v>
      </c>
      <c r="B152" s="104" t="s">
        <v>2112</v>
      </c>
      <c r="C152" s="108" t="s">
        <v>65</v>
      </c>
      <c r="D152" s="106" t="s">
        <v>1234</v>
      </c>
      <c r="E152" s="107" t="s">
        <v>2090</v>
      </c>
      <c r="F152" s="110">
        <v>60</v>
      </c>
      <c r="G152" s="6" t="str">
        <f t="shared" si="2"/>
        <v>Trung bình</v>
      </c>
      <c r="H152" s="70"/>
    </row>
    <row r="153" spans="1:8">
      <c r="A153" s="5" t="s">
        <v>215</v>
      </c>
      <c r="B153" s="104" t="s">
        <v>2113</v>
      </c>
      <c r="C153" s="108" t="s">
        <v>1579</v>
      </c>
      <c r="D153" s="106" t="s">
        <v>1234</v>
      </c>
      <c r="E153" s="107" t="s">
        <v>2090</v>
      </c>
      <c r="F153" s="110">
        <v>60</v>
      </c>
      <c r="G153" s="6" t="str">
        <f t="shared" si="2"/>
        <v>Trung bình</v>
      </c>
      <c r="H153" s="70"/>
    </row>
    <row r="154" spans="1:8">
      <c r="A154" s="5" t="s">
        <v>216</v>
      </c>
      <c r="B154" s="104" t="s">
        <v>2114</v>
      </c>
      <c r="C154" s="108" t="s">
        <v>1495</v>
      </c>
      <c r="D154" s="106" t="s">
        <v>1234</v>
      </c>
      <c r="E154" s="107" t="s">
        <v>2090</v>
      </c>
      <c r="F154" s="110">
        <v>60</v>
      </c>
      <c r="G154" s="6" t="str">
        <f t="shared" si="2"/>
        <v>Trung bình</v>
      </c>
      <c r="H154" s="70"/>
    </row>
    <row r="155" spans="1:8">
      <c r="A155" s="5" t="s">
        <v>217</v>
      </c>
      <c r="B155" s="104" t="s">
        <v>2115</v>
      </c>
      <c r="C155" s="108" t="s">
        <v>27</v>
      </c>
      <c r="D155" s="106" t="s">
        <v>32</v>
      </c>
      <c r="E155" s="107" t="s">
        <v>2090</v>
      </c>
      <c r="F155" s="110">
        <v>61</v>
      </c>
      <c r="G155" s="6" t="str">
        <f t="shared" si="2"/>
        <v>Trung bình</v>
      </c>
      <c r="H155" s="70"/>
    </row>
    <row r="156" spans="1:8" s="20" customFormat="1">
      <c r="A156" s="22" t="s">
        <v>218</v>
      </c>
      <c r="B156" s="104" t="s">
        <v>2116</v>
      </c>
      <c r="C156" s="108" t="s">
        <v>2117</v>
      </c>
      <c r="D156" s="106" t="s">
        <v>1210</v>
      </c>
      <c r="E156" s="107" t="s">
        <v>2090</v>
      </c>
      <c r="F156" s="110">
        <v>61</v>
      </c>
      <c r="G156" s="6" t="str">
        <f t="shared" si="2"/>
        <v>Trung bình</v>
      </c>
      <c r="H156" s="71"/>
    </row>
    <row r="157" spans="1:8">
      <c r="A157" s="5" t="s">
        <v>219</v>
      </c>
      <c r="B157" s="104" t="s">
        <v>2118</v>
      </c>
      <c r="C157" s="108" t="s">
        <v>1589</v>
      </c>
      <c r="D157" s="106" t="s">
        <v>1210</v>
      </c>
      <c r="E157" s="107" t="s">
        <v>2090</v>
      </c>
      <c r="F157" s="110">
        <v>66</v>
      </c>
      <c r="G157" s="6" t="str">
        <f t="shared" si="2"/>
        <v>Trung bình</v>
      </c>
      <c r="H157" s="70"/>
    </row>
    <row r="158" spans="1:8">
      <c r="A158" s="5" t="s">
        <v>220</v>
      </c>
      <c r="B158" s="104" t="s">
        <v>2119</v>
      </c>
      <c r="C158" s="108" t="s">
        <v>8</v>
      </c>
      <c r="D158" s="106" t="s">
        <v>1235</v>
      </c>
      <c r="E158" s="107" t="s">
        <v>2090</v>
      </c>
      <c r="F158" s="110">
        <v>65</v>
      </c>
      <c r="G158" s="6" t="str">
        <f t="shared" si="2"/>
        <v>Trung bình</v>
      </c>
      <c r="H158" s="70"/>
    </row>
    <row r="159" spans="1:8">
      <c r="A159" s="5" t="s">
        <v>221</v>
      </c>
      <c r="B159" s="104" t="s">
        <v>2120</v>
      </c>
      <c r="C159" s="108" t="s">
        <v>2121</v>
      </c>
      <c r="D159" s="106" t="s">
        <v>1235</v>
      </c>
      <c r="E159" s="107" t="s">
        <v>2090</v>
      </c>
      <c r="F159" s="110">
        <v>61</v>
      </c>
      <c r="G159" s="6" t="str">
        <f t="shared" si="2"/>
        <v>Trung bình</v>
      </c>
      <c r="H159" s="70"/>
    </row>
    <row r="160" spans="1:8">
      <c r="A160" s="5" t="s">
        <v>222</v>
      </c>
      <c r="B160" s="104" t="s">
        <v>2122</v>
      </c>
      <c r="C160" s="108" t="s">
        <v>1246</v>
      </c>
      <c r="D160" s="106" t="s">
        <v>1182</v>
      </c>
      <c r="E160" s="107" t="s">
        <v>2090</v>
      </c>
      <c r="F160" s="110">
        <v>70</v>
      </c>
      <c r="G160" s="6" t="str">
        <f t="shared" si="2"/>
        <v>Khá</v>
      </c>
      <c r="H160" s="70"/>
    </row>
    <row r="161" spans="1:8">
      <c r="A161" s="5" t="s">
        <v>223</v>
      </c>
      <c r="B161" s="104" t="s">
        <v>2123</v>
      </c>
      <c r="C161" s="108" t="s">
        <v>1428</v>
      </c>
      <c r="D161" s="106" t="s">
        <v>2124</v>
      </c>
      <c r="E161" s="107" t="s">
        <v>2090</v>
      </c>
      <c r="F161" s="110">
        <v>65</v>
      </c>
      <c r="G161" s="6" t="str">
        <f t="shared" si="2"/>
        <v>Trung bình</v>
      </c>
      <c r="H161" s="70"/>
    </row>
    <row r="162" spans="1:8" s="20" customFormat="1">
      <c r="A162" s="22" t="s">
        <v>224</v>
      </c>
      <c r="B162" s="112" t="s">
        <v>2125</v>
      </c>
      <c r="C162" s="113" t="s">
        <v>1526</v>
      </c>
      <c r="D162" s="114" t="s">
        <v>1193</v>
      </c>
      <c r="E162" s="115" t="s">
        <v>2126</v>
      </c>
      <c r="F162" s="116">
        <v>70</v>
      </c>
      <c r="G162" s="68" t="str">
        <f t="shared" si="2"/>
        <v>Khá</v>
      </c>
      <c r="H162" s="71"/>
    </row>
    <row r="163" spans="1:8">
      <c r="A163" s="5" t="s">
        <v>225</v>
      </c>
      <c r="B163" s="104" t="s">
        <v>2127</v>
      </c>
      <c r="C163" s="108" t="s">
        <v>1798</v>
      </c>
      <c r="D163" s="106" t="s">
        <v>1801</v>
      </c>
      <c r="E163" s="107" t="s">
        <v>2126</v>
      </c>
      <c r="F163" s="110">
        <v>61</v>
      </c>
      <c r="G163" s="6" t="str">
        <f t="shared" si="2"/>
        <v>Trung bình</v>
      </c>
      <c r="H163" s="70"/>
    </row>
    <row r="164" spans="1:8">
      <c r="A164" s="5" t="s">
        <v>226</v>
      </c>
      <c r="B164" s="104" t="s">
        <v>2128</v>
      </c>
      <c r="C164" s="108" t="s">
        <v>1743</v>
      </c>
      <c r="D164" s="106" t="s">
        <v>30</v>
      </c>
      <c r="E164" s="107" t="s">
        <v>2126</v>
      </c>
      <c r="F164" s="110">
        <v>65</v>
      </c>
      <c r="G164" s="6" t="str">
        <f t="shared" si="2"/>
        <v>Trung bình</v>
      </c>
      <c r="H164" s="70"/>
    </row>
    <row r="165" spans="1:8" s="20" customFormat="1">
      <c r="A165" s="22" t="s">
        <v>227</v>
      </c>
      <c r="B165" s="104" t="s">
        <v>2129</v>
      </c>
      <c r="C165" s="108" t="s">
        <v>1188</v>
      </c>
      <c r="D165" s="106" t="s">
        <v>10</v>
      </c>
      <c r="E165" s="107" t="s">
        <v>2126</v>
      </c>
      <c r="F165" s="110">
        <v>65</v>
      </c>
      <c r="G165" s="6" t="str">
        <f t="shared" si="2"/>
        <v>Trung bình</v>
      </c>
      <c r="H165" s="71"/>
    </row>
    <row r="166" spans="1:8">
      <c r="A166" s="5" t="s">
        <v>228</v>
      </c>
      <c r="B166" s="104" t="s">
        <v>2130</v>
      </c>
      <c r="C166" s="108" t="s">
        <v>6</v>
      </c>
      <c r="D166" s="106" t="s">
        <v>1311</v>
      </c>
      <c r="E166" s="107" t="s">
        <v>2126</v>
      </c>
      <c r="F166" s="110">
        <v>63</v>
      </c>
      <c r="G166" s="6" t="str">
        <f t="shared" si="2"/>
        <v>Trung bình</v>
      </c>
      <c r="H166" s="70"/>
    </row>
    <row r="167" spans="1:8">
      <c r="A167" s="5" t="s">
        <v>229</v>
      </c>
      <c r="B167" s="104" t="s">
        <v>2131</v>
      </c>
      <c r="C167" s="108" t="s">
        <v>2132</v>
      </c>
      <c r="D167" s="106" t="s">
        <v>1286</v>
      </c>
      <c r="E167" s="107" t="s">
        <v>2126</v>
      </c>
      <c r="F167" s="110">
        <v>63</v>
      </c>
      <c r="G167" s="6" t="str">
        <f t="shared" si="2"/>
        <v>Trung bình</v>
      </c>
      <c r="H167" s="70"/>
    </row>
    <row r="168" spans="1:8">
      <c r="A168" s="5" t="s">
        <v>230</v>
      </c>
      <c r="B168" s="104" t="s">
        <v>2133</v>
      </c>
      <c r="C168" s="108" t="s">
        <v>1194</v>
      </c>
      <c r="D168" s="106" t="s">
        <v>39</v>
      </c>
      <c r="E168" s="107" t="s">
        <v>2126</v>
      </c>
      <c r="F168" s="110">
        <v>50</v>
      </c>
      <c r="G168" s="6" t="str">
        <f t="shared" si="2"/>
        <v>Trung bình</v>
      </c>
      <c r="H168" s="70"/>
    </row>
    <row r="169" spans="1:8">
      <c r="A169" s="5" t="s">
        <v>231</v>
      </c>
      <c r="B169" s="104" t="s">
        <v>2134</v>
      </c>
      <c r="C169" s="108" t="s">
        <v>1522</v>
      </c>
      <c r="D169" s="106" t="s">
        <v>1196</v>
      </c>
      <c r="E169" s="107" t="s">
        <v>2126</v>
      </c>
      <c r="F169" s="110">
        <v>57</v>
      </c>
      <c r="G169" s="6" t="str">
        <f t="shared" si="2"/>
        <v>Trung bình</v>
      </c>
      <c r="H169" s="70"/>
    </row>
    <row r="170" spans="1:8">
      <c r="A170" s="5" t="s">
        <v>232</v>
      </c>
      <c r="B170" s="104" t="s">
        <v>2135</v>
      </c>
      <c r="C170" s="108" t="s">
        <v>2136</v>
      </c>
      <c r="D170" s="106" t="s">
        <v>13</v>
      </c>
      <c r="E170" s="107" t="s">
        <v>2126</v>
      </c>
      <c r="F170" s="110">
        <v>50</v>
      </c>
      <c r="G170" s="6" t="str">
        <f t="shared" si="2"/>
        <v>Trung bình</v>
      </c>
      <c r="H170" s="70"/>
    </row>
    <row r="171" spans="1:8">
      <c r="A171" s="5" t="s">
        <v>233</v>
      </c>
      <c r="B171" s="104" t="s">
        <v>2137</v>
      </c>
      <c r="C171" s="108" t="s">
        <v>1332</v>
      </c>
      <c r="D171" s="106" t="s">
        <v>1176</v>
      </c>
      <c r="E171" s="107" t="s">
        <v>2126</v>
      </c>
      <c r="F171" s="110">
        <v>60</v>
      </c>
      <c r="G171" s="6" t="str">
        <f t="shared" si="2"/>
        <v>Trung bình</v>
      </c>
      <c r="H171" s="70"/>
    </row>
    <row r="172" spans="1:8">
      <c r="A172" s="5" t="s">
        <v>234</v>
      </c>
      <c r="B172" s="104" t="s">
        <v>2138</v>
      </c>
      <c r="C172" s="108" t="s">
        <v>2139</v>
      </c>
      <c r="D172" s="106" t="s">
        <v>1281</v>
      </c>
      <c r="E172" s="107" t="s">
        <v>2126</v>
      </c>
      <c r="F172" s="110">
        <v>58</v>
      </c>
      <c r="G172" s="6" t="str">
        <f t="shared" si="2"/>
        <v>Trung bình</v>
      </c>
      <c r="H172" s="70"/>
    </row>
    <row r="173" spans="1:8">
      <c r="A173" s="5" t="s">
        <v>235</v>
      </c>
      <c r="B173" s="104" t="s">
        <v>2140</v>
      </c>
      <c r="C173" s="108" t="s">
        <v>2141</v>
      </c>
      <c r="D173" s="106" t="s">
        <v>1259</v>
      </c>
      <c r="E173" s="107" t="s">
        <v>2126</v>
      </c>
      <c r="F173" s="110">
        <v>60</v>
      </c>
      <c r="G173" s="6" t="str">
        <f t="shared" si="2"/>
        <v>Trung bình</v>
      </c>
      <c r="H173" s="70"/>
    </row>
    <row r="174" spans="1:8">
      <c r="A174" s="5" t="s">
        <v>236</v>
      </c>
      <c r="B174" s="104" t="s">
        <v>2142</v>
      </c>
      <c r="C174" s="108" t="s">
        <v>2143</v>
      </c>
      <c r="D174" s="106" t="s">
        <v>1259</v>
      </c>
      <c r="E174" s="107" t="s">
        <v>2126</v>
      </c>
      <c r="F174" s="110">
        <v>65</v>
      </c>
      <c r="G174" s="6" t="str">
        <f t="shared" si="2"/>
        <v>Trung bình</v>
      </c>
      <c r="H174" s="70"/>
    </row>
    <row r="175" spans="1:8">
      <c r="A175" s="5" t="s">
        <v>237</v>
      </c>
      <c r="B175" s="104" t="s">
        <v>2144</v>
      </c>
      <c r="C175" s="108" t="s">
        <v>2145</v>
      </c>
      <c r="D175" s="106" t="s">
        <v>1259</v>
      </c>
      <c r="E175" s="107" t="s">
        <v>2126</v>
      </c>
      <c r="F175" s="110">
        <v>60</v>
      </c>
      <c r="G175" s="6" t="str">
        <f t="shared" si="2"/>
        <v>Trung bình</v>
      </c>
      <c r="H175" s="70"/>
    </row>
    <row r="176" spans="1:8">
      <c r="A176" s="5" t="s">
        <v>238</v>
      </c>
      <c r="B176" s="104" t="s">
        <v>2146</v>
      </c>
      <c r="C176" s="108" t="s">
        <v>1792</v>
      </c>
      <c r="D176" s="106" t="s">
        <v>1297</v>
      </c>
      <c r="E176" s="107" t="s">
        <v>2126</v>
      </c>
      <c r="F176" s="110">
        <v>50</v>
      </c>
      <c r="G176" s="6" t="str">
        <f t="shared" si="2"/>
        <v>Trung bình</v>
      </c>
      <c r="H176" s="70"/>
    </row>
    <row r="177" spans="1:8">
      <c r="A177" s="5" t="s">
        <v>239</v>
      </c>
      <c r="B177" s="104" t="s">
        <v>2147</v>
      </c>
      <c r="C177" s="108" t="s">
        <v>2148</v>
      </c>
      <c r="D177" s="106" t="s">
        <v>1233</v>
      </c>
      <c r="E177" s="107" t="s">
        <v>2126</v>
      </c>
      <c r="F177" s="110">
        <v>53</v>
      </c>
      <c r="G177" s="6" t="str">
        <f t="shared" si="2"/>
        <v>Trung bình</v>
      </c>
      <c r="H177" s="70"/>
    </row>
    <row r="178" spans="1:8">
      <c r="A178" s="5" t="s">
        <v>240</v>
      </c>
      <c r="B178" s="104" t="s">
        <v>2149</v>
      </c>
      <c r="C178" s="108" t="s">
        <v>1188</v>
      </c>
      <c r="D178" s="106" t="s">
        <v>1233</v>
      </c>
      <c r="E178" s="107" t="s">
        <v>2126</v>
      </c>
      <c r="F178" s="110">
        <v>60</v>
      </c>
      <c r="G178" s="6" t="str">
        <f t="shared" si="2"/>
        <v>Trung bình</v>
      </c>
      <c r="H178" s="70"/>
    </row>
    <row r="179" spans="1:8">
      <c r="A179" s="5" t="s">
        <v>241</v>
      </c>
      <c r="B179" s="104" t="s">
        <v>2150</v>
      </c>
      <c r="C179" s="108" t="s">
        <v>2151</v>
      </c>
      <c r="D179" s="106" t="s">
        <v>1233</v>
      </c>
      <c r="E179" s="107" t="s">
        <v>2126</v>
      </c>
      <c r="F179" s="110">
        <v>61</v>
      </c>
      <c r="G179" s="6" t="str">
        <f t="shared" si="2"/>
        <v>Trung bình</v>
      </c>
      <c r="H179" s="70"/>
    </row>
    <row r="180" spans="1:8">
      <c r="A180" s="5" t="s">
        <v>242</v>
      </c>
      <c r="B180" s="104" t="s">
        <v>2152</v>
      </c>
      <c r="C180" s="108" t="s">
        <v>2153</v>
      </c>
      <c r="D180" s="106" t="s">
        <v>49</v>
      </c>
      <c r="E180" s="107" t="s">
        <v>2126</v>
      </c>
      <c r="F180" s="110">
        <v>65</v>
      </c>
      <c r="G180" s="6" t="str">
        <f t="shared" si="2"/>
        <v>Trung bình</v>
      </c>
      <c r="H180" s="70"/>
    </row>
    <row r="181" spans="1:8">
      <c r="A181" s="5" t="s">
        <v>243</v>
      </c>
      <c r="B181" s="104" t="s">
        <v>2154</v>
      </c>
      <c r="C181" s="108" t="s">
        <v>1296</v>
      </c>
      <c r="D181" s="106" t="s">
        <v>49</v>
      </c>
      <c r="E181" s="107" t="s">
        <v>2126</v>
      </c>
      <c r="F181" s="110">
        <v>65</v>
      </c>
      <c r="G181" s="6" t="str">
        <f t="shared" si="2"/>
        <v>Trung bình</v>
      </c>
      <c r="H181" s="70"/>
    </row>
    <row r="182" spans="1:8">
      <c r="A182" s="5" t="s">
        <v>244</v>
      </c>
      <c r="B182" s="104" t="s">
        <v>2155</v>
      </c>
      <c r="C182" s="108" t="s">
        <v>2156</v>
      </c>
      <c r="D182" s="106" t="s">
        <v>1222</v>
      </c>
      <c r="E182" s="107" t="s">
        <v>2126</v>
      </c>
      <c r="F182" s="110">
        <v>63</v>
      </c>
      <c r="G182" s="6" t="str">
        <f t="shared" si="2"/>
        <v>Trung bình</v>
      </c>
      <c r="H182" s="70"/>
    </row>
    <row r="183" spans="1:8">
      <c r="A183" s="5" t="s">
        <v>245</v>
      </c>
      <c r="B183" s="104" t="s">
        <v>2157</v>
      </c>
      <c r="C183" s="108" t="s">
        <v>1460</v>
      </c>
      <c r="D183" s="106" t="s">
        <v>1412</v>
      </c>
      <c r="E183" s="107" t="s">
        <v>2126</v>
      </c>
      <c r="F183" s="110">
        <v>63</v>
      </c>
      <c r="G183" s="6" t="str">
        <f t="shared" si="2"/>
        <v>Trung bình</v>
      </c>
      <c r="H183" s="70"/>
    </row>
    <row r="184" spans="1:8">
      <c r="A184" s="5" t="s">
        <v>246</v>
      </c>
      <c r="B184" s="104" t="s">
        <v>2158</v>
      </c>
      <c r="C184" s="108" t="s">
        <v>2153</v>
      </c>
      <c r="D184" s="106" t="s">
        <v>1223</v>
      </c>
      <c r="E184" s="107" t="s">
        <v>2126</v>
      </c>
      <c r="F184" s="110">
        <v>65</v>
      </c>
      <c r="G184" s="6" t="str">
        <f t="shared" si="2"/>
        <v>Trung bình</v>
      </c>
      <c r="H184" s="70"/>
    </row>
    <row r="185" spans="1:8">
      <c r="A185" s="5" t="s">
        <v>247</v>
      </c>
      <c r="B185" s="104" t="s">
        <v>2159</v>
      </c>
      <c r="C185" s="108" t="s">
        <v>28</v>
      </c>
      <c r="D185" s="106" t="s">
        <v>32</v>
      </c>
      <c r="E185" s="107" t="s">
        <v>2126</v>
      </c>
      <c r="F185" s="110">
        <v>50</v>
      </c>
      <c r="G185" s="6" t="str">
        <f t="shared" si="2"/>
        <v>Trung bình</v>
      </c>
      <c r="H185" s="70"/>
    </row>
    <row r="186" spans="1:8">
      <c r="A186" s="5" t="s">
        <v>248</v>
      </c>
      <c r="B186" s="104" t="s">
        <v>2160</v>
      </c>
      <c r="C186" s="108" t="s">
        <v>7</v>
      </c>
      <c r="D186" s="106" t="s">
        <v>32</v>
      </c>
      <c r="E186" s="107" t="s">
        <v>2126</v>
      </c>
      <c r="F186" s="110">
        <v>57</v>
      </c>
      <c r="G186" s="6" t="str">
        <f t="shared" si="2"/>
        <v>Trung bình</v>
      </c>
      <c r="H186" s="70"/>
    </row>
    <row r="187" spans="1:8">
      <c r="A187" s="5" t="s">
        <v>249</v>
      </c>
      <c r="B187" s="104" t="s">
        <v>2161</v>
      </c>
      <c r="C187" s="108" t="s">
        <v>1178</v>
      </c>
      <c r="D187" s="106" t="s">
        <v>14</v>
      </c>
      <c r="E187" s="107" t="s">
        <v>2126</v>
      </c>
      <c r="F187" s="110">
        <v>63</v>
      </c>
      <c r="G187" s="6" t="str">
        <f t="shared" si="2"/>
        <v>Trung bình</v>
      </c>
      <c r="H187" s="70"/>
    </row>
    <row r="188" spans="1:8">
      <c r="A188" s="5" t="s">
        <v>250</v>
      </c>
      <c r="B188" s="104" t="s">
        <v>2162</v>
      </c>
      <c r="C188" s="108" t="s">
        <v>1457</v>
      </c>
      <c r="D188" s="106" t="s">
        <v>1527</v>
      </c>
      <c r="E188" s="107" t="s">
        <v>2126</v>
      </c>
      <c r="F188" s="110">
        <v>65</v>
      </c>
      <c r="G188" s="6" t="str">
        <f t="shared" si="2"/>
        <v>Trung bình</v>
      </c>
      <c r="H188" s="70"/>
    </row>
    <row r="189" spans="1:8">
      <c r="A189" s="5" t="s">
        <v>251</v>
      </c>
      <c r="B189" s="104" t="s">
        <v>2163</v>
      </c>
      <c r="C189" s="108" t="s">
        <v>1496</v>
      </c>
      <c r="D189" s="106" t="s">
        <v>1180</v>
      </c>
      <c r="E189" s="107" t="s">
        <v>2126</v>
      </c>
      <c r="F189" s="110">
        <v>71</v>
      </c>
      <c r="G189" s="6" t="str">
        <f t="shared" si="2"/>
        <v>Khá</v>
      </c>
      <c r="H189" s="70"/>
    </row>
    <row r="190" spans="1:8">
      <c r="A190" s="5" t="s">
        <v>252</v>
      </c>
      <c r="B190" s="104" t="s">
        <v>2164</v>
      </c>
      <c r="C190" s="108" t="s">
        <v>1498</v>
      </c>
      <c r="D190" s="106" t="s">
        <v>41</v>
      </c>
      <c r="E190" s="107" t="s">
        <v>2126</v>
      </c>
      <c r="F190" s="110">
        <v>65</v>
      </c>
      <c r="G190" s="6" t="str">
        <f t="shared" si="2"/>
        <v>Trung bình</v>
      </c>
      <c r="H190" s="70"/>
    </row>
    <row r="191" spans="1:8">
      <c r="A191" s="5" t="s">
        <v>253</v>
      </c>
      <c r="B191" s="104" t="s">
        <v>2165</v>
      </c>
      <c r="C191" s="108" t="s">
        <v>2166</v>
      </c>
      <c r="D191" s="106" t="s">
        <v>1211</v>
      </c>
      <c r="E191" s="107" t="s">
        <v>2126</v>
      </c>
      <c r="F191" s="110">
        <v>63</v>
      </c>
      <c r="G191" s="6" t="str">
        <f t="shared" si="2"/>
        <v>Trung bình</v>
      </c>
      <c r="H191" s="70"/>
    </row>
    <row r="192" spans="1:8">
      <c r="A192" s="5" t="s">
        <v>254</v>
      </c>
      <c r="B192" s="104" t="s">
        <v>2167</v>
      </c>
      <c r="C192" s="108" t="s">
        <v>1307</v>
      </c>
      <c r="D192" s="106" t="s">
        <v>1182</v>
      </c>
      <c r="E192" s="107" t="s">
        <v>2126</v>
      </c>
      <c r="F192" s="110">
        <v>60</v>
      </c>
      <c r="G192" s="6" t="str">
        <f t="shared" si="2"/>
        <v>Trung bình</v>
      </c>
      <c r="H192" s="70"/>
    </row>
    <row r="193" spans="1:8">
      <c r="A193" s="5" t="s">
        <v>255</v>
      </c>
      <c r="B193" s="104" t="s">
        <v>2168</v>
      </c>
      <c r="C193" s="108" t="s">
        <v>1460</v>
      </c>
      <c r="D193" s="106" t="s">
        <v>1182</v>
      </c>
      <c r="E193" s="107" t="s">
        <v>2126</v>
      </c>
      <c r="F193" s="110">
        <v>65</v>
      </c>
      <c r="G193" s="6" t="str">
        <f t="shared" si="2"/>
        <v>Trung bình</v>
      </c>
      <c r="H193" s="70"/>
    </row>
    <row r="194" spans="1:8">
      <c r="A194" s="5" t="s">
        <v>256</v>
      </c>
      <c r="B194" s="104" t="s">
        <v>2169</v>
      </c>
      <c r="C194" s="108" t="s">
        <v>1426</v>
      </c>
      <c r="D194" s="106" t="s">
        <v>1182</v>
      </c>
      <c r="E194" s="107" t="s">
        <v>2126</v>
      </c>
      <c r="F194" s="110">
        <v>57</v>
      </c>
      <c r="G194" s="6" t="str">
        <f t="shared" si="2"/>
        <v>Trung bình</v>
      </c>
      <c r="H194" s="70"/>
    </row>
    <row r="195" spans="1:8">
      <c r="A195" s="5" t="s">
        <v>257</v>
      </c>
      <c r="B195" s="104" t="s">
        <v>2170</v>
      </c>
      <c r="C195" s="108" t="s">
        <v>2171</v>
      </c>
      <c r="D195" s="106" t="s">
        <v>1226</v>
      </c>
      <c r="E195" s="107" t="s">
        <v>2126</v>
      </c>
      <c r="F195" s="110">
        <v>61</v>
      </c>
      <c r="G195" s="6" t="str">
        <f t="shared" si="2"/>
        <v>Trung bình</v>
      </c>
      <c r="H195" s="70"/>
    </row>
    <row r="196" spans="1:8">
      <c r="A196" s="5" t="s">
        <v>258</v>
      </c>
      <c r="B196" s="104" t="s">
        <v>2172</v>
      </c>
      <c r="C196" s="108" t="s">
        <v>51</v>
      </c>
      <c r="D196" s="106" t="s">
        <v>34</v>
      </c>
      <c r="E196" s="107" t="s">
        <v>2126</v>
      </c>
      <c r="F196" s="110">
        <v>50</v>
      </c>
      <c r="G196" s="6" t="str">
        <f t="shared" si="2"/>
        <v>Trung bình</v>
      </c>
      <c r="H196" s="70"/>
    </row>
    <row r="197" spans="1:8">
      <c r="A197" s="5" t="s">
        <v>259</v>
      </c>
      <c r="B197" s="104" t="s">
        <v>2173</v>
      </c>
      <c r="C197" s="108" t="s">
        <v>1432</v>
      </c>
      <c r="D197" s="106" t="s">
        <v>1357</v>
      </c>
      <c r="E197" s="107" t="s">
        <v>2126</v>
      </c>
      <c r="F197" s="110">
        <v>70</v>
      </c>
      <c r="G197" s="6" t="str">
        <f t="shared" si="2"/>
        <v>Khá</v>
      </c>
      <c r="H197" s="70"/>
    </row>
    <row r="198" spans="1:8">
      <c r="A198" s="5" t="s">
        <v>260</v>
      </c>
      <c r="B198" s="104" t="s">
        <v>2174</v>
      </c>
      <c r="C198" s="108" t="s">
        <v>1352</v>
      </c>
      <c r="D198" s="106" t="s">
        <v>1241</v>
      </c>
      <c r="E198" s="107" t="s">
        <v>2126</v>
      </c>
      <c r="F198" s="110">
        <v>61</v>
      </c>
      <c r="G198" s="6" t="str">
        <f t="shared" si="2"/>
        <v>Trung bình</v>
      </c>
      <c r="H198" s="70"/>
    </row>
    <row r="199" spans="1:8" s="20" customFormat="1">
      <c r="A199" s="5" t="s">
        <v>261</v>
      </c>
      <c r="B199" s="104" t="s">
        <v>2175</v>
      </c>
      <c r="C199" s="108" t="s">
        <v>1525</v>
      </c>
      <c r="D199" s="106" t="s">
        <v>1241</v>
      </c>
      <c r="E199" s="107" t="s">
        <v>2126</v>
      </c>
      <c r="F199" s="110">
        <v>61</v>
      </c>
      <c r="G199" s="6" t="str">
        <f t="shared" si="2"/>
        <v>Trung bình</v>
      </c>
      <c r="H199" s="71"/>
    </row>
    <row r="200" spans="1:8">
      <c r="A200" s="5" t="s">
        <v>262</v>
      </c>
      <c r="B200" s="104" t="s">
        <v>2176</v>
      </c>
      <c r="C200" s="108" t="s">
        <v>1276</v>
      </c>
      <c r="D200" s="106" t="s">
        <v>1241</v>
      </c>
      <c r="E200" s="107" t="s">
        <v>2126</v>
      </c>
      <c r="F200" s="110">
        <v>50</v>
      </c>
      <c r="G200" s="6" t="str">
        <f t="shared" si="2"/>
        <v>Trung bình</v>
      </c>
      <c r="H200" s="70"/>
    </row>
    <row r="201" spans="1:8">
      <c r="A201" s="5" t="s">
        <v>263</v>
      </c>
      <c r="B201" s="104" t="s">
        <v>2177</v>
      </c>
      <c r="C201" s="108" t="s">
        <v>2178</v>
      </c>
      <c r="D201" s="106" t="s">
        <v>1191</v>
      </c>
      <c r="E201" s="107" t="s">
        <v>2126</v>
      </c>
      <c r="F201" s="110">
        <v>61</v>
      </c>
      <c r="G201" s="6" t="str">
        <f t="shared" si="2"/>
        <v>Trung bình</v>
      </c>
      <c r="H201" s="70"/>
    </row>
    <row r="202" spans="1:8" s="20" customFormat="1">
      <c r="A202" s="22" t="s">
        <v>264</v>
      </c>
      <c r="B202" s="112" t="s">
        <v>2179</v>
      </c>
      <c r="C202" s="113" t="s">
        <v>2180</v>
      </c>
      <c r="D202" s="114" t="s">
        <v>1566</v>
      </c>
      <c r="E202" s="123" t="s">
        <v>2181</v>
      </c>
      <c r="F202" s="116">
        <v>55</v>
      </c>
      <c r="G202" s="68" t="str">
        <f t="shared" si="2"/>
        <v>Trung bình</v>
      </c>
      <c r="H202" s="71"/>
    </row>
    <row r="203" spans="1:8">
      <c r="A203" s="5" t="s">
        <v>265</v>
      </c>
      <c r="B203" s="104" t="s">
        <v>2182</v>
      </c>
      <c r="C203" s="108" t="s">
        <v>2183</v>
      </c>
      <c r="D203" s="106" t="s">
        <v>13</v>
      </c>
      <c r="E203" s="109" t="s">
        <v>2181</v>
      </c>
      <c r="F203" s="110">
        <v>57</v>
      </c>
      <c r="G203" s="6" t="str">
        <f t="shared" si="2"/>
        <v>Trung bình</v>
      </c>
      <c r="H203" s="70"/>
    </row>
    <row r="204" spans="1:8">
      <c r="A204" s="5" t="s">
        <v>266</v>
      </c>
      <c r="B204" s="104" t="s">
        <v>2184</v>
      </c>
      <c r="C204" s="108" t="s">
        <v>2185</v>
      </c>
      <c r="D204" s="106" t="s">
        <v>1179</v>
      </c>
      <c r="E204" s="109" t="s">
        <v>2181</v>
      </c>
      <c r="F204" s="110">
        <v>55</v>
      </c>
      <c r="G204" s="6" t="str">
        <f t="shared" ref="G204:G267" si="3">IF(F204&gt;=90,"Xuất sắc",IF(F204&gt;=80,"Tốt",IF(F204&gt;=70,"Khá",IF(F204&gt;=50,"Trung bình",IF(F204&gt;0,"Yếu","Không xếp loại")))))</f>
        <v>Trung bình</v>
      </c>
      <c r="H204" s="70"/>
    </row>
    <row r="205" spans="1:8">
      <c r="A205" s="5" t="s">
        <v>267</v>
      </c>
      <c r="B205" s="104" t="s">
        <v>2186</v>
      </c>
      <c r="C205" s="108" t="s">
        <v>2187</v>
      </c>
      <c r="D205" s="106" t="s">
        <v>1259</v>
      </c>
      <c r="E205" s="109" t="s">
        <v>2181</v>
      </c>
      <c r="F205" s="110">
        <v>52</v>
      </c>
      <c r="G205" s="6" t="str">
        <f t="shared" si="3"/>
        <v>Trung bình</v>
      </c>
      <c r="H205" s="70"/>
    </row>
    <row r="206" spans="1:8">
      <c r="A206" s="5" t="s">
        <v>268</v>
      </c>
      <c r="B206" s="104" t="s">
        <v>2188</v>
      </c>
      <c r="C206" s="108" t="s">
        <v>31</v>
      </c>
      <c r="D206" s="106" t="s">
        <v>1205</v>
      </c>
      <c r="E206" s="109" t="s">
        <v>2181</v>
      </c>
      <c r="F206" s="110">
        <v>61</v>
      </c>
      <c r="G206" s="6" t="str">
        <f t="shared" si="3"/>
        <v>Trung bình</v>
      </c>
      <c r="H206" s="70"/>
    </row>
    <row r="207" spans="1:8">
      <c r="A207" s="5" t="s">
        <v>269</v>
      </c>
      <c r="B207" s="104" t="s">
        <v>2189</v>
      </c>
      <c r="C207" s="108" t="s">
        <v>1253</v>
      </c>
      <c r="D207" s="106" t="s">
        <v>1506</v>
      </c>
      <c r="E207" s="109" t="s">
        <v>2181</v>
      </c>
      <c r="F207" s="110">
        <v>60</v>
      </c>
      <c r="G207" s="6" t="str">
        <f t="shared" si="3"/>
        <v>Trung bình</v>
      </c>
      <c r="H207" s="70"/>
    </row>
    <row r="208" spans="1:8">
      <c r="A208" s="5" t="s">
        <v>270</v>
      </c>
      <c r="B208" s="104" t="s">
        <v>2190</v>
      </c>
      <c r="C208" s="108" t="s">
        <v>2191</v>
      </c>
      <c r="D208" s="106" t="s">
        <v>49</v>
      </c>
      <c r="E208" s="109" t="s">
        <v>2181</v>
      </c>
      <c r="F208" s="110">
        <v>70</v>
      </c>
      <c r="G208" s="6" t="str">
        <f t="shared" si="3"/>
        <v>Khá</v>
      </c>
      <c r="H208" s="70"/>
    </row>
    <row r="209" spans="1:8">
      <c r="A209" s="5" t="s">
        <v>271</v>
      </c>
      <c r="B209" s="104" t="s">
        <v>2192</v>
      </c>
      <c r="C209" s="108" t="s">
        <v>2193</v>
      </c>
      <c r="D209" s="106" t="s">
        <v>34</v>
      </c>
      <c r="E209" s="109" t="s">
        <v>2181</v>
      </c>
      <c r="F209" s="110">
        <v>55</v>
      </c>
      <c r="G209" s="6" t="str">
        <f t="shared" si="3"/>
        <v>Trung bình</v>
      </c>
      <c r="H209" s="70"/>
    </row>
    <row r="210" spans="1:8" s="20" customFormat="1">
      <c r="A210" s="22" t="s">
        <v>272</v>
      </c>
      <c r="B210" s="112" t="s">
        <v>2194</v>
      </c>
      <c r="C210" s="113" t="s">
        <v>1473</v>
      </c>
      <c r="D210" s="114" t="s">
        <v>1216</v>
      </c>
      <c r="E210" s="115" t="s">
        <v>2195</v>
      </c>
      <c r="F210" s="116">
        <v>51</v>
      </c>
      <c r="G210" s="68" t="str">
        <f t="shared" si="3"/>
        <v>Trung bình</v>
      </c>
      <c r="H210" s="71"/>
    </row>
    <row r="211" spans="1:8">
      <c r="A211" s="5" t="s">
        <v>273</v>
      </c>
      <c r="B211" s="104" t="s">
        <v>2196</v>
      </c>
      <c r="C211" s="108" t="s">
        <v>1177</v>
      </c>
      <c r="D211" s="106" t="s">
        <v>2197</v>
      </c>
      <c r="E211" s="107" t="s">
        <v>2195</v>
      </c>
      <c r="F211" s="110">
        <v>57</v>
      </c>
      <c r="G211" s="6" t="str">
        <f t="shared" si="3"/>
        <v>Trung bình</v>
      </c>
      <c r="H211" s="70"/>
    </row>
    <row r="212" spans="1:8">
      <c r="A212" s="5" t="s">
        <v>274</v>
      </c>
      <c r="B212" s="104" t="s">
        <v>2198</v>
      </c>
      <c r="C212" s="108" t="s">
        <v>1177</v>
      </c>
      <c r="D212" s="106" t="s">
        <v>1195</v>
      </c>
      <c r="E212" s="107" t="s">
        <v>2195</v>
      </c>
      <c r="F212" s="110">
        <v>40</v>
      </c>
      <c r="G212" s="6" t="str">
        <f t="shared" si="3"/>
        <v>Yếu</v>
      </c>
      <c r="H212" s="70"/>
    </row>
    <row r="213" spans="1:8">
      <c r="A213" s="5" t="s">
        <v>275</v>
      </c>
      <c r="B213" s="104" t="s">
        <v>2199</v>
      </c>
      <c r="C213" s="108" t="s">
        <v>1328</v>
      </c>
      <c r="D213" s="106" t="s">
        <v>39</v>
      </c>
      <c r="E213" s="107" t="s">
        <v>2195</v>
      </c>
      <c r="F213" s="110">
        <v>62</v>
      </c>
      <c r="G213" s="6" t="str">
        <f t="shared" si="3"/>
        <v>Trung bình</v>
      </c>
      <c r="H213" s="70"/>
    </row>
    <row r="214" spans="1:8">
      <c r="A214" s="5" t="s">
        <v>276</v>
      </c>
      <c r="B214" s="104" t="s">
        <v>2200</v>
      </c>
      <c r="C214" s="108" t="s">
        <v>1280</v>
      </c>
      <c r="D214" s="106" t="s">
        <v>39</v>
      </c>
      <c r="E214" s="107" t="s">
        <v>2195</v>
      </c>
      <c r="F214" s="110">
        <v>57</v>
      </c>
      <c r="G214" s="6" t="str">
        <f t="shared" si="3"/>
        <v>Trung bình</v>
      </c>
      <c r="H214" s="70"/>
    </row>
    <row r="215" spans="1:8">
      <c r="A215" s="5" t="s">
        <v>277</v>
      </c>
      <c r="B215" s="104" t="s">
        <v>2201</v>
      </c>
      <c r="C215" s="108" t="s">
        <v>1821</v>
      </c>
      <c r="D215" s="106" t="s">
        <v>36</v>
      </c>
      <c r="E215" s="107" t="s">
        <v>2195</v>
      </c>
      <c r="F215" s="110">
        <v>62</v>
      </c>
      <c r="G215" s="6" t="str">
        <f t="shared" si="3"/>
        <v>Trung bình</v>
      </c>
      <c r="H215" s="70"/>
    </row>
    <row r="216" spans="1:8">
      <c r="A216" s="5" t="s">
        <v>278</v>
      </c>
      <c r="B216" s="104" t="s">
        <v>2202</v>
      </c>
      <c r="C216" s="108" t="s">
        <v>2203</v>
      </c>
      <c r="D216" s="106" t="s">
        <v>1354</v>
      </c>
      <c r="E216" s="107" t="s">
        <v>2195</v>
      </c>
      <c r="F216" s="110">
        <v>56</v>
      </c>
      <c r="G216" s="6" t="str">
        <f t="shared" si="3"/>
        <v>Trung bình</v>
      </c>
      <c r="H216" s="70"/>
    </row>
    <row r="217" spans="1:8" s="20" customFormat="1">
      <c r="A217" s="22" t="s">
        <v>279</v>
      </c>
      <c r="B217" s="104" t="s">
        <v>2204</v>
      </c>
      <c r="C217" s="108" t="s">
        <v>1796</v>
      </c>
      <c r="D217" s="106" t="s">
        <v>1229</v>
      </c>
      <c r="E217" s="107" t="s">
        <v>2195</v>
      </c>
      <c r="F217" s="110">
        <v>62</v>
      </c>
      <c r="G217" s="6" t="str">
        <f t="shared" si="3"/>
        <v>Trung bình</v>
      </c>
      <c r="H217" s="71"/>
    </row>
    <row r="218" spans="1:8">
      <c r="A218" s="5" t="s">
        <v>280</v>
      </c>
      <c r="B218" s="104" t="s">
        <v>2205</v>
      </c>
      <c r="C218" s="108" t="s">
        <v>1201</v>
      </c>
      <c r="D218" s="106" t="s">
        <v>1229</v>
      </c>
      <c r="E218" s="107" t="s">
        <v>2195</v>
      </c>
      <c r="F218" s="110">
        <v>52</v>
      </c>
      <c r="G218" s="6" t="str">
        <f t="shared" si="3"/>
        <v>Trung bình</v>
      </c>
      <c r="H218" s="70"/>
    </row>
    <row r="219" spans="1:8">
      <c r="A219" s="5" t="s">
        <v>281</v>
      </c>
      <c r="B219" s="104" t="s">
        <v>2206</v>
      </c>
      <c r="C219" s="108" t="s">
        <v>2207</v>
      </c>
      <c r="D219" s="106" t="s">
        <v>1176</v>
      </c>
      <c r="E219" s="107" t="s">
        <v>2195</v>
      </c>
      <c r="F219" s="110">
        <v>56</v>
      </c>
      <c r="G219" s="6" t="str">
        <f t="shared" si="3"/>
        <v>Trung bình</v>
      </c>
      <c r="H219" s="70"/>
    </row>
    <row r="220" spans="1:8">
      <c r="A220" s="5" t="s">
        <v>282</v>
      </c>
      <c r="B220" s="104" t="s">
        <v>2208</v>
      </c>
      <c r="C220" s="108" t="s">
        <v>1201</v>
      </c>
      <c r="D220" s="106" t="s">
        <v>1176</v>
      </c>
      <c r="E220" s="107" t="s">
        <v>2195</v>
      </c>
      <c r="F220" s="110">
        <v>57</v>
      </c>
      <c r="G220" s="6" t="str">
        <f t="shared" si="3"/>
        <v>Trung bình</v>
      </c>
      <c r="H220" s="70"/>
    </row>
    <row r="221" spans="1:8">
      <c r="A221" s="5" t="s">
        <v>283</v>
      </c>
      <c r="B221" s="104" t="s">
        <v>2209</v>
      </c>
      <c r="C221" s="108" t="s">
        <v>1536</v>
      </c>
      <c r="D221" s="106" t="s">
        <v>1281</v>
      </c>
      <c r="E221" s="107" t="s">
        <v>2195</v>
      </c>
      <c r="F221" s="110">
        <v>50</v>
      </c>
      <c r="G221" s="6" t="str">
        <f t="shared" si="3"/>
        <v>Trung bình</v>
      </c>
      <c r="H221" s="70"/>
    </row>
    <row r="222" spans="1:8">
      <c r="A222" s="5" t="s">
        <v>284</v>
      </c>
      <c r="B222" s="104" t="s">
        <v>2210</v>
      </c>
      <c r="C222" s="108" t="s">
        <v>1315</v>
      </c>
      <c r="D222" s="106" t="s">
        <v>1281</v>
      </c>
      <c r="E222" s="107" t="s">
        <v>2195</v>
      </c>
      <c r="F222" s="110">
        <v>50</v>
      </c>
      <c r="G222" s="6" t="str">
        <f t="shared" si="3"/>
        <v>Trung bình</v>
      </c>
      <c r="H222" s="70"/>
    </row>
    <row r="223" spans="1:8">
      <c r="A223" s="5" t="s">
        <v>285</v>
      </c>
      <c r="B223" s="104" t="s">
        <v>2211</v>
      </c>
      <c r="C223" s="108" t="s">
        <v>1252</v>
      </c>
      <c r="D223" s="106" t="s">
        <v>1281</v>
      </c>
      <c r="E223" s="107" t="s">
        <v>2195</v>
      </c>
      <c r="F223" s="110">
        <v>56</v>
      </c>
      <c r="G223" s="6" t="str">
        <f t="shared" si="3"/>
        <v>Trung bình</v>
      </c>
      <c r="H223" s="70"/>
    </row>
    <row r="224" spans="1:8">
      <c r="A224" s="5" t="s">
        <v>286</v>
      </c>
      <c r="B224" s="104" t="s">
        <v>2212</v>
      </c>
      <c r="C224" s="108" t="s">
        <v>6</v>
      </c>
      <c r="D224" s="106" t="s">
        <v>1273</v>
      </c>
      <c r="E224" s="107" t="s">
        <v>2195</v>
      </c>
      <c r="F224" s="110">
        <v>61</v>
      </c>
      <c r="G224" s="6" t="str">
        <f t="shared" si="3"/>
        <v>Trung bình</v>
      </c>
      <c r="H224" s="70"/>
    </row>
    <row r="225" spans="1:8">
      <c r="A225" s="5" t="s">
        <v>287</v>
      </c>
      <c r="B225" s="104" t="s">
        <v>2213</v>
      </c>
      <c r="C225" s="108" t="s">
        <v>2214</v>
      </c>
      <c r="D225" s="106" t="s">
        <v>1259</v>
      </c>
      <c r="E225" s="107" t="s">
        <v>2195</v>
      </c>
      <c r="F225" s="110">
        <v>58</v>
      </c>
      <c r="G225" s="6" t="str">
        <f t="shared" si="3"/>
        <v>Trung bình</v>
      </c>
      <c r="H225" s="70"/>
    </row>
    <row r="226" spans="1:8">
      <c r="A226" s="5" t="s">
        <v>288</v>
      </c>
      <c r="B226" s="104" t="s">
        <v>2215</v>
      </c>
      <c r="C226" s="108" t="s">
        <v>2216</v>
      </c>
      <c r="D226" s="106" t="s">
        <v>1259</v>
      </c>
      <c r="E226" s="107" t="s">
        <v>2195</v>
      </c>
      <c r="F226" s="110">
        <v>77</v>
      </c>
      <c r="G226" s="6" t="str">
        <f t="shared" si="3"/>
        <v>Khá</v>
      </c>
      <c r="H226" s="70"/>
    </row>
    <row r="227" spans="1:8">
      <c r="A227" s="5" t="s">
        <v>289</v>
      </c>
      <c r="B227" s="104" t="s">
        <v>2217</v>
      </c>
      <c r="C227" s="108" t="s">
        <v>2218</v>
      </c>
      <c r="D227" s="106" t="s">
        <v>1249</v>
      </c>
      <c r="E227" s="107" t="s">
        <v>2195</v>
      </c>
      <c r="F227" s="110">
        <v>68</v>
      </c>
      <c r="G227" s="6" t="str">
        <f t="shared" si="3"/>
        <v>Trung bình</v>
      </c>
      <c r="H227" s="70"/>
    </row>
    <row r="228" spans="1:8">
      <c r="A228" s="5" t="s">
        <v>290</v>
      </c>
      <c r="B228" s="104" t="s">
        <v>2219</v>
      </c>
      <c r="C228" s="108" t="s">
        <v>1452</v>
      </c>
      <c r="D228" s="106" t="s">
        <v>1412</v>
      </c>
      <c r="E228" s="107" t="s">
        <v>2195</v>
      </c>
      <c r="F228" s="110">
        <v>50</v>
      </c>
      <c r="G228" s="6" t="str">
        <f t="shared" si="3"/>
        <v>Trung bình</v>
      </c>
      <c r="H228" s="70"/>
    </row>
    <row r="229" spans="1:8">
      <c r="A229" s="5" t="s">
        <v>291</v>
      </c>
      <c r="B229" s="104" t="s">
        <v>2220</v>
      </c>
      <c r="C229" s="108" t="s">
        <v>31</v>
      </c>
      <c r="D229" s="106" t="s">
        <v>1277</v>
      </c>
      <c r="E229" s="107" t="s">
        <v>2195</v>
      </c>
      <c r="F229" s="110">
        <v>57</v>
      </c>
      <c r="G229" s="6" t="str">
        <f t="shared" si="3"/>
        <v>Trung bình</v>
      </c>
      <c r="H229" s="70"/>
    </row>
    <row r="230" spans="1:8">
      <c r="A230" s="5" t="s">
        <v>292</v>
      </c>
      <c r="B230" s="104" t="s">
        <v>2221</v>
      </c>
      <c r="C230" s="108" t="s">
        <v>2222</v>
      </c>
      <c r="D230" s="106" t="s">
        <v>14</v>
      </c>
      <c r="E230" s="107" t="s">
        <v>2195</v>
      </c>
      <c r="F230" s="110">
        <v>57</v>
      </c>
      <c r="G230" s="6" t="str">
        <f t="shared" si="3"/>
        <v>Trung bình</v>
      </c>
      <c r="H230" s="70"/>
    </row>
    <row r="231" spans="1:8">
      <c r="A231" s="5" t="s">
        <v>293</v>
      </c>
      <c r="B231" s="104" t="s">
        <v>2223</v>
      </c>
      <c r="C231" s="108" t="s">
        <v>31</v>
      </c>
      <c r="D231" s="106" t="s">
        <v>15</v>
      </c>
      <c r="E231" s="107" t="s">
        <v>2195</v>
      </c>
      <c r="F231" s="110">
        <v>57</v>
      </c>
      <c r="G231" s="6" t="str">
        <f t="shared" si="3"/>
        <v>Trung bình</v>
      </c>
      <c r="H231" s="70"/>
    </row>
    <row r="232" spans="1:8">
      <c r="A232" s="5" t="s">
        <v>294</v>
      </c>
      <c r="B232" s="104" t="s">
        <v>2224</v>
      </c>
      <c r="C232" s="108" t="s">
        <v>1300</v>
      </c>
      <c r="D232" s="106" t="s">
        <v>1235</v>
      </c>
      <c r="E232" s="107" t="s">
        <v>2195</v>
      </c>
      <c r="F232" s="110">
        <v>56</v>
      </c>
      <c r="G232" s="6" t="str">
        <f t="shared" si="3"/>
        <v>Trung bình</v>
      </c>
      <c r="H232" s="70"/>
    </row>
    <row r="233" spans="1:8">
      <c r="A233" s="5" t="s">
        <v>295</v>
      </c>
      <c r="B233" s="104" t="s">
        <v>2225</v>
      </c>
      <c r="C233" s="108" t="s">
        <v>1246</v>
      </c>
      <c r="D233" s="106" t="s">
        <v>1235</v>
      </c>
      <c r="E233" s="107" t="s">
        <v>2195</v>
      </c>
      <c r="F233" s="110">
        <v>55</v>
      </c>
      <c r="G233" s="6" t="str">
        <f t="shared" si="3"/>
        <v>Trung bình</v>
      </c>
      <c r="H233" s="70"/>
    </row>
    <row r="234" spans="1:8">
      <c r="A234" s="5" t="s">
        <v>296</v>
      </c>
      <c r="B234" s="104" t="s">
        <v>2226</v>
      </c>
      <c r="C234" s="108" t="s">
        <v>1637</v>
      </c>
      <c r="D234" s="106" t="s">
        <v>1211</v>
      </c>
      <c r="E234" s="107" t="s">
        <v>2195</v>
      </c>
      <c r="F234" s="110">
        <v>80</v>
      </c>
      <c r="G234" s="6" t="str">
        <f t="shared" si="3"/>
        <v>Tốt</v>
      </c>
      <c r="H234" s="70"/>
    </row>
    <row r="235" spans="1:8">
      <c r="A235" s="5" t="s">
        <v>297</v>
      </c>
      <c r="B235" s="104" t="s">
        <v>2227</v>
      </c>
      <c r="C235" s="108" t="s">
        <v>1646</v>
      </c>
      <c r="D235" s="106" t="s">
        <v>1309</v>
      </c>
      <c r="E235" s="107" t="s">
        <v>2195</v>
      </c>
      <c r="F235" s="110">
        <v>61</v>
      </c>
      <c r="G235" s="6" t="str">
        <f t="shared" si="3"/>
        <v>Trung bình</v>
      </c>
      <c r="H235" s="70"/>
    </row>
    <row r="236" spans="1:8">
      <c r="A236" s="5" t="s">
        <v>298</v>
      </c>
      <c r="B236" s="104" t="s">
        <v>2228</v>
      </c>
      <c r="C236" s="108" t="s">
        <v>1967</v>
      </c>
      <c r="D236" s="106" t="s">
        <v>1185</v>
      </c>
      <c r="E236" s="107" t="s">
        <v>2195</v>
      </c>
      <c r="F236" s="110">
        <v>71</v>
      </c>
      <c r="G236" s="6" t="str">
        <f t="shared" si="3"/>
        <v>Khá</v>
      </c>
      <c r="H236" s="70"/>
    </row>
    <row r="237" spans="1:8">
      <c r="A237" s="5" t="s">
        <v>299</v>
      </c>
      <c r="B237" s="104" t="s">
        <v>2229</v>
      </c>
      <c r="C237" s="108" t="s">
        <v>2230</v>
      </c>
      <c r="D237" s="106" t="s">
        <v>1185</v>
      </c>
      <c r="E237" s="107" t="s">
        <v>2195</v>
      </c>
      <c r="F237" s="110">
        <v>61</v>
      </c>
      <c r="G237" s="6" t="str">
        <f t="shared" si="3"/>
        <v>Trung bình</v>
      </c>
      <c r="H237" s="70"/>
    </row>
    <row r="238" spans="1:8">
      <c r="A238" s="5" t="s">
        <v>300</v>
      </c>
      <c r="B238" s="104" t="s">
        <v>2231</v>
      </c>
      <c r="C238" s="108" t="s">
        <v>1513</v>
      </c>
      <c r="D238" s="106" t="s">
        <v>1213</v>
      </c>
      <c r="E238" s="107" t="s">
        <v>2195</v>
      </c>
      <c r="F238" s="110">
        <v>57</v>
      </c>
      <c r="G238" s="6" t="str">
        <f t="shared" si="3"/>
        <v>Trung bình</v>
      </c>
      <c r="H238" s="70"/>
    </row>
    <row r="239" spans="1:8">
      <c r="A239" s="5" t="s">
        <v>301</v>
      </c>
      <c r="B239" s="104" t="s">
        <v>2232</v>
      </c>
      <c r="C239" s="108" t="s">
        <v>1289</v>
      </c>
      <c r="D239" s="106" t="s">
        <v>1344</v>
      </c>
      <c r="E239" s="107" t="s">
        <v>2195</v>
      </c>
      <c r="F239" s="110">
        <v>56</v>
      </c>
      <c r="G239" s="6" t="str">
        <f t="shared" si="3"/>
        <v>Trung bình</v>
      </c>
      <c r="H239" s="70"/>
    </row>
    <row r="240" spans="1:8">
      <c r="A240" s="5" t="s">
        <v>302</v>
      </c>
      <c r="B240" s="104" t="s">
        <v>2233</v>
      </c>
      <c r="C240" s="108" t="s">
        <v>2234</v>
      </c>
      <c r="D240" s="106" t="s">
        <v>1187</v>
      </c>
      <c r="E240" s="107" t="s">
        <v>2195</v>
      </c>
      <c r="F240" s="110">
        <v>57</v>
      </c>
      <c r="G240" s="6" t="str">
        <f t="shared" si="3"/>
        <v>Trung bình</v>
      </c>
      <c r="H240" s="70"/>
    </row>
    <row r="241" spans="1:8">
      <c r="A241" s="5" t="s">
        <v>303</v>
      </c>
      <c r="B241" s="104" t="s">
        <v>2235</v>
      </c>
      <c r="C241" s="108" t="s">
        <v>2236</v>
      </c>
      <c r="D241" s="106" t="s">
        <v>1240</v>
      </c>
      <c r="E241" s="107" t="s">
        <v>2195</v>
      </c>
      <c r="F241" s="110">
        <v>50</v>
      </c>
      <c r="G241" s="6" t="str">
        <f t="shared" si="3"/>
        <v>Trung bình</v>
      </c>
      <c r="H241" s="70"/>
    </row>
    <row r="242" spans="1:8">
      <c r="A242" s="5" t="s">
        <v>304</v>
      </c>
      <c r="B242" s="104" t="s">
        <v>2237</v>
      </c>
      <c r="C242" s="108" t="s">
        <v>1498</v>
      </c>
      <c r="D242" s="106" t="s">
        <v>1241</v>
      </c>
      <c r="E242" s="107" t="s">
        <v>2195</v>
      </c>
      <c r="F242" s="110">
        <v>51</v>
      </c>
      <c r="G242" s="6" t="str">
        <f t="shared" si="3"/>
        <v>Trung bình</v>
      </c>
      <c r="H242" s="70"/>
    </row>
    <row r="243" spans="1:8">
      <c r="A243" s="5" t="s">
        <v>305</v>
      </c>
      <c r="B243" s="104" t="s">
        <v>2238</v>
      </c>
      <c r="C243" s="108" t="s">
        <v>1579</v>
      </c>
      <c r="D243" s="106" t="s">
        <v>1241</v>
      </c>
      <c r="E243" s="107" t="s">
        <v>2195</v>
      </c>
      <c r="F243" s="110">
        <v>55</v>
      </c>
      <c r="G243" s="6" t="str">
        <f t="shared" si="3"/>
        <v>Trung bình</v>
      </c>
      <c r="H243" s="70"/>
    </row>
    <row r="244" spans="1:8">
      <c r="A244" s="5" t="s">
        <v>306</v>
      </c>
      <c r="B244" s="104" t="s">
        <v>2239</v>
      </c>
      <c r="C244" s="108" t="s">
        <v>1414</v>
      </c>
      <c r="D244" s="106" t="s">
        <v>1453</v>
      </c>
      <c r="E244" s="107" t="s">
        <v>2195</v>
      </c>
      <c r="F244" s="110">
        <v>66</v>
      </c>
      <c r="G244" s="6" t="str">
        <f t="shared" si="3"/>
        <v>Trung bình</v>
      </c>
      <c r="H244" s="70"/>
    </row>
    <row r="245" spans="1:8" s="20" customFormat="1">
      <c r="A245" s="22" t="s">
        <v>307</v>
      </c>
      <c r="B245" s="112" t="s">
        <v>2240</v>
      </c>
      <c r="C245" s="113" t="s">
        <v>62</v>
      </c>
      <c r="D245" s="114" t="s">
        <v>30</v>
      </c>
      <c r="E245" s="115" t="s">
        <v>2241</v>
      </c>
      <c r="F245" s="116">
        <v>50</v>
      </c>
      <c r="G245" s="68" t="str">
        <f t="shared" si="3"/>
        <v>Trung bình</v>
      </c>
      <c r="H245" s="71"/>
    </row>
    <row r="246" spans="1:8">
      <c r="A246" s="5" t="s">
        <v>308</v>
      </c>
      <c r="B246" s="104" t="s">
        <v>2242</v>
      </c>
      <c r="C246" s="108" t="s">
        <v>2243</v>
      </c>
      <c r="D246" s="106" t="s">
        <v>36</v>
      </c>
      <c r="E246" s="107" t="s">
        <v>2241</v>
      </c>
      <c r="F246" s="110">
        <v>62</v>
      </c>
      <c r="G246" s="6" t="str">
        <f t="shared" si="3"/>
        <v>Trung bình</v>
      </c>
      <c r="H246" s="70"/>
    </row>
    <row r="247" spans="1:8" s="20" customFormat="1">
      <c r="A247" s="22" t="s">
        <v>309</v>
      </c>
      <c r="B247" s="104" t="s">
        <v>2244</v>
      </c>
      <c r="C247" s="108" t="s">
        <v>1291</v>
      </c>
      <c r="D247" s="106" t="s">
        <v>1198</v>
      </c>
      <c r="E247" s="107" t="s">
        <v>2241</v>
      </c>
      <c r="F247" s="110">
        <v>55</v>
      </c>
      <c r="G247" s="6" t="str">
        <f t="shared" si="3"/>
        <v>Trung bình</v>
      </c>
      <c r="H247" s="71"/>
    </row>
    <row r="248" spans="1:8">
      <c r="A248" s="5" t="s">
        <v>310</v>
      </c>
      <c r="B248" s="104" t="s">
        <v>2245</v>
      </c>
      <c r="C248" s="108" t="s">
        <v>1679</v>
      </c>
      <c r="D248" s="106" t="s">
        <v>40</v>
      </c>
      <c r="E248" s="107" t="s">
        <v>2241</v>
      </c>
      <c r="F248" s="110">
        <v>57</v>
      </c>
      <c r="G248" s="6" t="str">
        <f t="shared" si="3"/>
        <v>Trung bình</v>
      </c>
      <c r="H248" s="70"/>
    </row>
    <row r="249" spans="1:8">
      <c r="A249" s="5" t="s">
        <v>311</v>
      </c>
      <c r="B249" s="104" t="s">
        <v>2246</v>
      </c>
      <c r="C249" s="108" t="s">
        <v>1481</v>
      </c>
      <c r="D249" s="106" t="s">
        <v>1259</v>
      </c>
      <c r="E249" s="107" t="s">
        <v>2241</v>
      </c>
      <c r="F249" s="110">
        <v>55</v>
      </c>
      <c r="G249" s="6" t="str">
        <f t="shared" si="3"/>
        <v>Trung bình</v>
      </c>
      <c r="H249" s="70"/>
    </row>
    <row r="250" spans="1:8">
      <c r="A250" s="5" t="s">
        <v>312</v>
      </c>
      <c r="B250" s="104" t="s">
        <v>2247</v>
      </c>
      <c r="C250" s="108" t="s">
        <v>1797</v>
      </c>
      <c r="D250" s="106" t="s">
        <v>1233</v>
      </c>
      <c r="E250" s="107" t="s">
        <v>2241</v>
      </c>
      <c r="F250" s="110">
        <v>56</v>
      </c>
      <c r="G250" s="6" t="str">
        <f t="shared" si="3"/>
        <v>Trung bình</v>
      </c>
      <c r="H250" s="70"/>
    </row>
    <row r="251" spans="1:8">
      <c r="A251" s="5" t="s">
        <v>313</v>
      </c>
      <c r="B251" s="104" t="s">
        <v>2248</v>
      </c>
      <c r="C251" s="108" t="s">
        <v>2249</v>
      </c>
      <c r="D251" s="106" t="s">
        <v>1223</v>
      </c>
      <c r="E251" s="107" t="s">
        <v>2241</v>
      </c>
      <c r="F251" s="110">
        <v>62</v>
      </c>
      <c r="G251" s="6" t="str">
        <f t="shared" si="3"/>
        <v>Trung bình</v>
      </c>
      <c r="H251" s="70"/>
    </row>
    <row r="252" spans="1:8">
      <c r="A252" s="5" t="s">
        <v>314</v>
      </c>
      <c r="B252" s="104" t="s">
        <v>2250</v>
      </c>
      <c r="C252" s="108" t="s">
        <v>1292</v>
      </c>
      <c r="D252" s="106" t="s">
        <v>1393</v>
      </c>
      <c r="E252" s="107" t="s">
        <v>2241</v>
      </c>
      <c r="F252" s="110">
        <v>70</v>
      </c>
      <c r="G252" s="6" t="str">
        <f t="shared" si="3"/>
        <v>Khá</v>
      </c>
      <c r="H252" s="70"/>
    </row>
    <row r="253" spans="1:8">
      <c r="A253" s="5" t="s">
        <v>315</v>
      </c>
      <c r="B253" s="104" t="s">
        <v>2251</v>
      </c>
      <c r="C253" s="108" t="s">
        <v>2252</v>
      </c>
      <c r="D253" s="106" t="s">
        <v>1234</v>
      </c>
      <c r="E253" s="107" t="s">
        <v>2241</v>
      </c>
      <c r="F253" s="110">
        <v>70</v>
      </c>
      <c r="G253" s="6" t="str">
        <f t="shared" si="3"/>
        <v>Khá</v>
      </c>
      <c r="H253" s="70"/>
    </row>
    <row r="254" spans="1:8">
      <c r="A254" s="5" t="s">
        <v>316</v>
      </c>
      <c r="B254" s="104" t="s">
        <v>2253</v>
      </c>
      <c r="C254" s="108" t="s">
        <v>1412</v>
      </c>
      <c r="D254" s="106" t="s">
        <v>14</v>
      </c>
      <c r="E254" s="107" t="s">
        <v>2241</v>
      </c>
      <c r="F254" s="110">
        <v>62</v>
      </c>
      <c r="G254" s="6" t="str">
        <f t="shared" si="3"/>
        <v>Trung bình</v>
      </c>
      <c r="H254" s="70"/>
    </row>
    <row r="255" spans="1:8">
      <c r="A255" s="5" t="s">
        <v>317</v>
      </c>
      <c r="B255" s="104" t="s">
        <v>2254</v>
      </c>
      <c r="C255" s="108" t="s">
        <v>2255</v>
      </c>
      <c r="D255" s="106" t="s">
        <v>14</v>
      </c>
      <c r="E255" s="107" t="s">
        <v>2241</v>
      </c>
      <c r="F255" s="110">
        <v>70</v>
      </c>
      <c r="G255" s="6" t="str">
        <f t="shared" si="3"/>
        <v>Khá</v>
      </c>
      <c r="H255" s="70"/>
    </row>
    <row r="256" spans="1:8">
      <c r="A256" s="5" t="s">
        <v>318</v>
      </c>
      <c r="B256" s="104" t="s">
        <v>2256</v>
      </c>
      <c r="C256" s="108" t="s">
        <v>1398</v>
      </c>
      <c r="D256" s="106" t="s">
        <v>41</v>
      </c>
      <c r="E256" s="107" t="s">
        <v>2241</v>
      </c>
      <c r="F256" s="110">
        <v>57</v>
      </c>
      <c r="G256" s="6" t="str">
        <f t="shared" si="3"/>
        <v>Trung bình</v>
      </c>
      <c r="H256" s="70"/>
    </row>
    <row r="257" spans="1:8">
      <c r="A257" s="5" t="s">
        <v>319</v>
      </c>
      <c r="B257" s="104" t="s">
        <v>2257</v>
      </c>
      <c r="C257" s="108" t="s">
        <v>1807</v>
      </c>
      <c r="D257" s="106" t="s">
        <v>1211</v>
      </c>
      <c r="E257" s="107" t="s">
        <v>2241</v>
      </c>
      <c r="F257" s="110">
        <v>61</v>
      </c>
      <c r="G257" s="6" t="str">
        <f t="shared" si="3"/>
        <v>Trung bình</v>
      </c>
      <c r="H257" s="70"/>
    </row>
    <row r="258" spans="1:8">
      <c r="A258" s="5" t="s">
        <v>320</v>
      </c>
      <c r="B258" s="104" t="s">
        <v>2258</v>
      </c>
      <c r="C258" s="108" t="s">
        <v>1276</v>
      </c>
      <c r="D258" s="106" t="s">
        <v>1182</v>
      </c>
      <c r="E258" s="107" t="s">
        <v>2241</v>
      </c>
      <c r="F258" s="110">
        <v>57</v>
      </c>
      <c r="G258" s="6" t="str">
        <f t="shared" si="3"/>
        <v>Trung bình</v>
      </c>
      <c r="H258" s="70"/>
    </row>
    <row r="259" spans="1:8">
      <c r="A259" s="5" t="s">
        <v>321</v>
      </c>
      <c r="B259" s="104" t="s">
        <v>2259</v>
      </c>
      <c r="C259" s="108" t="s">
        <v>1821</v>
      </c>
      <c r="D259" s="106" t="s">
        <v>1185</v>
      </c>
      <c r="E259" s="107" t="s">
        <v>2241</v>
      </c>
      <c r="F259" s="110">
        <v>63</v>
      </c>
      <c r="G259" s="6" t="str">
        <f t="shared" si="3"/>
        <v>Trung bình</v>
      </c>
      <c r="H259" s="70"/>
    </row>
    <row r="260" spans="1:8">
      <c r="A260" s="5" t="s">
        <v>322</v>
      </c>
      <c r="B260" s="104" t="s">
        <v>2260</v>
      </c>
      <c r="C260" s="108" t="s">
        <v>1807</v>
      </c>
      <c r="D260" s="106" t="s">
        <v>34</v>
      </c>
      <c r="E260" s="107" t="s">
        <v>2241</v>
      </c>
      <c r="F260" s="110">
        <v>61</v>
      </c>
      <c r="G260" s="6" t="str">
        <f t="shared" si="3"/>
        <v>Trung bình</v>
      </c>
      <c r="H260" s="70"/>
    </row>
    <row r="261" spans="1:8">
      <c r="A261" s="5" t="s">
        <v>323</v>
      </c>
      <c r="B261" s="104" t="s">
        <v>2261</v>
      </c>
      <c r="C261" s="108" t="s">
        <v>2262</v>
      </c>
      <c r="D261" s="106" t="s">
        <v>1240</v>
      </c>
      <c r="E261" s="107" t="s">
        <v>2241</v>
      </c>
      <c r="F261" s="110">
        <v>51</v>
      </c>
      <c r="G261" s="6" t="str">
        <f t="shared" si="3"/>
        <v>Trung bình</v>
      </c>
      <c r="H261" s="70"/>
    </row>
    <row r="262" spans="1:8">
      <c r="A262" s="5" t="s">
        <v>324</v>
      </c>
      <c r="B262" s="104" t="s">
        <v>2263</v>
      </c>
      <c r="C262" s="108" t="s">
        <v>28</v>
      </c>
      <c r="D262" s="106" t="s">
        <v>1811</v>
      </c>
      <c r="E262" s="107" t="s">
        <v>2241</v>
      </c>
      <c r="F262" s="110">
        <v>62</v>
      </c>
      <c r="G262" s="6" t="str">
        <f t="shared" si="3"/>
        <v>Trung bình</v>
      </c>
      <c r="H262" s="70"/>
    </row>
    <row r="263" spans="1:8" s="20" customFormat="1">
      <c r="A263" s="22" t="s">
        <v>325</v>
      </c>
      <c r="B263" s="112" t="s">
        <v>2264</v>
      </c>
      <c r="C263" s="113" t="s">
        <v>1447</v>
      </c>
      <c r="D263" s="114" t="s">
        <v>1546</v>
      </c>
      <c r="E263" s="115" t="s">
        <v>2265</v>
      </c>
      <c r="F263" s="116">
        <v>55</v>
      </c>
      <c r="G263" s="68" t="str">
        <f t="shared" si="3"/>
        <v>Trung bình</v>
      </c>
      <c r="H263" s="71"/>
    </row>
    <row r="264" spans="1:8">
      <c r="A264" s="5" t="s">
        <v>326</v>
      </c>
      <c r="B264" s="104" t="s">
        <v>2266</v>
      </c>
      <c r="C264" s="108" t="s">
        <v>2267</v>
      </c>
      <c r="D264" s="106" t="s">
        <v>1216</v>
      </c>
      <c r="E264" s="107" t="s">
        <v>2265</v>
      </c>
      <c r="F264" s="110">
        <v>70</v>
      </c>
      <c r="G264" s="6" t="str">
        <f t="shared" si="3"/>
        <v>Khá</v>
      </c>
      <c r="H264" s="70"/>
    </row>
    <row r="265" spans="1:8">
      <c r="A265" s="5" t="s">
        <v>327</v>
      </c>
      <c r="B265" s="104" t="s">
        <v>2268</v>
      </c>
      <c r="C265" s="108" t="s">
        <v>1764</v>
      </c>
      <c r="D265" s="106" t="s">
        <v>1306</v>
      </c>
      <c r="E265" s="107" t="s">
        <v>2265</v>
      </c>
      <c r="F265" s="110">
        <v>56</v>
      </c>
      <c r="G265" s="6" t="str">
        <f t="shared" si="3"/>
        <v>Trung bình</v>
      </c>
      <c r="H265" s="70"/>
    </row>
    <row r="266" spans="1:8">
      <c r="A266" s="5" t="s">
        <v>328</v>
      </c>
      <c r="B266" s="104" t="s">
        <v>2269</v>
      </c>
      <c r="C266" s="108" t="s">
        <v>1397</v>
      </c>
      <c r="D266" s="106" t="s">
        <v>36</v>
      </c>
      <c r="E266" s="107" t="s">
        <v>2265</v>
      </c>
      <c r="F266" s="110">
        <v>51</v>
      </c>
      <c r="G266" s="6" t="str">
        <f t="shared" si="3"/>
        <v>Trung bình</v>
      </c>
      <c r="H266" s="70"/>
    </row>
    <row r="267" spans="1:8">
      <c r="A267" s="5" t="s">
        <v>329</v>
      </c>
      <c r="B267" s="104" t="s">
        <v>2270</v>
      </c>
      <c r="C267" s="108" t="s">
        <v>2271</v>
      </c>
      <c r="D267" s="106" t="s">
        <v>1196</v>
      </c>
      <c r="E267" s="107" t="s">
        <v>2265</v>
      </c>
      <c r="F267" s="110">
        <v>54</v>
      </c>
      <c r="G267" s="6" t="str">
        <f t="shared" si="3"/>
        <v>Trung bình</v>
      </c>
      <c r="H267" s="70"/>
    </row>
    <row r="268" spans="1:8">
      <c r="A268" s="5" t="s">
        <v>330</v>
      </c>
      <c r="B268" s="104" t="s">
        <v>2272</v>
      </c>
      <c r="C268" s="108" t="s">
        <v>1803</v>
      </c>
      <c r="D268" s="106" t="s">
        <v>1176</v>
      </c>
      <c r="E268" s="107" t="s">
        <v>2265</v>
      </c>
      <c r="F268" s="110">
        <v>70</v>
      </c>
      <c r="G268" s="6" t="str">
        <f t="shared" ref="G268:G331" si="4">IF(F268&gt;=90,"Xuất sắc",IF(F268&gt;=80,"Tốt",IF(F268&gt;=70,"Khá",IF(F268&gt;=50,"Trung bình",IF(F268&gt;0,"Yếu","Không xếp loại")))))</f>
        <v>Khá</v>
      </c>
      <c r="H268" s="70"/>
    </row>
    <row r="269" spans="1:8">
      <c r="A269" s="5" t="s">
        <v>331</v>
      </c>
      <c r="B269" s="104" t="s">
        <v>2273</v>
      </c>
      <c r="C269" s="108" t="s">
        <v>1253</v>
      </c>
      <c r="D269" s="106" t="s">
        <v>1297</v>
      </c>
      <c r="E269" s="107" t="s">
        <v>2265</v>
      </c>
      <c r="F269" s="110">
        <v>57</v>
      </c>
      <c r="G269" s="6" t="str">
        <f t="shared" si="4"/>
        <v>Trung bình</v>
      </c>
      <c r="H269" s="70"/>
    </row>
    <row r="270" spans="1:8">
      <c r="A270" s="5" t="s">
        <v>332</v>
      </c>
      <c r="B270" s="104" t="s">
        <v>2274</v>
      </c>
      <c r="C270" s="108" t="s">
        <v>1188</v>
      </c>
      <c r="D270" s="106" t="s">
        <v>1234</v>
      </c>
      <c r="E270" s="107" t="s">
        <v>2265</v>
      </c>
      <c r="F270" s="110">
        <v>62</v>
      </c>
      <c r="G270" s="6" t="str">
        <f t="shared" si="4"/>
        <v>Trung bình</v>
      </c>
      <c r="H270" s="70"/>
    </row>
    <row r="271" spans="1:8">
      <c r="A271" s="5" t="s">
        <v>333</v>
      </c>
      <c r="B271" s="104" t="s">
        <v>2275</v>
      </c>
      <c r="C271" s="108" t="s">
        <v>2276</v>
      </c>
      <c r="D271" s="106" t="s">
        <v>32</v>
      </c>
      <c r="E271" s="107" t="s">
        <v>2265</v>
      </c>
      <c r="F271" s="110">
        <v>56</v>
      </c>
      <c r="G271" s="6" t="str">
        <f t="shared" si="4"/>
        <v>Trung bình</v>
      </c>
      <c r="H271" s="70"/>
    </row>
    <row r="272" spans="1:8">
      <c r="A272" s="5" t="s">
        <v>334</v>
      </c>
      <c r="B272" s="104" t="s">
        <v>2277</v>
      </c>
      <c r="C272" s="108" t="s">
        <v>1755</v>
      </c>
      <c r="D272" s="106" t="s">
        <v>14</v>
      </c>
      <c r="E272" s="107" t="s">
        <v>2265</v>
      </c>
      <c r="F272" s="110">
        <v>70</v>
      </c>
      <c r="G272" s="6" t="str">
        <f t="shared" si="4"/>
        <v>Khá</v>
      </c>
      <c r="H272" s="70"/>
    </row>
    <row r="273" spans="1:8">
      <c r="A273" s="5" t="s">
        <v>335</v>
      </c>
      <c r="B273" s="104" t="s">
        <v>2278</v>
      </c>
      <c r="C273" s="108" t="s">
        <v>2279</v>
      </c>
      <c r="D273" s="106" t="s">
        <v>1309</v>
      </c>
      <c r="E273" s="107" t="s">
        <v>2265</v>
      </c>
      <c r="F273" s="110">
        <v>50</v>
      </c>
      <c r="G273" s="6" t="str">
        <f t="shared" si="4"/>
        <v>Trung bình</v>
      </c>
      <c r="H273" s="70"/>
    </row>
    <row r="274" spans="1:8">
      <c r="A274" s="5" t="s">
        <v>336</v>
      </c>
      <c r="B274" s="104" t="s">
        <v>2280</v>
      </c>
      <c r="C274" s="108" t="s">
        <v>31</v>
      </c>
      <c r="D274" s="106" t="s">
        <v>1309</v>
      </c>
      <c r="E274" s="107" t="s">
        <v>2265</v>
      </c>
      <c r="F274" s="110">
        <v>73</v>
      </c>
      <c r="G274" s="6" t="str">
        <f t="shared" si="4"/>
        <v>Khá</v>
      </c>
      <c r="H274" s="70"/>
    </row>
    <row r="275" spans="1:8">
      <c r="A275" s="5" t="s">
        <v>337</v>
      </c>
      <c r="B275" s="104" t="s">
        <v>2281</v>
      </c>
      <c r="C275" s="108" t="s">
        <v>2282</v>
      </c>
      <c r="D275" s="106" t="s">
        <v>1264</v>
      </c>
      <c r="E275" s="107" t="s">
        <v>2265</v>
      </c>
      <c r="F275" s="110">
        <v>81</v>
      </c>
      <c r="G275" s="6" t="str">
        <f t="shared" si="4"/>
        <v>Tốt</v>
      </c>
      <c r="H275" s="70"/>
    </row>
    <row r="276" spans="1:8">
      <c r="A276" s="5" t="s">
        <v>338</v>
      </c>
      <c r="B276" s="104" t="s">
        <v>2283</v>
      </c>
      <c r="C276" s="108" t="s">
        <v>2284</v>
      </c>
      <c r="D276" s="106" t="s">
        <v>1240</v>
      </c>
      <c r="E276" s="107" t="s">
        <v>2265</v>
      </c>
      <c r="F276" s="110">
        <v>57</v>
      </c>
      <c r="G276" s="6" t="str">
        <f t="shared" si="4"/>
        <v>Trung bình</v>
      </c>
      <c r="H276" s="70"/>
    </row>
    <row r="277" spans="1:8">
      <c r="A277" s="5" t="s">
        <v>339</v>
      </c>
      <c r="B277" s="104" t="s">
        <v>2285</v>
      </c>
      <c r="C277" s="108" t="s">
        <v>2286</v>
      </c>
      <c r="D277" s="106" t="s">
        <v>1190</v>
      </c>
      <c r="E277" s="107" t="s">
        <v>2265</v>
      </c>
      <c r="F277" s="110">
        <v>48</v>
      </c>
      <c r="G277" s="6" t="str">
        <f t="shared" si="4"/>
        <v>Yếu</v>
      </c>
      <c r="H277" s="70"/>
    </row>
    <row r="278" spans="1:8">
      <c r="A278" s="5" t="s">
        <v>340</v>
      </c>
      <c r="B278" s="104" t="s">
        <v>2287</v>
      </c>
      <c r="C278" s="108" t="s">
        <v>2178</v>
      </c>
      <c r="D278" s="106" t="s">
        <v>1191</v>
      </c>
      <c r="E278" s="107" t="s">
        <v>2265</v>
      </c>
      <c r="F278" s="110">
        <v>61</v>
      </c>
      <c r="G278" s="6" t="str">
        <f t="shared" si="4"/>
        <v>Trung bình</v>
      </c>
      <c r="H278" s="70"/>
    </row>
    <row r="279" spans="1:8" s="20" customFormat="1">
      <c r="A279" s="22" t="s">
        <v>341</v>
      </c>
      <c r="B279" s="112" t="s">
        <v>2288</v>
      </c>
      <c r="C279" s="113" t="s">
        <v>1464</v>
      </c>
      <c r="D279" s="114" t="s">
        <v>1216</v>
      </c>
      <c r="E279" s="123" t="s">
        <v>2289</v>
      </c>
      <c r="F279" s="116">
        <v>54</v>
      </c>
      <c r="G279" s="68" t="str">
        <f t="shared" si="4"/>
        <v>Trung bình</v>
      </c>
      <c r="H279" s="71"/>
    </row>
    <row r="280" spans="1:8">
      <c r="A280" s="5" t="s">
        <v>342</v>
      </c>
      <c r="B280" s="104" t="s">
        <v>2290</v>
      </c>
      <c r="C280" s="108" t="s">
        <v>1516</v>
      </c>
      <c r="D280" s="106" t="s">
        <v>1229</v>
      </c>
      <c r="E280" s="109" t="s">
        <v>2289</v>
      </c>
      <c r="F280" s="110">
        <v>54</v>
      </c>
      <c r="G280" s="6" t="str">
        <f t="shared" si="4"/>
        <v>Trung bình</v>
      </c>
      <c r="H280" s="70"/>
    </row>
    <row r="281" spans="1:8">
      <c r="A281" s="5" t="s">
        <v>343</v>
      </c>
      <c r="B281" s="104" t="s">
        <v>2291</v>
      </c>
      <c r="C281" s="108" t="s">
        <v>1652</v>
      </c>
      <c r="D281" s="106" t="s">
        <v>1176</v>
      </c>
      <c r="E281" s="109" t="s">
        <v>2289</v>
      </c>
      <c r="F281" s="110">
        <v>65</v>
      </c>
      <c r="G281" s="6" t="str">
        <f t="shared" si="4"/>
        <v>Trung bình</v>
      </c>
      <c r="H281" s="70"/>
    </row>
    <row r="282" spans="1:8">
      <c r="A282" s="5" t="s">
        <v>344</v>
      </c>
      <c r="B282" s="104" t="s">
        <v>2292</v>
      </c>
      <c r="C282" s="108" t="s">
        <v>1418</v>
      </c>
      <c r="D282" s="106" t="s">
        <v>1176</v>
      </c>
      <c r="E282" s="109" t="s">
        <v>2289</v>
      </c>
      <c r="F282" s="110">
        <v>57</v>
      </c>
      <c r="G282" s="6" t="str">
        <f t="shared" si="4"/>
        <v>Trung bình</v>
      </c>
      <c r="H282" s="70"/>
    </row>
    <row r="283" spans="1:8">
      <c r="A283" s="5" t="s">
        <v>345</v>
      </c>
      <c r="B283" s="104" t="s">
        <v>2293</v>
      </c>
      <c r="C283" s="108" t="s">
        <v>2294</v>
      </c>
      <c r="D283" s="106" t="s">
        <v>1176</v>
      </c>
      <c r="E283" s="109" t="s">
        <v>2289</v>
      </c>
      <c r="F283" s="110">
        <v>57</v>
      </c>
      <c r="G283" s="6" t="str">
        <f t="shared" si="4"/>
        <v>Trung bình</v>
      </c>
      <c r="H283" s="70"/>
    </row>
    <row r="284" spans="1:8">
      <c r="A284" s="5" t="s">
        <v>346</v>
      </c>
      <c r="B284" s="104" t="s">
        <v>2295</v>
      </c>
      <c r="C284" s="108" t="s">
        <v>2296</v>
      </c>
      <c r="D284" s="106" t="s">
        <v>1176</v>
      </c>
      <c r="E284" s="109" t="s">
        <v>2289</v>
      </c>
      <c r="F284" s="110">
        <v>59</v>
      </c>
      <c r="G284" s="6" t="str">
        <f t="shared" si="4"/>
        <v>Trung bình</v>
      </c>
      <c r="H284" s="70"/>
    </row>
    <row r="285" spans="1:8" s="20" customFormat="1">
      <c r="A285" s="22" t="s">
        <v>347</v>
      </c>
      <c r="B285" s="104" t="s">
        <v>2297</v>
      </c>
      <c r="C285" s="108" t="s">
        <v>2298</v>
      </c>
      <c r="D285" s="106" t="s">
        <v>1176</v>
      </c>
      <c r="E285" s="109" t="s">
        <v>2289</v>
      </c>
      <c r="F285" s="110">
        <v>59</v>
      </c>
      <c r="G285" s="6" t="str">
        <f t="shared" si="4"/>
        <v>Trung bình</v>
      </c>
      <c r="H285" s="71"/>
    </row>
    <row r="286" spans="1:8">
      <c r="A286" s="5" t="s">
        <v>348</v>
      </c>
      <c r="B286" s="104" t="s">
        <v>2299</v>
      </c>
      <c r="C286" s="108" t="s">
        <v>1317</v>
      </c>
      <c r="D286" s="106" t="s">
        <v>1297</v>
      </c>
      <c r="E286" s="109" t="s">
        <v>2289</v>
      </c>
      <c r="F286" s="110">
        <v>57</v>
      </c>
      <c r="G286" s="6" t="str">
        <f t="shared" si="4"/>
        <v>Trung bình</v>
      </c>
      <c r="H286" s="70"/>
    </row>
    <row r="287" spans="1:8">
      <c r="A287" s="5" t="s">
        <v>349</v>
      </c>
      <c r="B287" s="104" t="s">
        <v>2300</v>
      </c>
      <c r="C287" s="108" t="s">
        <v>31</v>
      </c>
      <c r="D287" s="106" t="s">
        <v>1297</v>
      </c>
      <c r="E287" s="109" t="s">
        <v>2289</v>
      </c>
      <c r="F287" s="110">
        <v>50</v>
      </c>
      <c r="G287" s="6" t="str">
        <f t="shared" si="4"/>
        <v>Trung bình</v>
      </c>
      <c r="H287" s="70"/>
    </row>
    <row r="288" spans="1:8">
      <c r="A288" s="5" t="s">
        <v>350</v>
      </c>
      <c r="B288" s="104" t="s">
        <v>2301</v>
      </c>
      <c r="C288" s="108" t="s">
        <v>1348</v>
      </c>
      <c r="D288" s="106" t="s">
        <v>1297</v>
      </c>
      <c r="E288" s="109" t="s">
        <v>2289</v>
      </c>
      <c r="F288" s="110">
        <v>54</v>
      </c>
      <c r="G288" s="6" t="str">
        <f t="shared" si="4"/>
        <v>Trung bình</v>
      </c>
      <c r="H288" s="70"/>
    </row>
    <row r="289" spans="1:8">
      <c r="A289" s="5" t="s">
        <v>351</v>
      </c>
      <c r="B289" s="104" t="s">
        <v>2302</v>
      </c>
      <c r="C289" s="108" t="s">
        <v>1735</v>
      </c>
      <c r="D289" s="106" t="s">
        <v>1232</v>
      </c>
      <c r="E289" s="109" t="s">
        <v>2289</v>
      </c>
      <c r="F289" s="110">
        <v>57</v>
      </c>
      <c r="G289" s="6" t="str">
        <f t="shared" si="4"/>
        <v>Trung bình</v>
      </c>
      <c r="H289" s="70"/>
    </row>
    <row r="290" spans="1:8">
      <c r="A290" s="5" t="s">
        <v>352</v>
      </c>
      <c r="B290" s="104" t="s">
        <v>2303</v>
      </c>
      <c r="C290" s="108" t="s">
        <v>2304</v>
      </c>
      <c r="D290" s="106" t="s">
        <v>53</v>
      </c>
      <c r="E290" s="109" t="s">
        <v>2289</v>
      </c>
      <c r="F290" s="110">
        <v>51</v>
      </c>
      <c r="G290" s="6" t="str">
        <f t="shared" si="4"/>
        <v>Trung bình</v>
      </c>
      <c r="H290" s="70"/>
    </row>
    <row r="291" spans="1:8">
      <c r="A291" s="5" t="s">
        <v>353</v>
      </c>
      <c r="B291" s="104" t="s">
        <v>2305</v>
      </c>
      <c r="C291" s="108" t="s">
        <v>2306</v>
      </c>
      <c r="D291" s="106" t="s">
        <v>1247</v>
      </c>
      <c r="E291" s="109" t="s">
        <v>2289</v>
      </c>
      <c r="F291" s="110">
        <v>58</v>
      </c>
      <c r="G291" s="6" t="str">
        <f t="shared" si="4"/>
        <v>Trung bình</v>
      </c>
      <c r="H291" s="70"/>
    </row>
    <row r="292" spans="1:8">
      <c r="A292" s="5" t="s">
        <v>354</v>
      </c>
      <c r="B292" s="104" t="s">
        <v>2307</v>
      </c>
      <c r="C292" s="108" t="s">
        <v>28</v>
      </c>
      <c r="D292" s="106" t="s">
        <v>1206</v>
      </c>
      <c r="E292" s="109" t="s">
        <v>2289</v>
      </c>
      <c r="F292" s="110">
        <v>54</v>
      </c>
      <c r="G292" s="6" t="str">
        <f t="shared" si="4"/>
        <v>Trung bình</v>
      </c>
      <c r="H292" s="70"/>
    </row>
    <row r="293" spans="1:8">
      <c r="A293" s="5" t="s">
        <v>355</v>
      </c>
      <c r="B293" s="104" t="s">
        <v>2308</v>
      </c>
      <c r="C293" s="108" t="s">
        <v>2309</v>
      </c>
      <c r="D293" s="106" t="s">
        <v>1248</v>
      </c>
      <c r="E293" s="109" t="s">
        <v>2289</v>
      </c>
      <c r="F293" s="110">
        <v>53</v>
      </c>
      <c r="G293" s="6" t="str">
        <f t="shared" si="4"/>
        <v>Trung bình</v>
      </c>
      <c r="H293" s="70"/>
    </row>
    <row r="294" spans="1:8">
      <c r="A294" s="5" t="s">
        <v>356</v>
      </c>
      <c r="B294" s="104" t="s">
        <v>2310</v>
      </c>
      <c r="C294" s="108" t="s">
        <v>2311</v>
      </c>
      <c r="D294" s="106" t="s">
        <v>2312</v>
      </c>
      <c r="E294" s="109" t="s">
        <v>2289</v>
      </c>
      <c r="F294" s="110">
        <v>50</v>
      </c>
      <c r="G294" s="6" t="str">
        <f t="shared" si="4"/>
        <v>Trung bình</v>
      </c>
      <c r="H294" s="70"/>
    </row>
    <row r="295" spans="1:8">
      <c r="A295" s="5" t="s">
        <v>357</v>
      </c>
      <c r="B295" s="104" t="s">
        <v>2313</v>
      </c>
      <c r="C295" s="108" t="s">
        <v>20</v>
      </c>
      <c r="D295" s="106" t="s">
        <v>1222</v>
      </c>
      <c r="E295" s="109" t="s">
        <v>2289</v>
      </c>
      <c r="F295" s="110">
        <v>51</v>
      </c>
      <c r="G295" s="6" t="str">
        <f t="shared" si="4"/>
        <v>Trung bình</v>
      </c>
      <c r="H295" s="70"/>
    </row>
    <row r="296" spans="1:8">
      <c r="A296" s="5" t="s">
        <v>358</v>
      </c>
      <c r="B296" s="104" t="s">
        <v>2314</v>
      </c>
      <c r="C296" s="108" t="s">
        <v>2315</v>
      </c>
      <c r="D296" s="106" t="s">
        <v>1234</v>
      </c>
      <c r="E296" s="109" t="s">
        <v>2289</v>
      </c>
      <c r="F296" s="110">
        <v>51</v>
      </c>
      <c r="G296" s="6" t="str">
        <f t="shared" si="4"/>
        <v>Trung bình</v>
      </c>
      <c r="H296" s="70"/>
    </row>
    <row r="297" spans="1:8">
      <c r="A297" s="5" t="s">
        <v>359</v>
      </c>
      <c r="B297" s="104" t="s">
        <v>2316</v>
      </c>
      <c r="C297" s="108" t="s">
        <v>1350</v>
      </c>
      <c r="D297" s="106" t="s">
        <v>32</v>
      </c>
      <c r="E297" s="109" t="s">
        <v>2289</v>
      </c>
      <c r="F297" s="110">
        <v>53</v>
      </c>
      <c r="G297" s="6" t="str">
        <f t="shared" si="4"/>
        <v>Trung bình</v>
      </c>
      <c r="H297" s="70"/>
    </row>
    <row r="298" spans="1:8">
      <c r="A298" s="5" t="s">
        <v>360</v>
      </c>
      <c r="B298" s="104" t="s">
        <v>2317</v>
      </c>
      <c r="C298" s="108" t="s">
        <v>1550</v>
      </c>
      <c r="D298" s="106" t="s">
        <v>14</v>
      </c>
      <c r="E298" s="109" t="s">
        <v>2289</v>
      </c>
      <c r="F298" s="110">
        <v>55</v>
      </c>
      <c r="G298" s="6" t="str">
        <f t="shared" si="4"/>
        <v>Trung bình</v>
      </c>
      <c r="H298" s="70"/>
    </row>
    <row r="299" spans="1:8">
      <c r="A299" s="5" t="s">
        <v>361</v>
      </c>
      <c r="B299" s="104" t="s">
        <v>2318</v>
      </c>
      <c r="C299" s="108" t="s">
        <v>1581</v>
      </c>
      <c r="D299" s="106" t="s">
        <v>14</v>
      </c>
      <c r="E299" s="109" t="s">
        <v>2289</v>
      </c>
      <c r="F299" s="110">
        <v>54</v>
      </c>
      <c r="G299" s="6" t="str">
        <f t="shared" si="4"/>
        <v>Trung bình</v>
      </c>
      <c r="H299" s="70"/>
    </row>
    <row r="300" spans="1:8">
      <c r="A300" s="5" t="s">
        <v>362</v>
      </c>
      <c r="B300" s="104" t="s">
        <v>2319</v>
      </c>
      <c r="C300" s="108" t="s">
        <v>1236</v>
      </c>
      <c r="D300" s="106" t="s">
        <v>1235</v>
      </c>
      <c r="E300" s="109" t="s">
        <v>2289</v>
      </c>
      <c r="F300" s="110">
        <v>51</v>
      </c>
      <c r="G300" s="6" t="str">
        <f t="shared" si="4"/>
        <v>Trung bình</v>
      </c>
      <c r="H300" s="70"/>
    </row>
    <row r="301" spans="1:8">
      <c r="A301" s="5" t="s">
        <v>363</v>
      </c>
      <c r="B301" s="104" t="s">
        <v>2320</v>
      </c>
      <c r="C301" s="108" t="s">
        <v>1528</v>
      </c>
      <c r="D301" s="106" t="s">
        <v>1182</v>
      </c>
      <c r="E301" s="109" t="s">
        <v>2289</v>
      </c>
      <c r="F301" s="110">
        <v>51</v>
      </c>
      <c r="G301" s="6" t="str">
        <f t="shared" si="4"/>
        <v>Trung bình</v>
      </c>
      <c r="H301" s="70"/>
    </row>
    <row r="302" spans="1:8">
      <c r="A302" s="5" t="s">
        <v>364</v>
      </c>
      <c r="B302" s="104" t="s">
        <v>2321</v>
      </c>
      <c r="C302" s="108" t="s">
        <v>1448</v>
      </c>
      <c r="D302" s="106" t="s">
        <v>1226</v>
      </c>
      <c r="E302" s="109" t="s">
        <v>2289</v>
      </c>
      <c r="F302" s="110">
        <v>51</v>
      </c>
      <c r="G302" s="6" t="str">
        <f t="shared" si="4"/>
        <v>Trung bình</v>
      </c>
      <c r="H302" s="70"/>
    </row>
    <row r="303" spans="1:8">
      <c r="A303" s="5" t="s">
        <v>365</v>
      </c>
      <c r="B303" s="104" t="s">
        <v>2322</v>
      </c>
      <c r="C303" s="108" t="s">
        <v>2323</v>
      </c>
      <c r="D303" s="106" t="s">
        <v>34</v>
      </c>
      <c r="E303" s="109" t="s">
        <v>2289</v>
      </c>
      <c r="F303" s="110">
        <v>50</v>
      </c>
      <c r="G303" s="6" t="str">
        <f t="shared" si="4"/>
        <v>Trung bình</v>
      </c>
      <c r="H303" s="70"/>
    </row>
    <row r="304" spans="1:8">
      <c r="A304" s="5" t="s">
        <v>366</v>
      </c>
      <c r="B304" s="104" t="s">
        <v>2324</v>
      </c>
      <c r="C304" s="108" t="s">
        <v>6</v>
      </c>
      <c r="D304" s="106" t="s">
        <v>1251</v>
      </c>
      <c r="E304" s="109" t="s">
        <v>2289</v>
      </c>
      <c r="F304" s="110">
        <v>54</v>
      </c>
      <c r="G304" s="6" t="str">
        <f t="shared" si="4"/>
        <v>Trung bình</v>
      </c>
      <c r="H304" s="70"/>
    </row>
    <row r="305" spans="1:8">
      <c r="A305" s="5" t="s">
        <v>367</v>
      </c>
      <c r="B305" s="104" t="s">
        <v>2325</v>
      </c>
      <c r="C305" s="108" t="s">
        <v>2326</v>
      </c>
      <c r="D305" s="106" t="s">
        <v>1241</v>
      </c>
      <c r="E305" s="109" t="s">
        <v>2289</v>
      </c>
      <c r="F305" s="110">
        <v>61</v>
      </c>
      <c r="G305" s="6" t="str">
        <f t="shared" si="4"/>
        <v>Trung bình</v>
      </c>
      <c r="H305" s="70"/>
    </row>
    <row r="306" spans="1:8">
      <c r="A306" s="5" t="s">
        <v>368</v>
      </c>
      <c r="B306" s="104" t="s">
        <v>2327</v>
      </c>
      <c r="C306" s="108" t="s">
        <v>2328</v>
      </c>
      <c r="D306" s="106" t="s">
        <v>1241</v>
      </c>
      <c r="E306" s="109" t="s">
        <v>2289</v>
      </c>
      <c r="F306" s="110">
        <v>58</v>
      </c>
      <c r="G306" s="6" t="str">
        <f t="shared" si="4"/>
        <v>Trung bình</v>
      </c>
      <c r="H306" s="70"/>
    </row>
    <row r="307" spans="1:8">
      <c r="A307" s="5" t="s">
        <v>369</v>
      </c>
      <c r="B307" s="104" t="s">
        <v>2329</v>
      </c>
      <c r="C307" s="108" t="s">
        <v>2330</v>
      </c>
      <c r="D307" s="106" t="s">
        <v>1215</v>
      </c>
      <c r="E307" s="109" t="s">
        <v>2289</v>
      </c>
      <c r="F307" s="110">
        <v>54</v>
      </c>
      <c r="G307" s="6" t="str">
        <f t="shared" si="4"/>
        <v>Trung bình</v>
      </c>
      <c r="H307" s="70"/>
    </row>
    <row r="308" spans="1:8">
      <c r="A308" s="5" t="s">
        <v>370</v>
      </c>
      <c r="B308" s="104" t="s">
        <v>2331</v>
      </c>
      <c r="C308" s="108" t="s">
        <v>1451</v>
      </c>
      <c r="D308" s="106" t="s">
        <v>1191</v>
      </c>
      <c r="E308" s="109" t="s">
        <v>2289</v>
      </c>
      <c r="F308" s="110">
        <v>52</v>
      </c>
      <c r="G308" s="6" t="str">
        <f t="shared" si="4"/>
        <v>Trung bình</v>
      </c>
      <c r="H308" s="70"/>
    </row>
    <row r="309" spans="1:8">
      <c r="A309" s="5" t="s">
        <v>371</v>
      </c>
      <c r="B309" s="104" t="s">
        <v>2332</v>
      </c>
      <c r="C309" s="108" t="s">
        <v>2333</v>
      </c>
      <c r="D309" s="106" t="s">
        <v>20</v>
      </c>
      <c r="E309" s="109" t="s">
        <v>2289</v>
      </c>
      <c r="F309" s="110">
        <v>56</v>
      </c>
      <c r="G309" s="6" t="str">
        <f t="shared" si="4"/>
        <v>Trung bình</v>
      </c>
      <c r="H309" s="70"/>
    </row>
    <row r="310" spans="1:8">
      <c r="A310" s="5" t="s">
        <v>372</v>
      </c>
      <c r="B310" s="104" t="s">
        <v>2334</v>
      </c>
      <c r="C310" s="108" t="s">
        <v>1401</v>
      </c>
      <c r="D310" s="106" t="s">
        <v>20</v>
      </c>
      <c r="E310" s="109" t="s">
        <v>2289</v>
      </c>
      <c r="F310" s="110">
        <v>61</v>
      </c>
      <c r="G310" s="6" t="str">
        <f t="shared" si="4"/>
        <v>Trung bình</v>
      </c>
      <c r="H310" s="70"/>
    </row>
    <row r="311" spans="1:8">
      <c r="A311" s="5" t="s">
        <v>373</v>
      </c>
      <c r="B311" s="104" t="s">
        <v>2335</v>
      </c>
      <c r="C311" s="108" t="s">
        <v>2336</v>
      </c>
      <c r="D311" s="106" t="s">
        <v>1324</v>
      </c>
      <c r="E311" s="109" t="s">
        <v>2289</v>
      </c>
      <c r="F311" s="110">
        <v>51</v>
      </c>
      <c r="G311" s="6" t="str">
        <f t="shared" si="4"/>
        <v>Trung bình</v>
      </c>
      <c r="H311" s="70"/>
    </row>
    <row r="312" spans="1:8" s="20" customFormat="1">
      <c r="A312" s="22" t="s">
        <v>374</v>
      </c>
      <c r="B312" s="112" t="s">
        <v>2337</v>
      </c>
      <c r="C312" s="113" t="s">
        <v>1291</v>
      </c>
      <c r="D312" s="114" t="s">
        <v>1192</v>
      </c>
      <c r="E312" s="123" t="s">
        <v>2338</v>
      </c>
      <c r="F312" s="116">
        <v>54</v>
      </c>
      <c r="G312" s="68" t="str">
        <f t="shared" si="4"/>
        <v>Trung bình</v>
      </c>
      <c r="H312" s="71"/>
    </row>
    <row r="313" spans="1:8">
      <c r="A313" s="5" t="s">
        <v>375</v>
      </c>
      <c r="B313" s="104" t="s">
        <v>2339</v>
      </c>
      <c r="C313" s="108" t="s">
        <v>2340</v>
      </c>
      <c r="D313" s="106" t="s">
        <v>1255</v>
      </c>
      <c r="E313" s="109" t="s">
        <v>2338</v>
      </c>
      <c r="F313" s="110">
        <v>52</v>
      </c>
      <c r="G313" s="6" t="str">
        <f t="shared" si="4"/>
        <v>Trung bình</v>
      </c>
      <c r="H313" s="70"/>
    </row>
    <row r="314" spans="1:8" s="20" customFormat="1">
      <c r="A314" s="22" t="s">
        <v>376</v>
      </c>
      <c r="B314" s="104" t="s">
        <v>2341</v>
      </c>
      <c r="C314" s="108" t="s">
        <v>2342</v>
      </c>
      <c r="D314" s="106" t="s">
        <v>1216</v>
      </c>
      <c r="E314" s="109" t="s">
        <v>2338</v>
      </c>
      <c r="F314" s="110">
        <v>57</v>
      </c>
      <c r="G314" s="6" t="str">
        <f t="shared" si="4"/>
        <v>Trung bình</v>
      </c>
      <c r="H314" s="71"/>
    </row>
    <row r="315" spans="1:8">
      <c r="A315" s="5" t="s">
        <v>377</v>
      </c>
      <c r="B315" s="104" t="s">
        <v>2343</v>
      </c>
      <c r="C315" s="108" t="s">
        <v>1415</v>
      </c>
      <c r="D315" s="106" t="s">
        <v>10</v>
      </c>
      <c r="E315" s="109" t="s">
        <v>2338</v>
      </c>
      <c r="F315" s="110">
        <v>60</v>
      </c>
      <c r="G315" s="6" t="str">
        <f t="shared" si="4"/>
        <v>Trung bình</v>
      </c>
      <c r="H315" s="70"/>
    </row>
    <row r="316" spans="1:8">
      <c r="A316" s="5" t="s">
        <v>378</v>
      </c>
      <c r="B316" s="104" t="s">
        <v>2344</v>
      </c>
      <c r="C316" s="108" t="s">
        <v>2345</v>
      </c>
      <c r="D316" s="106" t="s">
        <v>36</v>
      </c>
      <c r="E316" s="109" t="s">
        <v>2338</v>
      </c>
      <c r="F316" s="110">
        <v>63</v>
      </c>
      <c r="G316" s="6" t="str">
        <f t="shared" si="4"/>
        <v>Trung bình</v>
      </c>
      <c r="H316" s="70"/>
    </row>
    <row r="317" spans="1:8">
      <c r="A317" s="5" t="s">
        <v>379</v>
      </c>
      <c r="B317" s="104" t="s">
        <v>2346</v>
      </c>
      <c r="C317" s="108" t="s">
        <v>2347</v>
      </c>
      <c r="D317" s="106" t="s">
        <v>40</v>
      </c>
      <c r="E317" s="109" t="s">
        <v>2338</v>
      </c>
      <c r="F317" s="110">
        <v>53</v>
      </c>
      <c r="G317" s="6" t="str">
        <f t="shared" si="4"/>
        <v>Trung bình</v>
      </c>
      <c r="H317" s="70"/>
    </row>
    <row r="318" spans="1:8">
      <c r="A318" s="5" t="s">
        <v>380</v>
      </c>
      <c r="B318" s="104" t="s">
        <v>2348</v>
      </c>
      <c r="C318" s="108" t="s">
        <v>1481</v>
      </c>
      <c r="D318" s="106" t="s">
        <v>1259</v>
      </c>
      <c r="E318" s="109" t="s">
        <v>2338</v>
      </c>
      <c r="F318" s="110">
        <v>54</v>
      </c>
      <c r="G318" s="6" t="str">
        <f t="shared" si="4"/>
        <v>Trung bình</v>
      </c>
      <c r="H318" s="70"/>
    </row>
    <row r="319" spans="1:8">
      <c r="A319" s="5" t="s">
        <v>381</v>
      </c>
      <c r="B319" s="104" t="s">
        <v>2349</v>
      </c>
      <c r="C319" s="108" t="s">
        <v>1543</v>
      </c>
      <c r="D319" s="106" t="s">
        <v>1607</v>
      </c>
      <c r="E319" s="109" t="s">
        <v>2338</v>
      </c>
      <c r="F319" s="110">
        <v>59</v>
      </c>
      <c r="G319" s="6" t="str">
        <f t="shared" si="4"/>
        <v>Trung bình</v>
      </c>
      <c r="H319" s="70"/>
    </row>
    <row r="320" spans="1:8">
      <c r="A320" s="5" t="s">
        <v>382</v>
      </c>
      <c r="B320" s="104" t="s">
        <v>2350</v>
      </c>
      <c r="C320" s="108" t="s">
        <v>1387</v>
      </c>
      <c r="D320" s="106" t="s">
        <v>1206</v>
      </c>
      <c r="E320" s="109" t="s">
        <v>2338</v>
      </c>
      <c r="F320" s="110">
        <v>58</v>
      </c>
      <c r="G320" s="6" t="str">
        <f t="shared" si="4"/>
        <v>Trung bình</v>
      </c>
      <c r="H320" s="70"/>
    </row>
    <row r="321" spans="1:8">
      <c r="A321" s="5" t="s">
        <v>383</v>
      </c>
      <c r="B321" s="104" t="s">
        <v>2351</v>
      </c>
      <c r="C321" s="108" t="s">
        <v>2352</v>
      </c>
      <c r="D321" s="106" t="s">
        <v>1248</v>
      </c>
      <c r="E321" s="109" t="s">
        <v>2338</v>
      </c>
      <c r="F321" s="110">
        <v>52</v>
      </c>
      <c r="G321" s="6" t="str">
        <f t="shared" si="4"/>
        <v>Trung bình</v>
      </c>
      <c r="H321" s="70"/>
    </row>
    <row r="322" spans="1:8">
      <c r="A322" s="5" t="s">
        <v>384</v>
      </c>
      <c r="B322" s="104" t="s">
        <v>2353</v>
      </c>
      <c r="C322" s="108" t="s">
        <v>2354</v>
      </c>
      <c r="D322" s="106" t="s">
        <v>1222</v>
      </c>
      <c r="E322" s="109" t="s">
        <v>2338</v>
      </c>
      <c r="F322" s="110">
        <v>50</v>
      </c>
      <c r="G322" s="6" t="str">
        <f t="shared" si="4"/>
        <v>Trung bình</v>
      </c>
      <c r="H322" s="70"/>
    </row>
    <row r="323" spans="1:8">
      <c r="A323" s="5" t="s">
        <v>385</v>
      </c>
      <c r="B323" s="104" t="s">
        <v>2355</v>
      </c>
      <c r="C323" s="108" t="s">
        <v>1246</v>
      </c>
      <c r="D323" s="106" t="s">
        <v>1223</v>
      </c>
      <c r="E323" s="109" t="s">
        <v>2338</v>
      </c>
      <c r="F323" s="110">
        <v>51</v>
      </c>
      <c r="G323" s="6" t="str">
        <f t="shared" si="4"/>
        <v>Trung bình</v>
      </c>
      <c r="H323" s="70"/>
    </row>
    <row r="324" spans="1:8">
      <c r="A324" s="5" t="s">
        <v>386</v>
      </c>
      <c r="B324" s="104" t="s">
        <v>2356</v>
      </c>
      <c r="C324" s="108" t="s">
        <v>1237</v>
      </c>
      <c r="D324" s="106" t="s">
        <v>1250</v>
      </c>
      <c r="E324" s="109" t="s">
        <v>2338</v>
      </c>
      <c r="F324" s="110">
        <v>58</v>
      </c>
      <c r="G324" s="6" t="str">
        <f t="shared" si="4"/>
        <v>Trung bình</v>
      </c>
      <c r="H324" s="70"/>
    </row>
    <row r="325" spans="1:8">
      <c r="A325" s="5" t="s">
        <v>387</v>
      </c>
      <c r="B325" s="104" t="s">
        <v>2357</v>
      </c>
      <c r="C325" s="108" t="s">
        <v>1397</v>
      </c>
      <c r="D325" s="106" t="s">
        <v>1180</v>
      </c>
      <c r="E325" s="109" t="s">
        <v>2338</v>
      </c>
      <c r="F325" s="110">
        <v>51</v>
      </c>
      <c r="G325" s="6" t="str">
        <f t="shared" si="4"/>
        <v>Trung bình</v>
      </c>
      <c r="H325" s="70"/>
    </row>
    <row r="326" spans="1:8">
      <c r="A326" s="5" t="s">
        <v>388</v>
      </c>
      <c r="B326" s="104" t="s">
        <v>2358</v>
      </c>
      <c r="C326" s="108" t="s">
        <v>1183</v>
      </c>
      <c r="D326" s="106" t="s">
        <v>1235</v>
      </c>
      <c r="E326" s="109" t="s">
        <v>2338</v>
      </c>
      <c r="F326" s="110">
        <v>50</v>
      </c>
      <c r="G326" s="6" t="str">
        <f t="shared" si="4"/>
        <v>Trung bình</v>
      </c>
      <c r="H326" s="70"/>
    </row>
    <row r="327" spans="1:8">
      <c r="A327" s="5" t="s">
        <v>389</v>
      </c>
      <c r="B327" s="104" t="s">
        <v>2359</v>
      </c>
      <c r="C327" s="108" t="s">
        <v>2360</v>
      </c>
      <c r="D327" s="106" t="s">
        <v>1479</v>
      </c>
      <c r="E327" s="109" t="s">
        <v>2338</v>
      </c>
      <c r="F327" s="110">
        <v>59</v>
      </c>
      <c r="G327" s="6" t="str">
        <f t="shared" si="4"/>
        <v>Trung bình</v>
      </c>
      <c r="H327" s="70"/>
    </row>
    <row r="328" spans="1:8">
      <c r="A328" s="5" t="s">
        <v>390</v>
      </c>
      <c r="B328" s="104" t="s">
        <v>2361</v>
      </c>
      <c r="C328" s="108" t="s">
        <v>1732</v>
      </c>
      <c r="D328" s="106" t="s">
        <v>1185</v>
      </c>
      <c r="E328" s="109" t="s">
        <v>2338</v>
      </c>
      <c r="F328" s="110">
        <v>58</v>
      </c>
      <c r="G328" s="6" t="str">
        <f t="shared" si="4"/>
        <v>Trung bình</v>
      </c>
      <c r="H328" s="70"/>
    </row>
    <row r="329" spans="1:8">
      <c r="A329" s="5" t="s">
        <v>391</v>
      </c>
      <c r="B329" s="104" t="s">
        <v>2362</v>
      </c>
      <c r="C329" s="108" t="s">
        <v>1571</v>
      </c>
      <c r="D329" s="106" t="s">
        <v>1226</v>
      </c>
      <c r="E329" s="109" t="s">
        <v>2338</v>
      </c>
      <c r="F329" s="110">
        <v>62</v>
      </c>
      <c r="G329" s="6" t="str">
        <f t="shared" si="4"/>
        <v>Trung bình</v>
      </c>
      <c r="H329" s="70"/>
    </row>
    <row r="330" spans="1:8">
      <c r="A330" s="5" t="s">
        <v>392</v>
      </c>
      <c r="B330" s="104" t="s">
        <v>2363</v>
      </c>
      <c r="C330" s="108" t="s">
        <v>1591</v>
      </c>
      <c r="D330" s="106" t="s">
        <v>17</v>
      </c>
      <c r="E330" s="109" t="s">
        <v>2338</v>
      </c>
      <c r="F330" s="110">
        <v>62</v>
      </c>
      <c r="G330" s="6" t="str">
        <f t="shared" si="4"/>
        <v>Trung bình</v>
      </c>
      <c r="H330" s="70"/>
    </row>
    <row r="331" spans="1:8">
      <c r="A331" s="5" t="s">
        <v>393</v>
      </c>
      <c r="B331" s="104" t="s">
        <v>2364</v>
      </c>
      <c r="C331" s="108" t="s">
        <v>1307</v>
      </c>
      <c r="D331" s="106" t="s">
        <v>1241</v>
      </c>
      <c r="E331" s="109" t="s">
        <v>2338</v>
      </c>
      <c r="F331" s="110">
        <v>52</v>
      </c>
      <c r="G331" s="6" t="str">
        <f t="shared" si="4"/>
        <v>Trung bình</v>
      </c>
      <c r="H331" s="70"/>
    </row>
    <row r="332" spans="1:8">
      <c r="A332" s="5" t="s">
        <v>394</v>
      </c>
      <c r="B332" s="104" t="s">
        <v>2365</v>
      </c>
      <c r="C332" s="108" t="s">
        <v>28</v>
      </c>
      <c r="D332" s="106" t="s">
        <v>1241</v>
      </c>
      <c r="E332" s="109" t="s">
        <v>2338</v>
      </c>
      <c r="F332" s="110">
        <v>58</v>
      </c>
      <c r="G332" s="6" t="str">
        <f t="shared" ref="G332:G395" si="5">IF(F332&gt;=90,"Xuất sắc",IF(F332&gt;=80,"Tốt",IF(F332&gt;=70,"Khá",IF(F332&gt;=50,"Trung bình",IF(F332&gt;0,"Yếu","Không xếp loại")))))</f>
        <v>Trung bình</v>
      </c>
      <c r="H332" s="70"/>
    </row>
    <row r="333" spans="1:8">
      <c r="A333" s="5" t="s">
        <v>395</v>
      </c>
      <c r="B333" s="104" t="s">
        <v>2366</v>
      </c>
      <c r="C333" s="108" t="s">
        <v>1522</v>
      </c>
      <c r="D333" s="106" t="s">
        <v>1241</v>
      </c>
      <c r="E333" s="109" t="s">
        <v>2338</v>
      </c>
      <c r="F333" s="110">
        <v>51</v>
      </c>
      <c r="G333" s="6" t="str">
        <f t="shared" si="5"/>
        <v>Trung bình</v>
      </c>
      <c r="H333" s="70"/>
    </row>
    <row r="334" spans="1:8">
      <c r="A334" s="5" t="s">
        <v>396</v>
      </c>
      <c r="B334" s="104" t="s">
        <v>2367</v>
      </c>
      <c r="C334" s="108" t="s">
        <v>1276</v>
      </c>
      <c r="D334" s="106" t="s">
        <v>1191</v>
      </c>
      <c r="E334" s="109" t="s">
        <v>2338</v>
      </c>
      <c r="F334" s="110">
        <v>65</v>
      </c>
      <c r="G334" s="6" t="str">
        <f t="shared" si="5"/>
        <v>Trung bình</v>
      </c>
      <c r="H334" s="70"/>
    </row>
    <row r="335" spans="1:8" s="20" customFormat="1">
      <c r="A335" s="22" t="s">
        <v>397</v>
      </c>
      <c r="B335" s="112" t="s">
        <v>2368</v>
      </c>
      <c r="C335" s="113" t="s">
        <v>2243</v>
      </c>
      <c r="D335" s="114" t="s">
        <v>1192</v>
      </c>
      <c r="E335" s="123" t="s">
        <v>2369</v>
      </c>
      <c r="F335" s="116">
        <v>57</v>
      </c>
      <c r="G335" s="68" t="str">
        <f t="shared" si="5"/>
        <v>Trung bình</v>
      </c>
      <c r="H335" s="71"/>
    </row>
    <row r="336" spans="1:8">
      <c r="A336" s="5" t="s">
        <v>398</v>
      </c>
      <c r="B336" s="104" t="s">
        <v>2370</v>
      </c>
      <c r="C336" s="108" t="s">
        <v>1718</v>
      </c>
      <c r="D336" s="106" t="s">
        <v>1255</v>
      </c>
      <c r="E336" s="109" t="s">
        <v>2369</v>
      </c>
      <c r="F336" s="110">
        <v>52</v>
      </c>
      <c r="G336" s="6" t="str">
        <f t="shared" si="5"/>
        <v>Trung bình</v>
      </c>
      <c r="H336" s="70"/>
    </row>
    <row r="337" spans="1:8">
      <c r="A337" s="5" t="s">
        <v>399</v>
      </c>
      <c r="B337" s="104" t="s">
        <v>2371</v>
      </c>
      <c r="C337" s="108" t="s">
        <v>2372</v>
      </c>
      <c r="D337" s="106" t="s">
        <v>1193</v>
      </c>
      <c r="E337" s="109" t="s">
        <v>2369</v>
      </c>
      <c r="F337" s="110">
        <v>56</v>
      </c>
      <c r="G337" s="6" t="str">
        <f t="shared" si="5"/>
        <v>Trung bình</v>
      </c>
      <c r="H337" s="70"/>
    </row>
    <row r="338" spans="1:8">
      <c r="A338" s="5" t="s">
        <v>400</v>
      </c>
      <c r="B338" s="104" t="s">
        <v>2373</v>
      </c>
      <c r="C338" s="108" t="s">
        <v>1621</v>
      </c>
      <c r="D338" s="106" t="s">
        <v>1193</v>
      </c>
      <c r="E338" s="109" t="s">
        <v>2369</v>
      </c>
      <c r="F338" s="110">
        <v>51</v>
      </c>
      <c r="G338" s="6" t="str">
        <f t="shared" si="5"/>
        <v>Trung bình</v>
      </c>
      <c r="H338" s="70"/>
    </row>
    <row r="339" spans="1:8">
      <c r="A339" s="5" t="s">
        <v>401</v>
      </c>
      <c r="B339" s="104" t="s">
        <v>2374</v>
      </c>
      <c r="C339" s="108" t="s">
        <v>1533</v>
      </c>
      <c r="D339" s="106" t="s">
        <v>30</v>
      </c>
      <c r="E339" s="109" t="s">
        <v>2369</v>
      </c>
      <c r="F339" s="110">
        <v>60</v>
      </c>
      <c r="G339" s="6" t="str">
        <f t="shared" si="5"/>
        <v>Trung bình</v>
      </c>
      <c r="H339" s="70"/>
    </row>
    <row r="340" spans="1:8">
      <c r="A340" s="5" t="s">
        <v>402</v>
      </c>
      <c r="B340" s="104" t="s">
        <v>2375</v>
      </c>
      <c r="C340" s="108" t="s">
        <v>2376</v>
      </c>
      <c r="D340" s="106" t="s">
        <v>10</v>
      </c>
      <c r="E340" s="109" t="s">
        <v>2369</v>
      </c>
      <c r="F340" s="110">
        <v>61</v>
      </c>
      <c r="G340" s="6" t="str">
        <f t="shared" si="5"/>
        <v>Trung bình</v>
      </c>
      <c r="H340" s="70"/>
    </row>
    <row r="341" spans="1:8">
      <c r="A341" s="5" t="s">
        <v>403</v>
      </c>
      <c r="B341" s="104" t="s">
        <v>2377</v>
      </c>
      <c r="C341" s="108" t="s">
        <v>31</v>
      </c>
      <c r="D341" s="106" t="s">
        <v>47</v>
      </c>
      <c r="E341" s="109" t="s">
        <v>2369</v>
      </c>
      <c r="F341" s="110">
        <v>56</v>
      </c>
      <c r="G341" s="6" t="str">
        <f t="shared" si="5"/>
        <v>Trung bình</v>
      </c>
      <c r="H341" s="70"/>
    </row>
    <row r="342" spans="1:8">
      <c r="A342" s="5" t="s">
        <v>404</v>
      </c>
      <c r="B342" s="104" t="s">
        <v>2378</v>
      </c>
      <c r="C342" s="108" t="s">
        <v>1597</v>
      </c>
      <c r="D342" s="106" t="s">
        <v>1281</v>
      </c>
      <c r="E342" s="109" t="s">
        <v>2369</v>
      </c>
      <c r="F342" s="110">
        <v>55</v>
      </c>
      <c r="G342" s="6" t="str">
        <f t="shared" si="5"/>
        <v>Trung bình</v>
      </c>
      <c r="H342" s="70"/>
    </row>
    <row r="343" spans="1:8">
      <c r="A343" s="5" t="s">
        <v>405</v>
      </c>
      <c r="B343" s="104" t="s">
        <v>2379</v>
      </c>
      <c r="C343" s="108" t="s">
        <v>1431</v>
      </c>
      <c r="D343" s="106" t="s">
        <v>1273</v>
      </c>
      <c r="E343" s="109" t="s">
        <v>2369</v>
      </c>
      <c r="F343" s="110">
        <v>74</v>
      </c>
      <c r="G343" s="6" t="str">
        <f t="shared" si="5"/>
        <v>Khá</v>
      </c>
      <c r="H343" s="70"/>
    </row>
    <row r="344" spans="1:8" s="20" customFormat="1">
      <c r="A344" s="22" t="s">
        <v>406</v>
      </c>
      <c r="B344" s="104" t="s">
        <v>2380</v>
      </c>
      <c r="C344" s="108" t="s">
        <v>2381</v>
      </c>
      <c r="D344" s="106" t="s">
        <v>1396</v>
      </c>
      <c r="E344" s="109" t="s">
        <v>2369</v>
      </c>
      <c r="F344" s="110">
        <v>64</v>
      </c>
      <c r="G344" s="6" t="str">
        <f t="shared" si="5"/>
        <v>Trung bình</v>
      </c>
      <c r="H344" s="71"/>
    </row>
    <row r="345" spans="1:8">
      <c r="A345" s="5" t="s">
        <v>407</v>
      </c>
      <c r="B345" s="104" t="s">
        <v>2382</v>
      </c>
      <c r="C345" s="108" t="s">
        <v>27</v>
      </c>
      <c r="D345" s="106" t="s">
        <v>1590</v>
      </c>
      <c r="E345" s="109" t="s">
        <v>2369</v>
      </c>
      <c r="F345" s="110">
        <v>58</v>
      </c>
      <c r="G345" s="6" t="str">
        <f t="shared" si="5"/>
        <v>Trung bình</v>
      </c>
      <c r="H345" s="70"/>
    </row>
    <row r="346" spans="1:8">
      <c r="A346" s="5" t="s">
        <v>408</v>
      </c>
      <c r="B346" s="104" t="s">
        <v>2383</v>
      </c>
      <c r="C346" s="108" t="s">
        <v>2384</v>
      </c>
      <c r="D346" s="106" t="s">
        <v>1249</v>
      </c>
      <c r="E346" s="109" t="s">
        <v>2369</v>
      </c>
      <c r="F346" s="110">
        <v>85</v>
      </c>
      <c r="G346" s="6" t="str">
        <f t="shared" si="5"/>
        <v>Tốt</v>
      </c>
      <c r="H346" s="70"/>
    </row>
    <row r="347" spans="1:8">
      <c r="A347" s="5" t="s">
        <v>409</v>
      </c>
      <c r="B347" s="104" t="s">
        <v>2385</v>
      </c>
      <c r="C347" s="108" t="s">
        <v>1350</v>
      </c>
      <c r="D347" s="106" t="s">
        <v>1233</v>
      </c>
      <c r="E347" s="109" t="s">
        <v>2369</v>
      </c>
      <c r="F347" s="110">
        <v>61</v>
      </c>
      <c r="G347" s="6" t="str">
        <f t="shared" si="5"/>
        <v>Trung bình</v>
      </c>
      <c r="H347" s="70"/>
    </row>
    <row r="348" spans="1:8">
      <c r="A348" s="5" t="s">
        <v>410</v>
      </c>
      <c r="B348" s="104" t="s">
        <v>2386</v>
      </c>
      <c r="C348" s="108" t="s">
        <v>1788</v>
      </c>
      <c r="D348" s="106" t="s">
        <v>2387</v>
      </c>
      <c r="E348" s="109" t="s">
        <v>2369</v>
      </c>
      <c r="F348" s="110">
        <v>57</v>
      </c>
      <c r="G348" s="6" t="str">
        <f t="shared" si="5"/>
        <v>Trung bình</v>
      </c>
      <c r="H348" s="70"/>
    </row>
    <row r="349" spans="1:8">
      <c r="A349" s="5" t="s">
        <v>411</v>
      </c>
      <c r="B349" s="104" t="s">
        <v>2388</v>
      </c>
      <c r="C349" s="108" t="s">
        <v>27</v>
      </c>
      <c r="D349" s="106" t="s">
        <v>14</v>
      </c>
      <c r="E349" s="109" t="s">
        <v>2369</v>
      </c>
      <c r="F349" s="110">
        <v>54</v>
      </c>
      <c r="G349" s="6" t="str">
        <f t="shared" si="5"/>
        <v>Trung bình</v>
      </c>
      <c r="H349" s="70"/>
    </row>
    <row r="350" spans="1:8">
      <c r="A350" s="5" t="s">
        <v>412</v>
      </c>
      <c r="B350" s="104" t="s">
        <v>2389</v>
      </c>
      <c r="C350" s="108" t="s">
        <v>1397</v>
      </c>
      <c r="D350" s="106" t="s">
        <v>14</v>
      </c>
      <c r="E350" s="109" t="s">
        <v>2369</v>
      </c>
      <c r="F350" s="110">
        <v>61</v>
      </c>
      <c r="G350" s="6" t="str">
        <f t="shared" si="5"/>
        <v>Trung bình</v>
      </c>
      <c r="H350" s="70"/>
    </row>
    <row r="351" spans="1:8">
      <c r="A351" s="5" t="s">
        <v>413</v>
      </c>
      <c r="B351" s="104" t="s">
        <v>2390</v>
      </c>
      <c r="C351" s="108" t="s">
        <v>1257</v>
      </c>
      <c r="D351" s="106" t="s">
        <v>1180</v>
      </c>
      <c r="E351" s="109" t="s">
        <v>2369</v>
      </c>
      <c r="F351" s="110">
        <v>53</v>
      </c>
      <c r="G351" s="6" t="str">
        <f t="shared" si="5"/>
        <v>Trung bình</v>
      </c>
      <c r="H351" s="70"/>
    </row>
    <row r="352" spans="1:8">
      <c r="A352" s="5" t="s">
        <v>414</v>
      </c>
      <c r="B352" s="104" t="s">
        <v>2391</v>
      </c>
      <c r="C352" s="108" t="s">
        <v>2392</v>
      </c>
      <c r="D352" s="106" t="s">
        <v>1443</v>
      </c>
      <c r="E352" s="109" t="s">
        <v>2369</v>
      </c>
      <c r="F352" s="110">
        <v>53</v>
      </c>
      <c r="G352" s="6" t="str">
        <f t="shared" si="5"/>
        <v>Trung bình</v>
      </c>
      <c r="H352" s="70"/>
    </row>
    <row r="353" spans="1:8">
      <c r="A353" s="5" t="s">
        <v>415</v>
      </c>
      <c r="B353" s="104" t="s">
        <v>2393</v>
      </c>
      <c r="C353" s="108" t="s">
        <v>2394</v>
      </c>
      <c r="D353" s="106" t="s">
        <v>1308</v>
      </c>
      <c r="E353" s="109" t="s">
        <v>2369</v>
      </c>
      <c r="F353" s="110">
        <v>54</v>
      </c>
      <c r="G353" s="6" t="str">
        <f t="shared" si="5"/>
        <v>Trung bình</v>
      </c>
      <c r="H353" s="70"/>
    </row>
    <row r="354" spans="1:8">
      <c r="A354" s="5" t="s">
        <v>416</v>
      </c>
      <c r="B354" s="104" t="s">
        <v>2395</v>
      </c>
      <c r="C354" s="108" t="s">
        <v>1740</v>
      </c>
      <c r="D354" s="106" t="s">
        <v>1235</v>
      </c>
      <c r="E354" s="109" t="s">
        <v>2369</v>
      </c>
      <c r="F354" s="110">
        <v>56</v>
      </c>
      <c r="G354" s="6" t="str">
        <f t="shared" si="5"/>
        <v>Trung bình</v>
      </c>
      <c r="H354" s="70"/>
    </row>
    <row r="355" spans="1:8">
      <c r="A355" s="5" t="s">
        <v>417</v>
      </c>
      <c r="B355" s="104" t="s">
        <v>2396</v>
      </c>
      <c r="C355" s="108" t="s">
        <v>2397</v>
      </c>
      <c r="D355" s="106" t="s">
        <v>41</v>
      </c>
      <c r="E355" s="109" t="s">
        <v>2369</v>
      </c>
      <c r="F355" s="110">
        <v>58</v>
      </c>
      <c r="G355" s="6" t="str">
        <f t="shared" si="5"/>
        <v>Trung bình</v>
      </c>
      <c r="H355" s="70"/>
    </row>
    <row r="356" spans="1:8">
      <c r="A356" s="5" t="s">
        <v>418</v>
      </c>
      <c r="B356" s="104" t="s">
        <v>2398</v>
      </c>
      <c r="C356" s="108" t="s">
        <v>2399</v>
      </c>
      <c r="D356" s="106" t="s">
        <v>1185</v>
      </c>
      <c r="E356" s="109" t="s">
        <v>2369</v>
      </c>
      <c r="F356" s="110">
        <v>59</v>
      </c>
      <c r="G356" s="6" t="str">
        <f t="shared" si="5"/>
        <v>Trung bình</v>
      </c>
      <c r="H356" s="70"/>
    </row>
    <row r="357" spans="1:8">
      <c r="A357" s="5" t="s">
        <v>419</v>
      </c>
      <c r="B357" s="104" t="s">
        <v>2400</v>
      </c>
      <c r="C357" s="108" t="s">
        <v>1348</v>
      </c>
      <c r="D357" s="106" t="s">
        <v>1185</v>
      </c>
      <c r="E357" s="109" t="s">
        <v>2369</v>
      </c>
      <c r="F357" s="110">
        <v>62</v>
      </c>
      <c r="G357" s="6" t="str">
        <f t="shared" si="5"/>
        <v>Trung bình</v>
      </c>
      <c r="H357" s="70"/>
    </row>
    <row r="358" spans="1:8">
      <c r="A358" s="5" t="s">
        <v>420</v>
      </c>
      <c r="B358" s="104" t="s">
        <v>2401</v>
      </c>
      <c r="C358" s="108" t="s">
        <v>2402</v>
      </c>
      <c r="D358" s="106" t="s">
        <v>1299</v>
      </c>
      <c r="E358" s="109" t="s">
        <v>2369</v>
      </c>
      <c r="F358" s="110">
        <v>70</v>
      </c>
      <c r="G358" s="6" t="str">
        <f t="shared" si="5"/>
        <v>Khá</v>
      </c>
      <c r="H358" s="70"/>
    </row>
    <row r="359" spans="1:8">
      <c r="A359" s="5" t="s">
        <v>421</v>
      </c>
      <c r="B359" s="104" t="s">
        <v>2403</v>
      </c>
      <c r="C359" s="108" t="s">
        <v>1567</v>
      </c>
      <c r="D359" s="106" t="s">
        <v>1186</v>
      </c>
      <c r="E359" s="109" t="s">
        <v>2369</v>
      </c>
      <c r="F359" s="110">
        <v>53</v>
      </c>
      <c r="G359" s="6" t="str">
        <f t="shared" si="5"/>
        <v>Trung bình</v>
      </c>
      <c r="H359" s="70"/>
    </row>
    <row r="360" spans="1:8">
      <c r="A360" s="5" t="s">
        <v>422</v>
      </c>
      <c r="B360" s="104" t="s">
        <v>2404</v>
      </c>
      <c r="C360" s="108" t="s">
        <v>1621</v>
      </c>
      <c r="D360" s="106" t="s">
        <v>1186</v>
      </c>
      <c r="E360" s="109" t="s">
        <v>2369</v>
      </c>
      <c r="F360" s="110">
        <v>53</v>
      </c>
      <c r="G360" s="6" t="str">
        <f t="shared" si="5"/>
        <v>Trung bình</v>
      </c>
      <c r="H360" s="70"/>
    </row>
    <row r="361" spans="1:8">
      <c r="A361" s="5" t="s">
        <v>423</v>
      </c>
      <c r="B361" s="104" t="s">
        <v>2405</v>
      </c>
      <c r="C361" s="108" t="s">
        <v>1743</v>
      </c>
      <c r="D361" s="106" t="s">
        <v>1313</v>
      </c>
      <c r="E361" s="109" t="s">
        <v>2369</v>
      </c>
      <c r="F361" s="110">
        <v>57</v>
      </c>
      <c r="G361" s="6" t="str">
        <f t="shared" si="5"/>
        <v>Trung bình</v>
      </c>
      <c r="H361" s="70"/>
    </row>
    <row r="362" spans="1:8">
      <c r="A362" s="5" t="s">
        <v>424</v>
      </c>
      <c r="B362" s="104" t="s">
        <v>2406</v>
      </c>
      <c r="C362" s="108" t="s">
        <v>1493</v>
      </c>
      <c r="D362" s="106" t="s">
        <v>1251</v>
      </c>
      <c r="E362" s="109" t="s">
        <v>2369</v>
      </c>
      <c r="F362" s="110">
        <v>51</v>
      </c>
      <c r="G362" s="6" t="str">
        <f t="shared" si="5"/>
        <v>Trung bình</v>
      </c>
      <c r="H362" s="70"/>
    </row>
    <row r="363" spans="1:8">
      <c r="A363" s="5" t="s">
        <v>425</v>
      </c>
      <c r="B363" s="104" t="s">
        <v>2407</v>
      </c>
      <c r="C363" s="108" t="s">
        <v>1475</v>
      </c>
      <c r="D363" s="106" t="s">
        <v>1187</v>
      </c>
      <c r="E363" s="109" t="s">
        <v>2369</v>
      </c>
      <c r="F363" s="110">
        <v>57</v>
      </c>
      <c r="G363" s="6" t="str">
        <f t="shared" si="5"/>
        <v>Trung bình</v>
      </c>
      <c r="H363" s="70"/>
    </row>
    <row r="364" spans="1:8">
      <c r="A364" s="5" t="s">
        <v>426</v>
      </c>
      <c r="B364" s="104" t="s">
        <v>2408</v>
      </c>
      <c r="C364" s="108" t="s">
        <v>2409</v>
      </c>
      <c r="D364" s="106" t="s">
        <v>2410</v>
      </c>
      <c r="E364" s="109" t="s">
        <v>2369</v>
      </c>
      <c r="F364" s="110">
        <v>65</v>
      </c>
      <c r="G364" s="6" t="str">
        <f t="shared" si="5"/>
        <v>Trung bình</v>
      </c>
      <c r="H364" s="70"/>
    </row>
    <row r="365" spans="1:8">
      <c r="A365" s="5" t="s">
        <v>427</v>
      </c>
      <c r="B365" s="104" t="s">
        <v>2411</v>
      </c>
      <c r="C365" s="108" t="s">
        <v>2412</v>
      </c>
      <c r="D365" s="106" t="s">
        <v>1240</v>
      </c>
      <c r="E365" s="109" t="s">
        <v>2369</v>
      </c>
      <c r="F365" s="110">
        <v>57</v>
      </c>
      <c r="G365" s="6" t="str">
        <f t="shared" si="5"/>
        <v>Trung bình</v>
      </c>
      <c r="H365" s="70"/>
    </row>
    <row r="366" spans="1:8">
      <c r="A366" s="5" t="s">
        <v>428</v>
      </c>
      <c r="B366" s="104" t="s">
        <v>2413</v>
      </c>
      <c r="C366" s="108" t="s">
        <v>1461</v>
      </c>
      <c r="D366" s="106" t="s">
        <v>1319</v>
      </c>
      <c r="E366" s="109" t="s">
        <v>2369</v>
      </c>
      <c r="F366" s="110">
        <v>64</v>
      </c>
      <c r="G366" s="6" t="str">
        <f t="shared" si="5"/>
        <v>Trung bình</v>
      </c>
      <c r="H366" s="70"/>
    </row>
    <row r="367" spans="1:8" s="20" customFormat="1">
      <c r="A367" s="22" t="s">
        <v>429</v>
      </c>
      <c r="B367" s="112" t="s">
        <v>2414</v>
      </c>
      <c r="C367" s="113" t="s">
        <v>1606</v>
      </c>
      <c r="D367" s="114" t="s">
        <v>1192</v>
      </c>
      <c r="E367" s="123" t="s">
        <v>2415</v>
      </c>
      <c r="F367" s="116">
        <v>60</v>
      </c>
      <c r="G367" s="68" t="str">
        <f t="shared" si="5"/>
        <v>Trung bình</v>
      </c>
      <c r="H367" s="71"/>
    </row>
    <row r="368" spans="1:8">
      <c r="A368" s="5" t="s">
        <v>430</v>
      </c>
      <c r="B368" s="104" t="s">
        <v>2416</v>
      </c>
      <c r="C368" s="108" t="s">
        <v>1450</v>
      </c>
      <c r="D368" s="106" t="s">
        <v>1193</v>
      </c>
      <c r="E368" s="109" t="s">
        <v>2415</v>
      </c>
      <c r="F368" s="110">
        <v>57</v>
      </c>
      <c r="G368" s="6" t="str">
        <f t="shared" si="5"/>
        <v>Trung bình</v>
      </c>
      <c r="H368" s="70"/>
    </row>
    <row r="369" spans="1:8">
      <c r="A369" s="5" t="s">
        <v>431</v>
      </c>
      <c r="B369" s="104" t="s">
        <v>2417</v>
      </c>
      <c r="C369" s="108" t="s">
        <v>1425</v>
      </c>
      <c r="D369" s="106" t="s">
        <v>1193</v>
      </c>
      <c r="E369" s="109" t="s">
        <v>2415</v>
      </c>
      <c r="F369" s="110">
        <v>58</v>
      </c>
      <c r="G369" s="6" t="str">
        <f t="shared" si="5"/>
        <v>Trung bình</v>
      </c>
      <c r="H369" s="70"/>
    </row>
    <row r="370" spans="1:8">
      <c r="A370" s="5" t="s">
        <v>432</v>
      </c>
      <c r="B370" s="104" t="s">
        <v>2418</v>
      </c>
      <c r="C370" s="108" t="s">
        <v>2419</v>
      </c>
      <c r="D370" s="106" t="s">
        <v>1173</v>
      </c>
      <c r="E370" s="109" t="s">
        <v>2415</v>
      </c>
      <c r="F370" s="110">
        <v>52</v>
      </c>
      <c r="G370" s="6" t="str">
        <f t="shared" si="5"/>
        <v>Trung bình</v>
      </c>
      <c r="H370" s="70"/>
    </row>
    <row r="371" spans="1:8">
      <c r="A371" s="5" t="s">
        <v>433</v>
      </c>
      <c r="B371" s="104" t="s">
        <v>2420</v>
      </c>
      <c r="C371" s="108" t="s">
        <v>2421</v>
      </c>
      <c r="D371" s="106" t="s">
        <v>10</v>
      </c>
      <c r="E371" s="109" t="s">
        <v>2415</v>
      </c>
      <c r="F371" s="110">
        <v>50</v>
      </c>
      <c r="G371" s="6" t="str">
        <f t="shared" si="5"/>
        <v>Trung bình</v>
      </c>
      <c r="H371" s="70"/>
    </row>
    <row r="372" spans="1:8">
      <c r="A372" s="5" t="s">
        <v>434</v>
      </c>
      <c r="B372" s="104" t="s">
        <v>2422</v>
      </c>
      <c r="C372" s="108" t="s">
        <v>2423</v>
      </c>
      <c r="D372" s="106" t="s">
        <v>39</v>
      </c>
      <c r="E372" s="109" t="s">
        <v>2415</v>
      </c>
      <c r="F372" s="110">
        <v>57</v>
      </c>
      <c r="G372" s="6" t="str">
        <f t="shared" si="5"/>
        <v>Trung bình</v>
      </c>
      <c r="H372" s="70"/>
    </row>
    <row r="373" spans="1:8">
      <c r="A373" s="5" t="s">
        <v>435</v>
      </c>
      <c r="B373" s="104" t="s">
        <v>2424</v>
      </c>
      <c r="C373" s="108" t="s">
        <v>2425</v>
      </c>
      <c r="D373" s="106" t="s">
        <v>1256</v>
      </c>
      <c r="E373" s="109" t="s">
        <v>2415</v>
      </c>
      <c r="F373" s="110">
        <v>51</v>
      </c>
      <c r="G373" s="6" t="str">
        <f t="shared" si="5"/>
        <v>Trung bình</v>
      </c>
      <c r="H373" s="70"/>
    </row>
    <row r="374" spans="1:8">
      <c r="A374" s="5" t="s">
        <v>436</v>
      </c>
      <c r="B374" s="104" t="s">
        <v>2426</v>
      </c>
      <c r="C374" s="108" t="s">
        <v>2427</v>
      </c>
      <c r="D374" s="106" t="s">
        <v>1196</v>
      </c>
      <c r="E374" s="109" t="s">
        <v>2415</v>
      </c>
      <c r="F374" s="110">
        <v>58</v>
      </c>
      <c r="G374" s="6" t="str">
        <f t="shared" si="5"/>
        <v>Trung bình</v>
      </c>
      <c r="H374" s="70"/>
    </row>
    <row r="375" spans="1:8" s="20" customFormat="1">
      <c r="A375" s="22" t="s">
        <v>437</v>
      </c>
      <c r="B375" s="104" t="s">
        <v>2428</v>
      </c>
      <c r="C375" s="108" t="s">
        <v>1547</v>
      </c>
      <c r="D375" s="106" t="s">
        <v>1176</v>
      </c>
      <c r="E375" s="109" t="s">
        <v>2415</v>
      </c>
      <c r="F375" s="110">
        <v>58</v>
      </c>
      <c r="G375" s="6" t="str">
        <f t="shared" si="5"/>
        <v>Trung bình</v>
      </c>
      <c r="H375" s="71"/>
    </row>
    <row r="376" spans="1:8">
      <c r="A376" s="5" t="s">
        <v>438</v>
      </c>
      <c r="B376" s="104" t="s">
        <v>2429</v>
      </c>
      <c r="C376" s="108" t="s">
        <v>1574</v>
      </c>
      <c r="D376" s="106" t="s">
        <v>1402</v>
      </c>
      <c r="E376" s="109" t="s">
        <v>2415</v>
      </c>
      <c r="F376" s="110">
        <v>55</v>
      </c>
      <c r="G376" s="6" t="str">
        <f t="shared" si="5"/>
        <v>Trung bình</v>
      </c>
      <c r="H376" s="70"/>
    </row>
    <row r="377" spans="1:8">
      <c r="A377" s="5" t="s">
        <v>439</v>
      </c>
      <c r="B377" s="104" t="s">
        <v>2430</v>
      </c>
      <c r="C377" s="108" t="s">
        <v>2431</v>
      </c>
      <c r="D377" s="106" t="s">
        <v>1297</v>
      </c>
      <c r="E377" s="109" t="s">
        <v>2415</v>
      </c>
      <c r="F377" s="110">
        <v>58</v>
      </c>
      <c r="G377" s="6" t="str">
        <f t="shared" si="5"/>
        <v>Trung bình</v>
      </c>
      <c r="H377" s="70"/>
    </row>
    <row r="378" spans="1:8">
      <c r="A378" s="5" t="s">
        <v>440</v>
      </c>
      <c r="B378" s="104" t="s">
        <v>2432</v>
      </c>
      <c r="C378" s="108" t="s">
        <v>1445</v>
      </c>
      <c r="D378" s="106" t="s">
        <v>1297</v>
      </c>
      <c r="E378" s="109" t="s">
        <v>2415</v>
      </c>
      <c r="F378" s="110">
        <v>58</v>
      </c>
      <c r="G378" s="6" t="str">
        <f t="shared" si="5"/>
        <v>Trung bình</v>
      </c>
      <c r="H378" s="70"/>
    </row>
    <row r="379" spans="1:8">
      <c r="A379" s="5" t="s">
        <v>441</v>
      </c>
      <c r="B379" s="104" t="s">
        <v>2433</v>
      </c>
      <c r="C379" s="108" t="s">
        <v>2434</v>
      </c>
      <c r="D379" s="106" t="s">
        <v>1204</v>
      </c>
      <c r="E379" s="109" t="s">
        <v>2415</v>
      </c>
      <c r="F379" s="110">
        <v>54</v>
      </c>
      <c r="G379" s="6" t="str">
        <f t="shared" si="5"/>
        <v>Trung bình</v>
      </c>
      <c r="H379" s="70"/>
    </row>
    <row r="380" spans="1:8">
      <c r="A380" s="5" t="s">
        <v>442</v>
      </c>
      <c r="B380" s="104" t="s">
        <v>2435</v>
      </c>
      <c r="C380" s="108" t="s">
        <v>2436</v>
      </c>
      <c r="D380" s="106" t="s">
        <v>1205</v>
      </c>
      <c r="E380" s="109" t="s">
        <v>2415</v>
      </c>
      <c r="F380" s="110">
        <v>72</v>
      </c>
      <c r="G380" s="6" t="str">
        <f t="shared" si="5"/>
        <v>Khá</v>
      </c>
      <c r="H380" s="70"/>
    </row>
    <row r="381" spans="1:8">
      <c r="A381" s="5" t="s">
        <v>443</v>
      </c>
      <c r="B381" s="104" t="s">
        <v>2437</v>
      </c>
      <c r="C381" s="108" t="s">
        <v>2438</v>
      </c>
      <c r="D381" s="106" t="s">
        <v>2439</v>
      </c>
      <c r="E381" s="109" t="s">
        <v>2415</v>
      </c>
      <c r="F381" s="110">
        <v>57</v>
      </c>
      <c r="G381" s="6" t="str">
        <f t="shared" si="5"/>
        <v>Trung bình</v>
      </c>
      <c r="H381" s="70"/>
    </row>
    <row r="382" spans="1:8">
      <c r="A382" s="5" t="s">
        <v>444</v>
      </c>
      <c r="B382" s="104" t="s">
        <v>2440</v>
      </c>
      <c r="C382" s="108" t="s">
        <v>1291</v>
      </c>
      <c r="D382" s="106" t="s">
        <v>1663</v>
      </c>
      <c r="E382" s="109" t="s">
        <v>2415</v>
      </c>
      <c r="F382" s="110">
        <v>64</v>
      </c>
      <c r="G382" s="6" t="str">
        <f t="shared" si="5"/>
        <v>Trung bình</v>
      </c>
      <c r="H382" s="70"/>
    </row>
    <row r="383" spans="1:8">
      <c r="A383" s="5" t="s">
        <v>445</v>
      </c>
      <c r="B383" s="104" t="s">
        <v>2441</v>
      </c>
      <c r="C383" s="108" t="s">
        <v>1647</v>
      </c>
      <c r="D383" s="106" t="s">
        <v>1233</v>
      </c>
      <c r="E383" s="109" t="s">
        <v>2415</v>
      </c>
      <c r="F383" s="110">
        <v>53</v>
      </c>
      <c r="G383" s="6" t="str">
        <f t="shared" si="5"/>
        <v>Trung bình</v>
      </c>
      <c r="H383" s="70"/>
    </row>
    <row r="384" spans="1:8">
      <c r="A384" s="5" t="s">
        <v>446</v>
      </c>
      <c r="B384" s="104" t="s">
        <v>2442</v>
      </c>
      <c r="C384" s="108" t="s">
        <v>1397</v>
      </c>
      <c r="D384" s="106" t="s">
        <v>14</v>
      </c>
      <c r="E384" s="109" t="s">
        <v>2415</v>
      </c>
      <c r="F384" s="110">
        <v>58</v>
      </c>
      <c r="G384" s="6" t="str">
        <f t="shared" si="5"/>
        <v>Trung bình</v>
      </c>
      <c r="H384" s="70"/>
    </row>
    <row r="385" spans="1:8">
      <c r="A385" s="5" t="s">
        <v>447</v>
      </c>
      <c r="B385" s="104" t="s">
        <v>2443</v>
      </c>
      <c r="C385" s="108" t="s">
        <v>1649</v>
      </c>
      <c r="D385" s="106" t="s">
        <v>16</v>
      </c>
      <c r="E385" s="109" t="s">
        <v>2415</v>
      </c>
      <c r="F385" s="110">
        <v>56</v>
      </c>
      <c r="G385" s="6" t="str">
        <f t="shared" si="5"/>
        <v>Trung bình</v>
      </c>
      <c r="H385" s="70"/>
    </row>
    <row r="386" spans="1:8">
      <c r="A386" s="5" t="s">
        <v>448</v>
      </c>
      <c r="B386" s="104" t="s">
        <v>2444</v>
      </c>
      <c r="C386" s="108" t="s">
        <v>2445</v>
      </c>
      <c r="D386" s="106" t="s">
        <v>1235</v>
      </c>
      <c r="E386" s="109" t="s">
        <v>2415</v>
      </c>
      <c r="F386" s="110">
        <v>63</v>
      </c>
      <c r="G386" s="6" t="str">
        <f t="shared" si="5"/>
        <v>Trung bình</v>
      </c>
      <c r="H386" s="70"/>
    </row>
    <row r="387" spans="1:8">
      <c r="A387" s="5" t="s">
        <v>449</v>
      </c>
      <c r="B387" s="104" t="s">
        <v>2446</v>
      </c>
      <c r="C387" s="108" t="s">
        <v>2447</v>
      </c>
      <c r="D387" s="106" t="s">
        <v>1182</v>
      </c>
      <c r="E387" s="109" t="s">
        <v>2415</v>
      </c>
      <c r="F387" s="110">
        <v>51</v>
      </c>
      <c r="G387" s="6" t="str">
        <f t="shared" si="5"/>
        <v>Trung bình</v>
      </c>
      <c r="H387" s="70"/>
    </row>
    <row r="388" spans="1:8">
      <c r="A388" s="5" t="s">
        <v>450</v>
      </c>
      <c r="B388" s="104" t="s">
        <v>2448</v>
      </c>
      <c r="C388" s="108" t="s">
        <v>1339</v>
      </c>
      <c r="D388" s="106" t="s">
        <v>1185</v>
      </c>
      <c r="E388" s="109" t="s">
        <v>2415</v>
      </c>
      <c r="F388" s="110">
        <v>53</v>
      </c>
      <c r="G388" s="6" t="str">
        <f t="shared" si="5"/>
        <v>Trung bình</v>
      </c>
      <c r="H388" s="70"/>
    </row>
    <row r="389" spans="1:8">
      <c r="A389" s="5" t="s">
        <v>451</v>
      </c>
      <c r="B389" s="104" t="s">
        <v>2449</v>
      </c>
      <c r="C389" s="108" t="s">
        <v>1194</v>
      </c>
      <c r="D389" s="106" t="s">
        <v>1186</v>
      </c>
      <c r="E389" s="109" t="s">
        <v>2415</v>
      </c>
      <c r="F389" s="110">
        <v>52</v>
      </c>
      <c r="G389" s="6" t="str">
        <f t="shared" si="5"/>
        <v>Trung bình</v>
      </c>
      <c r="H389" s="70"/>
    </row>
    <row r="390" spans="1:8" s="20" customFormat="1">
      <c r="A390" s="22" t="s">
        <v>452</v>
      </c>
      <c r="B390" s="112" t="s">
        <v>2450</v>
      </c>
      <c r="C390" s="113" t="s">
        <v>2451</v>
      </c>
      <c r="D390" s="114" t="s">
        <v>1193</v>
      </c>
      <c r="E390" s="123" t="s">
        <v>2452</v>
      </c>
      <c r="F390" s="116">
        <v>66</v>
      </c>
      <c r="G390" s="68" t="str">
        <f t="shared" si="5"/>
        <v>Trung bình</v>
      </c>
      <c r="H390" s="71"/>
    </row>
    <row r="391" spans="1:8">
      <c r="A391" s="5" t="s">
        <v>453</v>
      </c>
      <c r="B391" s="104" t="s">
        <v>2453</v>
      </c>
      <c r="C391" s="108" t="s">
        <v>2454</v>
      </c>
      <c r="D391" s="106" t="s">
        <v>1216</v>
      </c>
      <c r="E391" s="109" t="s">
        <v>2452</v>
      </c>
      <c r="F391" s="110">
        <v>70</v>
      </c>
      <c r="G391" s="6" t="str">
        <f t="shared" si="5"/>
        <v>Khá</v>
      </c>
      <c r="H391" s="70"/>
    </row>
    <row r="392" spans="1:8">
      <c r="A392" s="5" t="s">
        <v>454</v>
      </c>
      <c r="B392" s="104" t="s">
        <v>2455</v>
      </c>
      <c r="C392" s="108" t="s">
        <v>1805</v>
      </c>
      <c r="D392" s="106" t="s">
        <v>9</v>
      </c>
      <c r="E392" s="109" t="s">
        <v>2452</v>
      </c>
      <c r="F392" s="110">
        <v>60</v>
      </c>
      <c r="G392" s="6" t="str">
        <f t="shared" si="5"/>
        <v>Trung bình</v>
      </c>
      <c r="H392" s="70"/>
    </row>
    <row r="393" spans="1:8">
      <c r="A393" s="5" t="s">
        <v>455</v>
      </c>
      <c r="B393" s="104" t="s">
        <v>2456</v>
      </c>
      <c r="C393" s="108" t="s">
        <v>2457</v>
      </c>
      <c r="D393" s="106" t="s">
        <v>10</v>
      </c>
      <c r="E393" s="109" t="s">
        <v>2452</v>
      </c>
      <c r="F393" s="110">
        <v>60</v>
      </c>
      <c r="G393" s="6" t="str">
        <f t="shared" si="5"/>
        <v>Trung bình</v>
      </c>
      <c r="H393" s="70"/>
    </row>
    <row r="394" spans="1:8">
      <c r="A394" s="5" t="s">
        <v>456</v>
      </c>
      <c r="B394" s="104" t="s">
        <v>2458</v>
      </c>
      <c r="C394" s="108" t="s">
        <v>2459</v>
      </c>
      <c r="D394" s="106" t="s">
        <v>10</v>
      </c>
      <c r="E394" s="109" t="s">
        <v>2452</v>
      </c>
      <c r="F394" s="110">
        <v>56</v>
      </c>
      <c r="G394" s="6" t="str">
        <f t="shared" si="5"/>
        <v>Trung bình</v>
      </c>
      <c r="H394" s="70"/>
    </row>
    <row r="395" spans="1:8">
      <c r="A395" s="5" t="s">
        <v>457</v>
      </c>
      <c r="B395" s="104" t="s">
        <v>2460</v>
      </c>
      <c r="C395" s="108" t="s">
        <v>2461</v>
      </c>
      <c r="D395" s="106" t="s">
        <v>10</v>
      </c>
      <c r="E395" s="109" t="s">
        <v>2452</v>
      </c>
      <c r="F395" s="110">
        <v>66</v>
      </c>
      <c r="G395" s="6" t="str">
        <f t="shared" si="5"/>
        <v>Trung bình</v>
      </c>
      <c r="H395" s="70"/>
    </row>
    <row r="396" spans="1:8">
      <c r="A396" s="5" t="s">
        <v>458</v>
      </c>
      <c r="B396" s="104" t="s">
        <v>2462</v>
      </c>
      <c r="C396" s="108" t="s">
        <v>1289</v>
      </c>
      <c r="D396" s="106" t="s">
        <v>10</v>
      </c>
      <c r="E396" s="109" t="s">
        <v>2452</v>
      </c>
      <c r="F396" s="110">
        <v>63</v>
      </c>
      <c r="G396" s="6" t="str">
        <f t="shared" ref="G396:G459" si="6">IF(F396&gt;=90,"Xuất sắc",IF(F396&gt;=80,"Tốt",IF(F396&gt;=70,"Khá",IF(F396&gt;=50,"Trung bình",IF(F396&gt;0,"Yếu","Không xếp loại")))))</f>
        <v>Trung bình</v>
      </c>
      <c r="H396" s="70"/>
    </row>
    <row r="397" spans="1:8">
      <c r="A397" s="5" t="s">
        <v>459</v>
      </c>
      <c r="B397" s="104" t="s">
        <v>2463</v>
      </c>
      <c r="C397" s="108" t="s">
        <v>1252</v>
      </c>
      <c r="D397" s="106" t="s">
        <v>11</v>
      </c>
      <c r="E397" s="109" t="s">
        <v>2452</v>
      </c>
      <c r="F397" s="110">
        <v>60</v>
      </c>
      <c r="G397" s="6" t="str">
        <f t="shared" si="6"/>
        <v>Trung bình</v>
      </c>
      <c r="H397" s="70"/>
    </row>
    <row r="398" spans="1:8">
      <c r="A398" s="5" t="s">
        <v>460</v>
      </c>
      <c r="B398" s="104" t="s">
        <v>2464</v>
      </c>
      <c r="C398" s="108" t="s">
        <v>1493</v>
      </c>
      <c r="D398" s="106" t="s">
        <v>1195</v>
      </c>
      <c r="E398" s="109" t="s">
        <v>2452</v>
      </c>
      <c r="F398" s="110">
        <v>51</v>
      </c>
      <c r="G398" s="6" t="str">
        <f t="shared" si="6"/>
        <v>Trung bình</v>
      </c>
      <c r="H398" s="70"/>
    </row>
    <row r="399" spans="1:8">
      <c r="A399" s="5" t="s">
        <v>461</v>
      </c>
      <c r="B399" s="104" t="s">
        <v>2465</v>
      </c>
      <c r="C399" s="108" t="s">
        <v>2466</v>
      </c>
      <c r="D399" s="106" t="s">
        <v>1570</v>
      </c>
      <c r="E399" s="109" t="s">
        <v>2452</v>
      </c>
      <c r="F399" s="110">
        <v>60</v>
      </c>
      <c r="G399" s="6" t="str">
        <f t="shared" si="6"/>
        <v>Trung bình</v>
      </c>
      <c r="H399" s="70"/>
    </row>
    <row r="400" spans="1:8">
      <c r="A400" s="5" t="s">
        <v>462</v>
      </c>
      <c r="B400" s="104" t="s">
        <v>2467</v>
      </c>
      <c r="C400" s="108" t="s">
        <v>26</v>
      </c>
      <c r="D400" s="106" t="s">
        <v>1176</v>
      </c>
      <c r="E400" s="109" t="s">
        <v>2452</v>
      </c>
      <c r="F400" s="110">
        <v>58</v>
      </c>
      <c r="G400" s="6" t="str">
        <f t="shared" si="6"/>
        <v>Trung bình</v>
      </c>
      <c r="H400" s="70"/>
    </row>
    <row r="401" spans="1:8">
      <c r="A401" s="5" t="s">
        <v>463</v>
      </c>
      <c r="B401" s="104" t="s">
        <v>2468</v>
      </c>
      <c r="C401" s="108" t="s">
        <v>1288</v>
      </c>
      <c r="D401" s="106" t="s">
        <v>1176</v>
      </c>
      <c r="E401" s="109" t="s">
        <v>2452</v>
      </c>
      <c r="F401" s="110">
        <v>55</v>
      </c>
      <c r="G401" s="6" t="str">
        <f t="shared" si="6"/>
        <v>Trung bình</v>
      </c>
      <c r="H401" s="70"/>
    </row>
    <row r="402" spans="1:8">
      <c r="A402" s="5" t="s">
        <v>464</v>
      </c>
      <c r="B402" s="104" t="s">
        <v>2469</v>
      </c>
      <c r="C402" s="108" t="s">
        <v>6</v>
      </c>
      <c r="D402" s="106" t="s">
        <v>1179</v>
      </c>
      <c r="E402" s="109" t="s">
        <v>2452</v>
      </c>
      <c r="F402" s="110">
        <v>61</v>
      </c>
      <c r="G402" s="6" t="str">
        <f t="shared" si="6"/>
        <v>Trung bình</v>
      </c>
      <c r="H402" s="70"/>
    </row>
    <row r="403" spans="1:8">
      <c r="A403" s="5" t="s">
        <v>465</v>
      </c>
      <c r="B403" s="104" t="s">
        <v>2470</v>
      </c>
      <c r="C403" s="108" t="s">
        <v>2471</v>
      </c>
      <c r="D403" s="106" t="s">
        <v>1396</v>
      </c>
      <c r="E403" s="109" t="s">
        <v>2452</v>
      </c>
      <c r="F403" s="110">
        <v>54</v>
      </c>
      <c r="G403" s="6" t="str">
        <f t="shared" si="6"/>
        <v>Trung bình</v>
      </c>
      <c r="H403" s="70"/>
    </row>
    <row r="404" spans="1:8">
      <c r="A404" s="5" t="s">
        <v>466</v>
      </c>
      <c r="B404" s="104" t="s">
        <v>2472</v>
      </c>
      <c r="C404" s="108" t="s">
        <v>1611</v>
      </c>
      <c r="D404" s="106" t="s">
        <v>1206</v>
      </c>
      <c r="E404" s="109" t="s">
        <v>2452</v>
      </c>
      <c r="F404" s="110">
        <v>54</v>
      </c>
      <c r="G404" s="6" t="str">
        <f t="shared" si="6"/>
        <v>Trung bình</v>
      </c>
      <c r="H404" s="70"/>
    </row>
    <row r="405" spans="1:8">
      <c r="A405" s="5" t="s">
        <v>467</v>
      </c>
      <c r="B405" s="104" t="s">
        <v>2473</v>
      </c>
      <c r="C405" s="108" t="s">
        <v>2474</v>
      </c>
      <c r="D405" s="106" t="s">
        <v>1222</v>
      </c>
      <c r="E405" s="109" t="s">
        <v>2452</v>
      </c>
      <c r="F405" s="110">
        <v>60</v>
      </c>
      <c r="G405" s="6" t="str">
        <f t="shared" si="6"/>
        <v>Trung bình</v>
      </c>
      <c r="H405" s="70"/>
    </row>
    <row r="406" spans="1:8">
      <c r="A406" s="5" t="s">
        <v>468</v>
      </c>
      <c r="B406" s="104" t="s">
        <v>2475</v>
      </c>
      <c r="C406" s="108" t="s">
        <v>2476</v>
      </c>
      <c r="D406" s="106" t="s">
        <v>1412</v>
      </c>
      <c r="E406" s="109" t="s">
        <v>2452</v>
      </c>
      <c r="F406" s="110">
        <v>63</v>
      </c>
      <c r="G406" s="6" t="str">
        <f t="shared" si="6"/>
        <v>Trung bình</v>
      </c>
      <c r="H406" s="70"/>
    </row>
    <row r="407" spans="1:8">
      <c r="A407" s="5" t="s">
        <v>469</v>
      </c>
      <c r="B407" s="104" t="s">
        <v>2477</v>
      </c>
      <c r="C407" s="108" t="s">
        <v>2478</v>
      </c>
      <c r="D407" s="106" t="s">
        <v>1412</v>
      </c>
      <c r="E407" s="109" t="s">
        <v>2452</v>
      </c>
      <c r="F407" s="110">
        <v>61</v>
      </c>
      <c r="G407" s="6" t="str">
        <f t="shared" si="6"/>
        <v>Trung bình</v>
      </c>
      <c r="H407" s="70"/>
    </row>
    <row r="408" spans="1:8">
      <c r="A408" s="5" t="s">
        <v>470</v>
      </c>
      <c r="B408" s="104" t="s">
        <v>2479</v>
      </c>
      <c r="C408" s="108" t="s">
        <v>27</v>
      </c>
      <c r="D408" s="106" t="s">
        <v>14</v>
      </c>
      <c r="E408" s="109" t="s">
        <v>2452</v>
      </c>
      <c r="F408" s="110">
        <v>55</v>
      </c>
      <c r="G408" s="6" t="str">
        <f t="shared" si="6"/>
        <v>Trung bình</v>
      </c>
      <c r="H408" s="70"/>
    </row>
    <row r="409" spans="1:8">
      <c r="A409" s="5" t="s">
        <v>471</v>
      </c>
      <c r="B409" s="104" t="s">
        <v>2480</v>
      </c>
      <c r="C409" s="108" t="s">
        <v>1421</v>
      </c>
      <c r="D409" s="106" t="s">
        <v>1308</v>
      </c>
      <c r="E409" s="109" t="s">
        <v>2452</v>
      </c>
      <c r="F409" s="110">
        <v>52</v>
      </c>
      <c r="G409" s="6" t="str">
        <f t="shared" si="6"/>
        <v>Trung bình</v>
      </c>
      <c r="H409" s="70"/>
    </row>
    <row r="410" spans="1:8">
      <c r="A410" s="5" t="s">
        <v>472</v>
      </c>
      <c r="B410" s="104" t="s">
        <v>2481</v>
      </c>
      <c r="C410" s="108" t="s">
        <v>1625</v>
      </c>
      <c r="D410" s="106" t="s">
        <v>41</v>
      </c>
      <c r="E410" s="109" t="s">
        <v>2452</v>
      </c>
      <c r="F410" s="110">
        <v>58</v>
      </c>
      <c r="G410" s="6" t="str">
        <f t="shared" si="6"/>
        <v>Trung bình</v>
      </c>
      <c r="H410" s="70"/>
    </row>
    <row r="411" spans="1:8" s="20" customFormat="1">
      <c r="A411" s="5" t="s">
        <v>473</v>
      </c>
      <c r="B411" s="104" t="s">
        <v>2482</v>
      </c>
      <c r="C411" s="108" t="s">
        <v>1387</v>
      </c>
      <c r="D411" s="106" t="s">
        <v>1182</v>
      </c>
      <c r="E411" s="109" t="s">
        <v>2452</v>
      </c>
      <c r="F411" s="110">
        <v>40</v>
      </c>
      <c r="G411" s="6" t="str">
        <f t="shared" si="6"/>
        <v>Yếu</v>
      </c>
      <c r="H411" s="71"/>
    </row>
    <row r="412" spans="1:8">
      <c r="A412" s="5" t="s">
        <v>474</v>
      </c>
      <c r="B412" s="104" t="s">
        <v>2483</v>
      </c>
      <c r="C412" s="108" t="s">
        <v>1748</v>
      </c>
      <c r="D412" s="106" t="s">
        <v>1185</v>
      </c>
      <c r="E412" s="109" t="s">
        <v>2452</v>
      </c>
      <c r="F412" s="110">
        <v>58</v>
      </c>
      <c r="G412" s="6" t="str">
        <f t="shared" si="6"/>
        <v>Trung bình</v>
      </c>
      <c r="H412" s="70"/>
    </row>
    <row r="413" spans="1:8">
      <c r="A413" s="5" t="s">
        <v>475</v>
      </c>
      <c r="B413" s="104" t="s">
        <v>2484</v>
      </c>
      <c r="C413" s="108" t="s">
        <v>2485</v>
      </c>
      <c r="D413" s="106" t="s">
        <v>1185</v>
      </c>
      <c r="E413" s="109" t="s">
        <v>2452</v>
      </c>
      <c r="F413" s="110">
        <v>55</v>
      </c>
      <c r="G413" s="6" t="str">
        <f t="shared" si="6"/>
        <v>Trung bình</v>
      </c>
      <c r="H413" s="70"/>
    </row>
    <row r="414" spans="1:8">
      <c r="A414" s="5" t="s">
        <v>476</v>
      </c>
      <c r="B414" s="104" t="s">
        <v>2486</v>
      </c>
      <c r="C414" s="108" t="s">
        <v>35</v>
      </c>
      <c r="D414" s="106" t="s">
        <v>1185</v>
      </c>
      <c r="E414" s="109" t="s">
        <v>2452</v>
      </c>
      <c r="F414" s="110">
        <v>68</v>
      </c>
      <c r="G414" s="6" t="str">
        <f t="shared" si="6"/>
        <v>Trung bình</v>
      </c>
      <c r="H414" s="70"/>
    </row>
    <row r="415" spans="1:8">
      <c r="A415" s="5" t="s">
        <v>477</v>
      </c>
      <c r="B415" s="104" t="s">
        <v>2487</v>
      </c>
      <c r="C415" s="108" t="s">
        <v>1178</v>
      </c>
      <c r="D415" s="106" t="s">
        <v>1185</v>
      </c>
      <c r="E415" s="109" t="s">
        <v>2452</v>
      </c>
      <c r="F415" s="110">
        <v>57</v>
      </c>
      <c r="G415" s="6" t="str">
        <f t="shared" si="6"/>
        <v>Trung bình</v>
      </c>
      <c r="H415" s="70"/>
    </row>
    <row r="416" spans="1:8">
      <c r="A416" s="5" t="s">
        <v>478</v>
      </c>
      <c r="B416" s="104" t="s">
        <v>2488</v>
      </c>
      <c r="C416" s="108" t="s">
        <v>2489</v>
      </c>
      <c r="D416" s="106" t="s">
        <v>1186</v>
      </c>
      <c r="E416" s="109" t="s">
        <v>2452</v>
      </c>
      <c r="F416" s="110">
        <v>58</v>
      </c>
      <c r="G416" s="6" t="str">
        <f t="shared" si="6"/>
        <v>Trung bình</v>
      </c>
      <c r="H416" s="70"/>
    </row>
    <row r="417" spans="1:8">
      <c r="A417" s="5" t="s">
        <v>479</v>
      </c>
      <c r="B417" s="104" t="s">
        <v>2490</v>
      </c>
      <c r="C417" s="108" t="s">
        <v>31</v>
      </c>
      <c r="D417" s="106" t="s">
        <v>1187</v>
      </c>
      <c r="E417" s="109" t="s">
        <v>2452</v>
      </c>
      <c r="F417" s="110">
        <v>62</v>
      </c>
      <c r="G417" s="6" t="str">
        <f t="shared" si="6"/>
        <v>Trung bình</v>
      </c>
      <c r="H417" s="70"/>
    </row>
    <row r="418" spans="1:8">
      <c r="A418" s="5" t="s">
        <v>480</v>
      </c>
      <c r="B418" s="104" t="s">
        <v>2491</v>
      </c>
      <c r="C418" s="108" t="s">
        <v>2492</v>
      </c>
      <c r="D418" s="106" t="s">
        <v>1254</v>
      </c>
      <c r="E418" s="109" t="s">
        <v>2452</v>
      </c>
      <c r="F418" s="110">
        <v>55</v>
      </c>
      <c r="G418" s="6" t="str">
        <f t="shared" si="6"/>
        <v>Trung bình</v>
      </c>
      <c r="H418" s="70"/>
    </row>
    <row r="419" spans="1:8" s="20" customFormat="1">
      <c r="A419" s="22" t="s">
        <v>481</v>
      </c>
      <c r="B419" s="112" t="s">
        <v>2493</v>
      </c>
      <c r="C419" s="122" t="s">
        <v>2494</v>
      </c>
      <c r="D419" s="114" t="s">
        <v>40</v>
      </c>
      <c r="E419" s="123" t="s">
        <v>2495</v>
      </c>
      <c r="F419" s="116">
        <v>58</v>
      </c>
      <c r="G419" s="68" t="str">
        <f t="shared" si="6"/>
        <v>Trung bình</v>
      </c>
      <c r="H419" s="71"/>
    </row>
    <row r="420" spans="1:8">
      <c r="A420" s="5" t="s">
        <v>482</v>
      </c>
      <c r="B420" s="104" t="s">
        <v>2496</v>
      </c>
      <c r="C420" s="108" t="s">
        <v>31</v>
      </c>
      <c r="D420" s="106" t="s">
        <v>40</v>
      </c>
      <c r="E420" s="109" t="s">
        <v>2495</v>
      </c>
      <c r="F420" s="110">
        <v>59</v>
      </c>
      <c r="G420" s="6" t="str">
        <f t="shared" si="6"/>
        <v>Trung bình</v>
      </c>
      <c r="H420" s="70"/>
    </row>
    <row r="421" spans="1:8">
      <c r="A421" s="5" t="s">
        <v>483</v>
      </c>
      <c r="B421" s="104" t="s">
        <v>2497</v>
      </c>
      <c r="C421" s="108" t="s">
        <v>1755</v>
      </c>
      <c r="D421" s="106" t="s">
        <v>1176</v>
      </c>
      <c r="E421" s="109" t="s">
        <v>2495</v>
      </c>
      <c r="F421" s="110">
        <v>61</v>
      </c>
      <c r="G421" s="6" t="str">
        <f t="shared" si="6"/>
        <v>Trung bình</v>
      </c>
      <c r="H421" s="70"/>
    </row>
    <row r="422" spans="1:8">
      <c r="A422" s="5" t="s">
        <v>484</v>
      </c>
      <c r="B422" s="104" t="s">
        <v>2498</v>
      </c>
      <c r="C422" s="108" t="s">
        <v>1738</v>
      </c>
      <c r="D422" s="106" t="s">
        <v>1176</v>
      </c>
      <c r="E422" s="109" t="s">
        <v>2495</v>
      </c>
      <c r="F422" s="110">
        <v>55</v>
      </c>
      <c r="G422" s="6" t="str">
        <f t="shared" si="6"/>
        <v>Trung bình</v>
      </c>
      <c r="H422" s="70"/>
    </row>
    <row r="423" spans="1:8">
      <c r="A423" s="5" t="s">
        <v>485</v>
      </c>
      <c r="B423" s="104" t="s">
        <v>2499</v>
      </c>
      <c r="C423" s="108" t="s">
        <v>50</v>
      </c>
      <c r="D423" s="106" t="s">
        <v>1176</v>
      </c>
      <c r="E423" s="109" t="s">
        <v>2495</v>
      </c>
      <c r="F423" s="110">
        <v>58</v>
      </c>
      <c r="G423" s="6" t="str">
        <f t="shared" si="6"/>
        <v>Trung bình</v>
      </c>
      <c r="H423" s="70"/>
    </row>
    <row r="424" spans="1:8">
      <c r="A424" s="5" t="s">
        <v>486</v>
      </c>
      <c r="B424" s="104" t="s">
        <v>2500</v>
      </c>
      <c r="C424" s="108" t="s">
        <v>1575</v>
      </c>
      <c r="D424" s="106" t="s">
        <v>1176</v>
      </c>
      <c r="E424" s="109" t="s">
        <v>2495</v>
      </c>
      <c r="F424" s="110">
        <v>54</v>
      </c>
      <c r="G424" s="6" t="str">
        <f t="shared" si="6"/>
        <v>Trung bình</v>
      </c>
      <c r="H424" s="70"/>
    </row>
    <row r="425" spans="1:8">
      <c r="A425" s="5" t="s">
        <v>487</v>
      </c>
      <c r="B425" s="104" t="s">
        <v>2501</v>
      </c>
      <c r="C425" s="108" t="s">
        <v>1267</v>
      </c>
      <c r="D425" s="106" t="s">
        <v>1176</v>
      </c>
      <c r="E425" s="109" t="s">
        <v>2495</v>
      </c>
      <c r="F425" s="110">
        <v>58</v>
      </c>
      <c r="G425" s="6" t="str">
        <f t="shared" si="6"/>
        <v>Trung bình</v>
      </c>
      <c r="H425" s="70"/>
    </row>
    <row r="426" spans="1:8">
      <c r="A426" s="5" t="s">
        <v>488</v>
      </c>
      <c r="B426" s="104" t="s">
        <v>2502</v>
      </c>
      <c r="C426" s="108" t="s">
        <v>2503</v>
      </c>
      <c r="D426" s="106" t="s">
        <v>1176</v>
      </c>
      <c r="E426" s="109" t="s">
        <v>2495</v>
      </c>
      <c r="F426" s="110">
        <v>58</v>
      </c>
      <c r="G426" s="6" t="str">
        <f t="shared" si="6"/>
        <v>Trung bình</v>
      </c>
      <c r="H426" s="70"/>
    </row>
    <row r="427" spans="1:8">
      <c r="A427" s="5" t="s">
        <v>489</v>
      </c>
      <c r="B427" s="104" t="s">
        <v>2504</v>
      </c>
      <c r="C427" s="108" t="s">
        <v>8</v>
      </c>
      <c r="D427" s="106" t="s">
        <v>1221</v>
      </c>
      <c r="E427" s="109" t="s">
        <v>2495</v>
      </c>
      <c r="F427" s="110">
        <v>50</v>
      </c>
      <c r="G427" s="6" t="str">
        <f t="shared" si="6"/>
        <v>Trung bình</v>
      </c>
      <c r="H427" s="70"/>
    </row>
    <row r="428" spans="1:8">
      <c r="A428" s="5" t="s">
        <v>490</v>
      </c>
      <c r="B428" s="104" t="s">
        <v>2505</v>
      </c>
      <c r="C428" s="108" t="s">
        <v>1786</v>
      </c>
      <c r="D428" s="106" t="s">
        <v>1221</v>
      </c>
      <c r="E428" s="109" t="s">
        <v>2495</v>
      </c>
      <c r="F428" s="110">
        <v>59</v>
      </c>
      <c r="G428" s="6" t="str">
        <f t="shared" si="6"/>
        <v>Trung bình</v>
      </c>
      <c r="H428" s="70"/>
    </row>
    <row r="429" spans="1:8">
      <c r="A429" s="5" t="s">
        <v>491</v>
      </c>
      <c r="B429" s="104" t="s">
        <v>2506</v>
      </c>
      <c r="C429" s="108" t="s">
        <v>2507</v>
      </c>
      <c r="D429" s="106" t="s">
        <v>1259</v>
      </c>
      <c r="E429" s="109" t="s">
        <v>2495</v>
      </c>
      <c r="F429" s="110">
        <v>57</v>
      </c>
      <c r="G429" s="6" t="str">
        <f t="shared" si="6"/>
        <v>Trung bình</v>
      </c>
      <c r="H429" s="70"/>
    </row>
    <row r="430" spans="1:8">
      <c r="A430" s="5" t="s">
        <v>492</v>
      </c>
      <c r="B430" s="104" t="s">
        <v>2508</v>
      </c>
      <c r="C430" s="108" t="s">
        <v>1282</v>
      </c>
      <c r="D430" s="106" t="s">
        <v>1259</v>
      </c>
      <c r="E430" s="109" t="s">
        <v>2495</v>
      </c>
      <c r="F430" s="110">
        <v>56</v>
      </c>
      <c r="G430" s="6" t="str">
        <f t="shared" si="6"/>
        <v>Trung bình</v>
      </c>
      <c r="H430" s="70"/>
    </row>
    <row r="431" spans="1:8">
      <c r="A431" s="5" t="s">
        <v>493</v>
      </c>
      <c r="B431" s="104" t="s">
        <v>2509</v>
      </c>
      <c r="C431" s="108" t="s">
        <v>27</v>
      </c>
      <c r="D431" s="106" t="s">
        <v>59</v>
      </c>
      <c r="E431" s="109" t="s">
        <v>2495</v>
      </c>
      <c r="F431" s="110">
        <v>57</v>
      </c>
      <c r="G431" s="6" t="str">
        <f t="shared" si="6"/>
        <v>Trung bình</v>
      </c>
      <c r="H431" s="70"/>
    </row>
    <row r="432" spans="1:8">
      <c r="A432" s="5" t="s">
        <v>494</v>
      </c>
      <c r="B432" s="104" t="s">
        <v>2510</v>
      </c>
      <c r="C432" s="108" t="s">
        <v>1262</v>
      </c>
      <c r="D432" s="106" t="s">
        <v>1205</v>
      </c>
      <c r="E432" s="109" t="s">
        <v>2495</v>
      </c>
      <c r="F432" s="110">
        <v>51</v>
      </c>
      <c r="G432" s="6" t="str">
        <f t="shared" si="6"/>
        <v>Trung bình</v>
      </c>
      <c r="H432" s="70"/>
    </row>
    <row r="433" spans="1:8">
      <c r="A433" s="5" t="s">
        <v>495</v>
      </c>
      <c r="B433" s="104" t="s">
        <v>2511</v>
      </c>
      <c r="C433" s="108" t="s">
        <v>1397</v>
      </c>
      <c r="D433" s="106" t="s">
        <v>1249</v>
      </c>
      <c r="E433" s="109" t="s">
        <v>2495</v>
      </c>
      <c r="F433" s="110">
        <v>58</v>
      </c>
      <c r="G433" s="6" t="str">
        <f t="shared" si="6"/>
        <v>Trung bình</v>
      </c>
      <c r="H433" s="70"/>
    </row>
    <row r="434" spans="1:8">
      <c r="A434" s="5" t="s">
        <v>496</v>
      </c>
      <c r="B434" s="104" t="s">
        <v>2512</v>
      </c>
      <c r="C434" s="108" t="s">
        <v>1288</v>
      </c>
      <c r="D434" s="106" t="s">
        <v>1233</v>
      </c>
      <c r="E434" s="109" t="s">
        <v>2495</v>
      </c>
      <c r="F434" s="110">
        <v>58</v>
      </c>
      <c r="G434" s="6" t="str">
        <f t="shared" si="6"/>
        <v>Trung bình</v>
      </c>
      <c r="H434" s="70"/>
    </row>
    <row r="435" spans="1:8">
      <c r="A435" s="5" t="s">
        <v>497</v>
      </c>
      <c r="B435" s="104" t="s">
        <v>2513</v>
      </c>
      <c r="C435" s="108" t="s">
        <v>1414</v>
      </c>
      <c r="D435" s="106" t="s">
        <v>49</v>
      </c>
      <c r="E435" s="109" t="s">
        <v>2495</v>
      </c>
      <c r="F435" s="110">
        <v>60</v>
      </c>
      <c r="G435" s="6" t="str">
        <f t="shared" si="6"/>
        <v>Trung bình</v>
      </c>
      <c r="H435" s="70"/>
    </row>
    <row r="436" spans="1:8">
      <c r="A436" s="5" t="s">
        <v>498</v>
      </c>
      <c r="B436" s="104" t="s">
        <v>2514</v>
      </c>
      <c r="C436" s="108" t="s">
        <v>2515</v>
      </c>
      <c r="D436" s="106" t="s">
        <v>1222</v>
      </c>
      <c r="E436" s="109" t="s">
        <v>2495</v>
      </c>
      <c r="F436" s="110">
        <v>58</v>
      </c>
      <c r="G436" s="6" t="str">
        <f t="shared" si="6"/>
        <v>Trung bình</v>
      </c>
      <c r="H436" s="70"/>
    </row>
    <row r="437" spans="1:8">
      <c r="A437" s="5" t="s">
        <v>499</v>
      </c>
      <c r="B437" s="104" t="s">
        <v>2516</v>
      </c>
      <c r="C437" s="108" t="s">
        <v>2517</v>
      </c>
      <c r="D437" s="106" t="s">
        <v>1234</v>
      </c>
      <c r="E437" s="109" t="s">
        <v>2495</v>
      </c>
      <c r="F437" s="110">
        <v>60</v>
      </c>
      <c r="G437" s="6" t="str">
        <f t="shared" si="6"/>
        <v>Trung bình</v>
      </c>
      <c r="H437" s="70"/>
    </row>
    <row r="438" spans="1:8">
      <c r="A438" s="5" t="s">
        <v>500</v>
      </c>
      <c r="B438" s="104" t="s">
        <v>2518</v>
      </c>
      <c r="C438" s="108" t="s">
        <v>1184</v>
      </c>
      <c r="D438" s="106" t="s">
        <v>1250</v>
      </c>
      <c r="E438" s="109" t="s">
        <v>2495</v>
      </c>
      <c r="F438" s="110">
        <v>54</v>
      </c>
      <c r="G438" s="6" t="str">
        <f t="shared" si="6"/>
        <v>Trung bình</v>
      </c>
      <c r="H438" s="70"/>
    </row>
    <row r="439" spans="1:8">
      <c r="A439" s="5" t="s">
        <v>501</v>
      </c>
      <c r="B439" s="104" t="s">
        <v>2519</v>
      </c>
      <c r="C439" s="108" t="s">
        <v>1490</v>
      </c>
      <c r="D439" s="106" t="s">
        <v>1283</v>
      </c>
      <c r="E439" s="109" t="s">
        <v>2495</v>
      </c>
      <c r="F439" s="110">
        <v>68</v>
      </c>
      <c r="G439" s="6" t="str">
        <f t="shared" si="6"/>
        <v>Trung bình</v>
      </c>
      <c r="H439" s="70"/>
    </row>
    <row r="440" spans="1:8" s="20" customFormat="1">
      <c r="A440" s="5" t="s">
        <v>502</v>
      </c>
      <c r="B440" s="104" t="s">
        <v>2520</v>
      </c>
      <c r="C440" s="108" t="s">
        <v>2521</v>
      </c>
      <c r="D440" s="106" t="s">
        <v>41</v>
      </c>
      <c r="E440" s="109" t="s">
        <v>2495</v>
      </c>
      <c r="F440" s="110">
        <v>61</v>
      </c>
      <c r="G440" s="6" t="str">
        <f t="shared" si="6"/>
        <v>Trung bình</v>
      </c>
      <c r="H440" s="71"/>
    </row>
    <row r="441" spans="1:8">
      <c r="A441" s="5" t="s">
        <v>503</v>
      </c>
      <c r="B441" s="104" t="s">
        <v>2522</v>
      </c>
      <c r="C441" s="108" t="s">
        <v>1688</v>
      </c>
      <c r="D441" s="106" t="s">
        <v>1251</v>
      </c>
      <c r="E441" s="109" t="s">
        <v>2495</v>
      </c>
      <c r="F441" s="110">
        <v>58</v>
      </c>
      <c r="G441" s="6" t="str">
        <f t="shared" si="6"/>
        <v>Trung bình</v>
      </c>
      <c r="H441" s="70"/>
    </row>
    <row r="442" spans="1:8">
      <c r="A442" s="5" t="s">
        <v>504</v>
      </c>
      <c r="B442" s="104" t="s">
        <v>2523</v>
      </c>
      <c r="C442" s="108" t="s">
        <v>1787</v>
      </c>
      <c r="D442" s="106" t="s">
        <v>1251</v>
      </c>
      <c r="E442" s="109" t="s">
        <v>2495</v>
      </c>
      <c r="F442" s="110">
        <v>54</v>
      </c>
      <c r="G442" s="6" t="str">
        <f t="shared" si="6"/>
        <v>Trung bình</v>
      </c>
      <c r="H442" s="70"/>
    </row>
    <row r="443" spans="1:8">
      <c r="A443" s="5" t="s">
        <v>505</v>
      </c>
      <c r="B443" s="104" t="s">
        <v>2524</v>
      </c>
      <c r="C443" s="108" t="s">
        <v>2525</v>
      </c>
      <c r="D443" s="106" t="s">
        <v>1241</v>
      </c>
      <c r="E443" s="109" t="s">
        <v>2495</v>
      </c>
      <c r="F443" s="110">
        <v>50</v>
      </c>
      <c r="G443" s="6" t="str">
        <f t="shared" si="6"/>
        <v>Trung bình</v>
      </c>
      <c r="H443" s="70"/>
    </row>
    <row r="444" spans="1:8" s="20" customFormat="1">
      <c r="A444" s="22" t="s">
        <v>506</v>
      </c>
      <c r="B444" s="112" t="s">
        <v>2526</v>
      </c>
      <c r="C444" s="113" t="s">
        <v>2527</v>
      </c>
      <c r="D444" s="114" t="s">
        <v>1244</v>
      </c>
      <c r="E444" s="115" t="s">
        <v>2528</v>
      </c>
      <c r="F444" s="4">
        <v>61</v>
      </c>
      <c r="G444" s="68" t="str">
        <f t="shared" si="6"/>
        <v>Trung bình</v>
      </c>
      <c r="H444" s="71"/>
    </row>
    <row r="445" spans="1:8">
      <c r="A445" s="5" t="s">
        <v>507</v>
      </c>
      <c r="B445" s="104" t="s">
        <v>2529</v>
      </c>
      <c r="C445" s="108" t="s">
        <v>2530</v>
      </c>
      <c r="D445" s="106" t="s">
        <v>1500</v>
      </c>
      <c r="E445" s="107" t="s">
        <v>2528</v>
      </c>
      <c r="F445" s="111">
        <v>58</v>
      </c>
      <c r="G445" s="6" t="str">
        <f t="shared" si="6"/>
        <v>Trung bình</v>
      </c>
      <c r="H445" s="70"/>
    </row>
    <row r="446" spans="1:8">
      <c r="A446" s="5" t="s">
        <v>508</v>
      </c>
      <c r="B446" s="104" t="s">
        <v>2531</v>
      </c>
      <c r="C446" s="108" t="s">
        <v>2532</v>
      </c>
      <c r="D446" s="106" t="s">
        <v>1221</v>
      </c>
      <c r="E446" s="107" t="s">
        <v>2528</v>
      </c>
      <c r="F446" s="111">
        <v>60</v>
      </c>
      <c r="G446" s="6" t="str">
        <f t="shared" si="6"/>
        <v>Trung bình</v>
      </c>
      <c r="H446" s="70"/>
    </row>
    <row r="447" spans="1:8">
      <c r="A447" s="5" t="s">
        <v>509</v>
      </c>
      <c r="B447" s="104" t="s">
        <v>2533</v>
      </c>
      <c r="C447" s="108" t="s">
        <v>1629</v>
      </c>
      <c r="D447" s="106" t="s">
        <v>1248</v>
      </c>
      <c r="E447" s="107" t="s">
        <v>2528</v>
      </c>
      <c r="F447" s="111">
        <v>52</v>
      </c>
      <c r="G447" s="6" t="str">
        <f t="shared" si="6"/>
        <v>Trung bình</v>
      </c>
      <c r="H447" s="70"/>
    </row>
    <row r="448" spans="1:8">
      <c r="A448" s="5" t="s">
        <v>510</v>
      </c>
      <c r="B448" s="104" t="s">
        <v>2534</v>
      </c>
      <c r="C448" s="108" t="s">
        <v>2535</v>
      </c>
      <c r="D448" s="106" t="s">
        <v>1340</v>
      </c>
      <c r="E448" s="107" t="s">
        <v>2528</v>
      </c>
      <c r="F448" s="111">
        <v>56</v>
      </c>
      <c r="G448" s="6" t="str">
        <f t="shared" si="6"/>
        <v>Trung bình</v>
      </c>
      <c r="H448" s="70"/>
    </row>
    <row r="449" spans="1:8">
      <c r="A449" s="5" t="s">
        <v>511</v>
      </c>
      <c r="B449" s="104" t="s">
        <v>2536</v>
      </c>
      <c r="C449" s="108" t="s">
        <v>2537</v>
      </c>
      <c r="D449" s="106" t="s">
        <v>1341</v>
      </c>
      <c r="E449" s="107" t="s">
        <v>2528</v>
      </c>
      <c r="F449" s="111">
        <v>64</v>
      </c>
      <c r="G449" s="6" t="str">
        <f t="shared" si="6"/>
        <v>Trung bình</v>
      </c>
      <c r="H449" s="70"/>
    </row>
    <row r="450" spans="1:8">
      <c r="A450" s="5" t="s">
        <v>512</v>
      </c>
      <c r="B450" s="104" t="s">
        <v>2538</v>
      </c>
      <c r="C450" s="108" t="s">
        <v>2539</v>
      </c>
      <c r="D450" s="106" t="s">
        <v>1301</v>
      </c>
      <c r="E450" s="107" t="s">
        <v>2528</v>
      </c>
      <c r="F450" s="111">
        <v>72</v>
      </c>
      <c r="G450" s="6" t="str">
        <f t="shared" si="6"/>
        <v>Khá</v>
      </c>
      <c r="H450" s="70"/>
    </row>
    <row r="451" spans="1:8" s="20" customFormat="1">
      <c r="A451" s="5" t="s">
        <v>513</v>
      </c>
      <c r="B451" s="104" t="s">
        <v>2540</v>
      </c>
      <c r="C451" s="108" t="s">
        <v>2541</v>
      </c>
      <c r="D451" s="106" t="s">
        <v>1180</v>
      </c>
      <c r="E451" s="107" t="s">
        <v>2528</v>
      </c>
      <c r="F451" s="111">
        <v>58</v>
      </c>
      <c r="G451" s="6" t="str">
        <f t="shared" si="6"/>
        <v>Trung bình</v>
      </c>
      <c r="H451" s="71"/>
    </row>
    <row r="452" spans="1:8">
      <c r="A452" s="5" t="s">
        <v>514</v>
      </c>
      <c r="B452" s="104" t="s">
        <v>2542</v>
      </c>
      <c r="C452" s="108" t="s">
        <v>2543</v>
      </c>
      <c r="D452" s="106" t="s">
        <v>1356</v>
      </c>
      <c r="E452" s="107" t="s">
        <v>2528</v>
      </c>
      <c r="F452" s="111">
        <v>52</v>
      </c>
      <c r="G452" s="6" t="str">
        <f t="shared" si="6"/>
        <v>Trung bình</v>
      </c>
      <c r="H452" s="70"/>
    </row>
    <row r="453" spans="1:8">
      <c r="A453" s="5" t="s">
        <v>515</v>
      </c>
      <c r="B453" s="104" t="s">
        <v>2544</v>
      </c>
      <c r="C453" s="108" t="s">
        <v>1713</v>
      </c>
      <c r="D453" s="106" t="s">
        <v>41</v>
      </c>
      <c r="E453" s="107" t="s">
        <v>2528</v>
      </c>
      <c r="F453" s="111">
        <v>52</v>
      </c>
      <c r="G453" s="6" t="str">
        <f t="shared" si="6"/>
        <v>Trung bình</v>
      </c>
      <c r="H453" s="70"/>
    </row>
    <row r="454" spans="1:8">
      <c r="A454" s="5" t="s">
        <v>516</v>
      </c>
      <c r="B454" s="104" t="s">
        <v>2545</v>
      </c>
      <c r="C454" s="108" t="s">
        <v>2546</v>
      </c>
      <c r="D454" s="106" t="s">
        <v>42</v>
      </c>
      <c r="E454" s="107" t="s">
        <v>2528</v>
      </c>
      <c r="F454" s="111">
        <v>71</v>
      </c>
      <c r="G454" s="6" t="str">
        <f t="shared" si="6"/>
        <v>Khá</v>
      </c>
      <c r="H454" s="70"/>
    </row>
    <row r="455" spans="1:8">
      <c r="A455" s="5" t="s">
        <v>517</v>
      </c>
      <c r="B455" s="104" t="s">
        <v>2547</v>
      </c>
      <c r="C455" s="108" t="s">
        <v>2548</v>
      </c>
      <c r="D455" s="106" t="s">
        <v>1299</v>
      </c>
      <c r="E455" s="107" t="s">
        <v>2528</v>
      </c>
      <c r="F455" s="111">
        <v>60</v>
      </c>
      <c r="G455" s="6" t="str">
        <f t="shared" si="6"/>
        <v>Trung bình</v>
      </c>
      <c r="H455" s="70"/>
    </row>
    <row r="456" spans="1:8">
      <c r="A456" s="5" t="s">
        <v>518</v>
      </c>
      <c r="B456" s="104" t="s">
        <v>2549</v>
      </c>
      <c r="C456" s="108" t="s">
        <v>1363</v>
      </c>
      <c r="D456" s="106" t="s">
        <v>1486</v>
      </c>
      <c r="E456" s="107" t="s">
        <v>2528</v>
      </c>
      <c r="F456" s="111">
        <v>61</v>
      </c>
      <c r="G456" s="6" t="str">
        <f t="shared" si="6"/>
        <v>Trung bình</v>
      </c>
      <c r="H456" s="70"/>
    </row>
    <row r="457" spans="1:8">
      <c r="A457" s="5" t="s">
        <v>519</v>
      </c>
      <c r="B457" s="104" t="s">
        <v>2550</v>
      </c>
      <c r="C457" s="108" t="s">
        <v>2551</v>
      </c>
      <c r="D457" s="106" t="s">
        <v>1284</v>
      </c>
      <c r="E457" s="107" t="s">
        <v>2528</v>
      </c>
      <c r="F457" s="111">
        <v>63</v>
      </c>
      <c r="G457" s="6" t="str">
        <f t="shared" si="6"/>
        <v>Trung bình</v>
      </c>
      <c r="H457" s="70"/>
    </row>
    <row r="458" spans="1:8">
      <c r="A458" s="5" t="s">
        <v>520</v>
      </c>
      <c r="B458" s="104" t="s">
        <v>2552</v>
      </c>
      <c r="C458" s="108" t="s">
        <v>2553</v>
      </c>
      <c r="D458" s="106" t="s">
        <v>54</v>
      </c>
      <c r="E458" s="107" t="s">
        <v>2528</v>
      </c>
      <c r="F458" s="111">
        <v>63</v>
      </c>
      <c r="G458" s="6" t="str">
        <f t="shared" si="6"/>
        <v>Trung bình</v>
      </c>
      <c r="H458" s="70"/>
    </row>
    <row r="459" spans="1:8">
      <c r="A459" s="5" t="s">
        <v>521</v>
      </c>
      <c r="B459" s="104" t="s">
        <v>2554</v>
      </c>
      <c r="C459" s="108" t="s">
        <v>1510</v>
      </c>
      <c r="D459" s="106" t="s">
        <v>1254</v>
      </c>
      <c r="E459" s="107" t="s">
        <v>2528</v>
      </c>
      <c r="F459" s="111">
        <v>56</v>
      </c>
      <c r="G459" s="6" t="str">
        <f t="shared" si="6"/>
        <v>Trung bình</v>
      </c>
      <c r="H459" s="70"/>
    </row>
    <row r="460" spans="1:8">
      <c r="A460" s="5" t="s">
        <v>522</v>
      </c>
      <c r="B460" s="104" t="s">
        <v>2555</v>
      </c>
      <c r="C460" s="108" t="s">
        <v>1709</v>
      </c>
      <c r="D460" s="106" t="s">
        <v>1345</v>
      </c>
      <c r="E460" s="107" t="s">
        <v>2528</v>
      </c>
      <c r="F460" s="111">
        <v>60</v>
      </c>
      <c r="G460" s="6" t="str">
        <f t="shared" ref="G460:G523" si="7">IF(F460&gt;=90,"Xuất sắc",IF(F460&gt;=80,"Tốt",IF(F460&gt;=70,"Khá",IF(F460&gt;=50,"Trung bình",IF(F460&gt;0,"Yếu","Không xếp loại")))))</f>
        <v>Trung bình</v>
      </c>
      <c r="H460" s="70"/>
    </row>
    <row r="461" spans="1:8" s="20" customFormat="1">
      <c r="A461" s="22" t="s">
        <v>523</v>
      </c>
      <c r="B461" s="112" t="s">
        <v>2556</v>
      </c>
      <c r="C461" s="113" t="s">
        <v>2557</v>
      </c>
      <c r="D461" s="114" t="s">
        <v>1216</v>
      </c>
      <c r="E461" s="115" t="s">
        <v>2558</v>
      </c>
      <c r="F461" s="4">
        <v>57</v>
      </c>
      <c r="G461" s="68" t="str">
        <f t="shared" si="7"/>
        <v>Trung bình</v>
      </c>
      <c r="H461" s="71"/>
    </row>
    <row r="462" spans="1:8">
      <c r="A462" s="5" t="s">
        <v>524</v>
      </c>
      <c r="B462" s="104" t="s">
        <v>2559</v>
      </c>
      <c r="C462" s="108" t="s">
        <v>1497</v>
      </c>
      <c r="D462" s="106" t="s">
        <v>1216</v>
      </c>
      <c r="E462" s="107" t="s">
        <v>2558</v>
      </c>
      <c r="F462" s="111">
        <v>51</v>
      </c>
      <c r="G462" s="6" t="str">
        <f t="shared" si="7"/>
        <v>Trung bình</v>
      </c>
      <c r="H462" s="70"/>
    </row>
    <row r="463" spans="1:8">
      <c r="A463" s="5" t="s">
        <v>525</v>
      </c>
      <c r="B463" s="104" t="s">
        <v>2560</v>
      </c>
      <c r="C463" s="108" t="s">
        <v>1804</v>
      </c>
      <c r="D463" s="106" t="s">
        <v>11</v>
      </c>
      <c r="E463" s="107" t="s">
        <v>2558</v>
      </c>
      <c r="F463" s="111">
        <v>71</v>
      </c>
      <c r="G463" s="6" t="str">
        <f t="shared" si="7"/>
        <v>Khá</v>
      </c>
      <c r="H463" s="70"/>
    </row>
    <row r="464" spans="1:8">
      <c r="A464" s="5" t="s">
        <v>526</v>
      </c>
      <c r="B464" s="104" t="s">
        <v>2561</v>
      </c>
      <c r="C464" s="108" t="s">
        <v>2562</v>
      </c>
      <c r="D464" s="106" t="s">
        <v>11</v>
      </c>
      <c r="E464" s="107" t="s">
        <v>2558</v>
      </c>
      <c r="F464" s="111">
        <v>56</v>
      </c>
      <c r="G464" s="6" t="str">
        <f t="shared" si="7"/>
        <v>Trung bình</v>
      </c>
      <c r="H464" s="70"/>
    </row>
    <row r="465" spans="1:8">
      <c r="A465" s="5" t="s">
        <v>527</v>
      </c>
      <c r="B465" s="104" t="s">
        <v>2563</v>
      </c>
      <c r="C465" s="108" t="s">
        <v>1519</v>
      </c>
      <c r="D465" s="106" t="s">
        <v>1229</v>
      </c>
      <c r="E465" s="107" t="s">
        <v>2558</v>
      </c>
      <c r="F465" s="111">
        <v>50</v>
      </c>
      <c r="G465" s="6" t="str">
        <f t="shared" si="7"/>
        <v>Trung bình</v>
      </c>
      <c r="H465" s="70"/>
    </row>
    <row r="466" spans="1:8">
      <c r="A466" s="5" t="s">
        <v>528</v>
      </c>
      <c r="B466" s="104" t="s">
        <v>2564</v>
      </c>
      <c r="C466" s="108" t="s">
        <v>1516</v>
      </c>
      <c r="D466" s="106" t="s">
        <v>1221</v>
      </c>
      <c r="E466" s="107" t="s">
        <v>2558</v>
      </c>
      <c r="F466" s="111">
        <v>60</v>
      </c>
      <c r="G466" s="6" t="str">
        <f t="shared" si="7"/>
        <v>Trung bình</v>
      </c>
      <c r="H466" s="70"/>
    </row>
    <row r="467" spans="1:8">
      <c r="A467" s="5" t="s">
        <v>529</v>
      </c>
      <c r="B467" s="104" t="s">
        <v>2565</v>
      </c>
      <c r="C467" s="108" t="s">
        <v>1276</v>
      </c>
      <c r="D467" s="106" t="s">
        <v>1249</v>
      </c>
      <c r="E467" s="107" t="s">
        <v>2558</v>
      </c>
      <c r="F467" s="111">
        <v>55</v>
      </c>
      <c r="G467" s="6" t="str">
        <f t="shared" si="7"/>
        <v>Trung bình</v>
      </c>
      <c r="H467" s="70"/>
    </row>
    <row r="468" spans="1:8">
      <c r="A468" s="5" t="s">
        <v>530</v>
      </c>
      <c r="B468" s="104" t="s">
        <v>2566</v>
      </c>
      <c r="C468" s="108" t="s">
        <v>2567</v>
      </c>
      <c r="D468" s="106" t="s">
        <v>1340</v>
      </c>
      <c r="E468" s="107" t="s">
        <v>2558</v>
      </c>
      <c r="F468" s="111">
        <v>62</v>
      </c>
      <c r="G468" s="6" t="str">
        <f t="shared" si="7"/>
        <v>Trung bình</v>
      </c>
      <c r="H468" s="70"/>
    </row>
    <row r="469" spans="1:8">
      <c r="A469" s="5" t="s">
        <v>531</v>
      </c>
      <c r="B469" s="104" t="s">
        <v>2568</v>
      </c>
      <c r="C469" s="108" t="s">
        <v>1495</v>
      </c>
      <c r="D469" s="106" t="s">
        <v>1234</v>
      </c>
      <c r="E469" s="107" t="s">
        <v>2558</v>
      </c>
      <c r="F469" s="111">
        <v>45</v>
      </c>
      <c r="G469" s="6" t="str">
        <f t="shared" si="7"/>
        <v>Yếu</v>
      </c>
      <c r="H469" s="70"/>
    </row>
    <row r="470" spans="1:8">
      <c r="A470" s="5" t="s">
        <v>532</v>
      </c>
      <c r="B470" s="104" t="s">
        <v>2569</v>
      </c>
      <c r="C470" s="108" t="s">
        <v>1683</v>
      </c>
      <c r="D470" s="106" t="s">
        <v>37</v>
      </c>
      <c r="E470" s="107" t="s">
        <v>2558</v>
      </c>
      <c r="F470" s="111">
        <v>52</v>
      </c>
      <c r="G470" s="6" t="str">
        <f t="shared" si="7"/>
        <v>Trung bình</v>
      </c>
      <c r="H470" s="70"/>
    </row>
    <row r="471" spans="1:8">
      <c r="A471" s="5" t="s">
        <v>533</v>
      </c>
      <c r="B471" s="104" t="s">
        <v>2570</v>
      </c>
      <c r="C471" s="108" t="s">
        <v>28</v>
      </c>
      <c r="D471" s="106" t="s">
        <v>1250</v>
      </c>
      <c r="E471" s="107" t="s">
        <v>2558</v>
      </c>
      <c r="F471" s="111">
        <v>72</v>
      </c>
      <c r="G471" s="6" t="str">
        <f t="shared" si="7"/>
        <v>Khá</v>
      </c>
      <c r="H471" s="70"/>
    </row>
    <row r="472" spans="1:8">
      <c r="A472" s="5" t="s">
        <v>534</v>
      </c>
      <c r="B472" s="104" t="s">
        <v>2571</v>
      </c>
      <c r="C472" s="108" t="s">
        <v>35</v>
      </c>
      <c r="D472" s="106" t="s">
        <v>14</v>
      </c>
      <c r="E472" s="107" t="s">
        <v>2558</v>
      </c>
      <c r="F472" s="111">
        <v>60</v>
      </c>
      <c r="G472" s="6" t="str">
        <f t="shared" si="7"/>
        <v>Trung bình</v>
      </c>
      <c r="H472" s="70"/>
    </row>
    <row r="473" spans="1:8">
      <c r="A473" s="5" t="s">
        <v>535</v>
      </c>
      <c r="B473" s="104" t="s">
        <v>2572</v>
      </c>
      <c r="C473" s="108" t="s">
        <v>31</v>
      </c>
      <c r="D473" s="106" t="s">
        <v>1180</v>
      </c>
      <c r="E473" s="107" t="s">
        <v>2558</v>
      </c>
      <c r="F473" s="111">
        <v>53</v>
      </c>
      <c r="G473" s="6" t="str">
        <f t="shared" si="7"/>
        <v>Trung bình</v>
      </c>
      <c r="H473" s="70"/>
    </row>
    <row r="474" spans="1:8">
      <c r="A474" s="5" t="s">
        <v>536</v>
      </c>
      <c r="B474" s="104" t="s">
        <v>2573</v>
      </c>
      <c r="C474" s="108" t="s">
        <v>2574</v>
      </c>
      <c r="D474" s="106" t="s">
        <v>1308</v>
      </c>
      <c r="E474" s="107" t="s">
        <v>2558</v>
      </c>
      <c r="F474" s="111">
        <v>58</v>
      </c>
      <c r="G474" s="6" t="str">
        <f t="shared" si="7"/>
        <v>Trung bình</v>
      </c>
      <c r="H474" s="70"/>
    </row>
    <row r="475" spans="1:8">
      <c r="A475" s="5" t="s">
        <v>537</v>
      </c>
      <c r="B475" s="104" t="s">
        <v>2575</v>
      </c>
      <c r="C475" s="108" t="s">
        <v>2576</v>
      </c>
      <c r="D475" s="106" t="s">
        <v>1211</v>
      </c>
      <c r="E475" s="107" t="s">
        <v>2558</v>
      </c>
      <c r="F475" s="111">
        <v>55</v>
      </c>
      <c r="G475" s="6" t="str">
        <f t="shared" si="7"/>
        <v>Trung bình</v>
      </c>
      <c r="H475" s="70"/>
    </row>
    <row r="476" spans="1:8">
      <c r="A476" s="5" t="s">
        <v>538</v>
      </c>
      <c r="B476" s="104" t="s">
        <v>2577</v>
      </c>
      <c r="C476" s="108" t="s">
        <v>1446</v>
      </c>
      <c r="D476" s="106" t="s">
        <v>1318</v>
      </c>
      <c r="E476" s="107" t="s">
        <v>2558</v>
      </c>
      <c r="F476" s="111">
        <v>60</v>
      </c>
      <c r="G476" s="6" t="str">
        <f t="shared" si="7"/>
        <v>Trung bình</v>
      </c>
      <c r="H476" s="70"/>
    </row>
    <row r="477" spans="1:8">
      <c r="A477" s="5" t="s">
        <v>539</v>
      </c>
      <c r="B477" s="104" t="s">
        <v>2578</v>
      </c>
      <c r="C477" s="108" t="s">
        <v>2579</v>
      </c>
      <c r="D477" s="106" t="s">
        <v>1215</v>
      </c>
      <c r="E477" s="107" t="s">
        <v>2558</v>
      </c>
      <c r="F477" s="111">
        <v>70</v>
      </c>
      <c r="G477" s="6" t="str">
        <f t="shared" si="7"/>
        <v>Khá</v>
      </c>
      <c r="H477" s="70"/>
    </row>
    <row r="478" spans="1:8">
      <c r="A478" s="5" t="s">
        <v>540</v>
      </c>
      <c r="B478" s="104" t="s">
        <v>2580</v>
      </c>
      <c r="C478" s="108" t="s">
        <v>1489</v>
      </c>
      <c r="D478" s="106" t="s">
        <v>1453</v>
      </c>
      <c r="E478" s="107" t="s">
        <v>2558</v>
      </c>
      <c r="F478" s="111">
        <v>55</v>
      </c>
      <c r="G478" s="6" t="str">
        <f t="shared" si="7"/>
        <v>Trung bình</v>
      </c>
      <c r="H478" s="70"/>
    </row>
    <row r="479" spans="1:8">
      <c r="A479" s="5" t="s">
        <v>541</v>
      </c>
      <c r="B479" s="104" t="s">
        <v>2581</v>
      </c>
      <c r="C479" s="108" t="s">
        <v>2582</v>
      </c>
      <c r="D479" s="106" t="s">
        <v>1359</v>
      </c>
      <c r="E479" s="107" t="s">
        <v>2558</v>
      </c>
      <c r="F479" s="111">
        <v>70</v>
      </c>
      <c r="G479" s="6" t="str">
        <f t="shared" si="7"/>
        <v>Khá</v>
      </c>
      <c r="H479" s="70"/>
    </row>
    <row r="480" spans="1:8" s="20" customFormat="1">
      <c r="A480" s="22" t="s">
        <v>542</v>
      </c>
      <c r="B480" s="112" t="s">
        <v>2583</v>
      </c>
      <c r="C480" s="113" t="s">
        <v>2584</v>
      </c>
      <c r="D480" s="114" t="s">
        <v>1192</v>
      </c>
      <c r="E480" s="115" t="s">
        <v>2585</v>
      </c>
      <c r="F480" s="116">
        <v>64</v>
      </c>
      <c r="G480" s="68" t="str">
        <f t="shared" si="7"/>
        <v>Trung bình</v>
      </c>
      <c r="H480" s="71"/>
    </row>
    <row r="481" spans="1:8">
      <c r="A481" s="5" t="s">
        <v>543</v>
      </c>
      <c r="B481" s="104" t="s">
        <v>2586</v>
      </c>
      <c r="C481" s="108" t="s">
        <v>1288</v>
      </c>
      <c r="D481" s="106" t="s">
        <v>1216</v>
      </c>
      <c r="E481" s="107" t="s">
        <v>2585</v>
      </c>
      <c r="F481" s="110">
        <v>57</v>
      </c>
      <c r="G481" s="6" t="str">
        <f t="shared" si="7"/>
        <v>Trung bình</v>
      </c>
      <c r="H481" s="70"/>
    </row>
    <row r="482" spans="1:8">
      <c r="A482" s="5" t="s">
        <v>544</v>
      </c>
      <c r="B482" s="104" t="s">
        <v>2587</v>
      </c>
      <c r="C482" s="108" t="s">
        <v>1272</v>
      </c>
      <c r="D482" s="106" t="s">
        <v>1173</v>
      </c>
      <c r="E482" s="107" t="s">
        <v>2585</v>
      </c>
      <c r="F482" s="110">
        <v>70</v>
      </c>
      <c r="G482" s="6" t="str">
        <f t="shared" si="7"/>
        <v>Khá</v>
      </c>
      <c r="H482" s="70"/>
    </row>
    <row r="483" spans="1:8">
      <c r="A483" s="5" t="s">
        <v>545</v>
      </c>
      <c r="B483" s="104" t="s">
        <v>2588</v>
      </c>
      <c r="C483" s="108" t="s">
        <v>1188</v>
      </c>
      <c r="D483" s="106" t="s">
        <v>9</v>
      </c>
      <c r="E483" s="107" t="s">
        <v>2585</v>
      </c>
      <c r="F483" s="110">
        <v>56</v>
      </c>
      <c r="G483" s="6" t="str">
        <f t="shared" si="7"/>
        <v>Trung bình</v>
      </c>
      <c r="H483" s="70"/>
    </row>
    <row r="484" spans="1:8">
      <c r="A484" s="5" t="s">
        <v>546</v>
      </c>
      <c r="B484" s="104" t="s">
        <v>2589</v>
      </c>
      <c r="C484" s="108" t="s">
        <v>1188</v>
      </c>
      <c r="D484" s="106" t="s">
        <v>10</v>
      </c>
      <c r="E484" s="107" t="s">
        <v>2585</v>
      </c>
      <c r="F484" s="110">
        <v>55</v>
      </c>
      <c r="G484" s="6" t="str">
        <f t="shared" si="7"/>
        <v>Trung bình</v>
      </c>
      <c r="H484" s="70"/>
    </row>
    <row r="485" spans="1:8">
      <c r="A485" s="5" t="s">
        <v>547</v>
      </c>
      <c r="B485" s="104" t="s">
        <v>2590</v>
      </c>
      <c r="C485" s="108" t="s">
        <v>2591</v>
      </c>
      <c r="D485" s="106" t="s">
        <v>1306</v>
      </c>
      <c r="E485" s="107" t="s">
        <v>2585</v>
      </c>
      <c r="F485" s="110">
        <v>64</v>
      </c>
      <c r="G485" s="6" t="str">
        <f t="shared" si="7"/>
        <v>Trung bình</v>
      </c>
      <c r="H485" s="70"/>
    </row>
    <row r="486" spans="1:8">
      <c r="A486" s="5" t="s">
        <v>548</v>
      </c>
      <c r="B486" s="104" t="s">
        <v>2592</v>
      </c>
      <c r="C486" s="108" t="s">
        <v>2593</v>
      </c>
      <c r="D486" s="106" t="s">
        <v>39</v>
      </c>
      <c r="E486" s="107" t="s">
        <v>2585</v>
      </c>
      <c r="F486" s="110">
        <v>58</v>
      </c>
      <c r="G486" s="6" t="str">
        <f t="shared" si="7"/>
        <v>Trung bình</v>
      </c>
      <c r="H486" s="70"/>
    </row>
    <row r="487" spans="1:8">
      <c r="A487" s="5" t="s">
        <v>549</v>
      </c>
      <c r="B487" s="104" t="s">
        <v>2594</v>
      </c>
      <c r="C487" s="108" t="s">
        <v>2595</v>
      </c>
      <c r="D487" s="106" t="s">
        <v>1423</v>
      </c>
      <c r="E487" s="107" t="s">
        <v>2585</v>
      </c>
      <c r="F487" s="110">
        <v>55</v>
      </c>
      <c r="G487" s="6" t="str">
        <f t="shared" si="7"/>
        <v>Trung bình</v>
      </c>
      <c r="H487" s="70"/>
    </row>
    <row r="488" spans="1:8">
      <c r="A488" s="5" t="s">
        <v>550</v>
      </c>
      <c r="B488" s="104" t="s">
        <v>2596</v>
      </c>
      <c r="C488" s="108" t="s">
        <v>6</v>
      </c>
      <c r="D488" s="106" t="s">
        <v>13</v>
      </c>
      <c r="E488" s="107" t="s">
        <v>2585</v>
      </c>
      <c r="F488" s="110">
        <v>62</v>
      </c>
      <c r="G488" s="6" t="str">
        <f t="shared" si="7"/>
        <v>Trung bình</v>
      </c>
      <c r="H488" s="70"/>
    </row>
    <row r="489" spans="1:8">
      <c r="A489" s="5" t="s">
        <v>551</v>
      </c>
      <c r="B489" s="104" t="s">
        <v>2597</v>
      </c>
      <c r="C489" s="108" t="s">
        <v>2598</v>
      </c>
      <c r="D489" s="106" t="s">
        <v>1176</v>
      </c>
      <c r="E489" s="107" t="s">
        <v>2585</v>
      </c>
      <c r="F489" s="110">
        <v>50</v>
      </c>
      <c r="G489" s="6" t="str">
        <f t="shared" si="7"/>
        <v>Trung bình</v>
      </c>
      <c r="H489" s="70"/>
    </row>
    <row r="490" spans="1:8">
      <c r="A490" s="5" t="s">
        <v>552</v>
      </c>
      <c r="B490" s="104" t="s">
        <v>2599</v>
      </c>
      <c r="C490" s="108" t="s">
        <v>1783</v>
      </c>
      <c r="D490" s="106" t="s">
        <v>1176</v>
      </c>
      <c r="E490" s="107" t="s">
        <v>2585</v>
      </c>
      <c r="F490" s="110">
        <v>50</v>
      </c>
      <c r="G490" s="6" t="str">
        <f t="shared" si="7"/>
        <v>Trung bình</v>
      </c>
      <c r="H490" s="70"/>
    </row>
    <row r="491" spans="1:8">
      <c r="A491" s="5" t="s">
        <v>553</v>
      </c>
      <c r="B491" s="104" t="s">
        <v>2600</v>
      </c>
      <c r="C491" s="108" t="s">
        <v>1685</v>
      </c>
      <c r="D491" s="106" t="s">
        <v>1176</v>
      </c>
      <c r="E491" s="107" t="s">
        <v>2585</v>
      </c>
      <c r="F491" s="110">
        <v>60</v>
      </c>
      <c r="G491" s="6" t="str">
        <f t="shared" si="7"/>
        <v>Trung bình</v>
      </c>
      <c r="H491" s="70"/>
    </row>
    <row r="492" spans="1:8">
      <c r="A492" s="5" t="s">
        <v>554</v>
      </c>
      <c r="B492" s="104" t="s">
        <v>2601</v>
      </c>
      <c r="C492" s="108" t="s">
        <v>1315</v>
      </c>
      <c r="D492" s="106" t="s">
        <v>1221</v>
      </c>
      <c r="E492" s="107" t="s">
        <v>2585</v>
      </c>
      <c r="F492" s="110">
        <v>51</v>
      </c>
      <c r="G492" s="6" t="str">
        <f t="shared" si="7"/>
        <v>Trung bình</v>
      </c>
      <c r="H492" s="70"/>
    </row>
    <row r="493" spans="1:8">
      <c r="A493" s="5" t="s">
        <v>555</v>
      </c>
      <c r="B493" s="104" t="s">
        <v>2602</v>
      </c>
      <c r="C493" s="108" t="s">
        <v>1253</v>
      </c>
      <c r="D493" s="106" t="s">
        <v>1259</v>
      </c>
      <c r="E493" s="107" t="s">
        <v>2585</v>
      </c>
      <c r="F493" s="110">
        <v>66</v>
      </c>
      <c r="G493" s="6" t="str">
        <f t="shared" si="7"/>
        <v>Trung bình</v>
      </c>
      <c r="H493" s="70"/>
    </row>
    <row r="494" spans="1:8">
      <c r="A494" s="5" t="s">
        <v>556</v>
      </c>
      <c r="B494" s="104" t="s">
        <v>2603</v>
      </c>
      <c r="C494" s="108" t="s">
        <v>1298</v>
      </c>
      <c r="D494" s="106" t="s">
        <v>1259</v>
      </c>
      <c r="E494" s="107" t="s">
        <v>2585</v>
      </c>
      <c r="F494" s="110">
        <v>60</v>
      </c>
      <c r="G494" s="6" t="str">
        <f t="shared" si="7"/>
        <v>Trung bình</v>
      </c>
      <c r="H494" s="70"/>
    </row>
    <row r="495" spans="1:8">
      <c r="A495" s="5" t="s">
        <v>557</v>
      </c>
      <c r="B495" s="104" t="s">
        <v>2604</v>
      </c>
      <c r="C495" s="108" t="s">
        <v>1773</v>
      </c>
      <c r="D495" s="106" t="s">
        <v>1204</v>
      </c>
      <c r="E495" s="107" t="s">
        <v>2585</v>
      </c>
      <c r="F495" s="110">
        <v>50</v>
      </c>
      <c r="G495" s="6" t="str">
        <f t="shared" si="7"/>
        <v>Trung bình</v>
      </c>
      <c r="H495" s="70"/>
    </row>
    <row r="496" spans="1:8">
      <c r="A496" s="5" t="s">
        <v>558</v>
      </c>
      <c r="B496" s="104" t="s">
        <v>2605</v>
      </c>
      <c r="C496" s="108" t="s">
        <v>1461</v>
      </c>
      <c r="D496" s="106" t="s">
        <v>1205</v>
      </c>
      <c r="E496" s="107" t="s">
        <v>2585</v>
      </c>
      <c r="F496" s="110">
        <v>55</v>
      </c>
      <c r="G496" s="6" t="str">
        <f t="shared" si="7"/>
        <v>Trung bình</v>
      </c>
      <c r="H496" s="70"/>
    </row>
    <row r="497" spans="1:8">
      <c r="A497" s="5" t="s">
        <v>559</v>
      </c>
      <c r="B497" s="104" t="s">
        <v>2606</v>
      </c>
      <c r="C497" s="108" t="s">
        <v>2607</v>
      </c>
      <c r="D497" s="106" t="s">
        <v>1247</v>
      </c>
      <c r="E497" s="107" t="s">
        <v>2585</v>
      </c>
      <c r="F497" s="110">
        <v>60</v>
      </c>
      <c r="G497" s="6" t="str">
        <f t="shared" si="7"/>
        <v>Trung bình</v>
      </c>
      <c r="H497" s="70"/>
    </row>
    <row r="498" spans="1:8">
      <c r="A498" s="5" t="s">
        <v>560</v>
      </c>
      <c r="B498" s="104" t="s">
        <v>2608</v>
      </c>
      <c r="C498" s="108" t="s">
        <v>1263</v>
      </c>
      <c r="D498" s="106" t="s">
        <v>1249</v>
      </c>
      <c r="E498" s="107" t="s">
        <v>2585</v>
      </c>
      <c r="F498" s="110">
        <v>54</v>
      </c>
      <c r="G498" s="6" t="str">
        <f t="shared" si="7"/>
        <v>Trung bình</v>
      </c>
      <c r="H498" s="70"/>
    </row>
    <row r="499" spans="1:8">
      <c r="A499" s="5" t="s">
        <v>561</v>
      </c>
      <c r="B499" s="104" t="s">
        <v>2609</v>
      </c>
      <c r="C499" s="108" t="s">
        <v>1295</v>
      </c>
      <c r="D499" s="106" t="s">
        <v>1249</v>
      </c>
      <c r="E499" s="107" t="s">
        <v>2585</v>
      </c>
      <c r="F499" s="110">
        <v>55</v>
      </c>
      <c r="G499" s="6" t="str">
        <f t="shared" si="7"/>
        <v>Trung bình</v>
      </c>
      <c r="H499" s="70"/>
    </row>
    <row r="500" spans="1:8">
      <c r="A500" s="5" t="s">
        <v>562</v>
      </c>
      <c r="B500" s="104" t="s">
        <v>2610</v>
      </c>
      <c r="C500" s="108" t="s">
        <v>2611</v>
      </c>
      <c r="D500" s="106" t="s">
        <v>49</v>
      </c>
      <c r="E500" s="107" t="s">
        <v>2585</v>
      </c>
      <c r="F500" s="110">
        <v>55</v>
      </c>
      <c r="G500" s="6" t="str">
        <f t="shared" si="7"/>
        <v>Trung bình</v>
      </c>
      <c r="H500" s="70"/>
    </row>
    <row r="501" spans="1:8">
      <c r="A501" s="5" t="s">
        <v>563</v>
      </c>
      <c r="B501" s="104" t="s">
        <v>2612</v>
      </c>
      <c r="C501" s="108" t="s">
        <v>1236</v>
      </c>
      <c r="D501" s="106" t="s">
        <v>49</v>
      </c>
      <c r="E501" s="107" t="s">
        <v>2585</v>
      </c>
      <c r="F501" s="110">
        <v>62</v>
      </c>
      <c r="G501" s="6" t="str">
        <f t="shared" si="7"/>
        <v>Trung bình</v>
      </c>
      <c r="H501" s="70"/>
    </row>
    <row r="502" spans="1:8">
      <c r="A502" s="5" t="s">
        <v>564</v>
      </c>
      <c r="B502" s="104" t="s">
        <v>2613</v>
      </c>
      <c r="C502" s="108" t="s">
        <v>2614</v>
      </c>
      <c r="D502" s="106" t="s">
        <v>1222</v>
      </c>
      <c r="E502" s="107" t="s">
        <v>2585</v>
      </c>
      <c r="F502" s="110">
        <v>58</v>
      </c>
      <c r="G502" s="6" t="str">
        <f t="shared" si="7"/>
        <v>Trung bình</v>
      </c>
      <c r="H502" s="70"/>
    </row>
    <row r="503" spans="1:8">
      <c r="A503" s="5" t="s">
        <v>565</v>
      </c>
      <c r="B503" s="104" t="s">
        <v>2615</v>
      </c>
      <c r="C503" s="108" t="s">
        <v>28</v>
      </c>
      <c r="D503" s="106" t="s">
        <v>1366</v>
      </c>
      <c r="E503" s="107" t="s">
        <v>2585</v>
      </c>
      <c r="F503" s="110">
        <v>75</v>
      </c>
      <c r="G503" s="6" t="str">
        <f t="shared" si="7"/>
        <v>Khá</v>
      </c>
      <c r="H503" s="70"/>
    </row>
    <row r="504" spans="1:8">
      <c r="A504" s="5" t="s">
        <v>566</v>
      </c>
      <c r="B504" s="104" t="s">
        <v>2616</v>
      </c>
      <c r="C504" s="108" t="s">
        <v>1537</v>
      </c>
      <c r="D504" s="106" t="s">
        <v>1223</v>
      </c>
      <c r="E504" s="107" t="s">
        <v>2585</v>
      </c>
      <c r="F504" s="110">
        <v>60</v>
      </c>
      <c r="G504" s="6" t="str">
        <f t="shared" si="7"/>
        <v>Trung bình</v>
      </c>
      <c r="H504" s="70"/>
    </row>
    <row r="505" spans="1:8">
      <c r="A505" s="5" t="s">
        <v>567</v>
      </c>
      <c r="B505" s="104" t="s">
        <v>2617</v>
      </c>
      <c r="C505" s="108" t="s">
        <v>1461</v>
      </c>
      <c r="D505" s="106" t="s">
        <v>1250</v>
      </c>
      <c r="E505" s="107" t="s">
        <v>2585</v>
      </c>
      <c r="F505" s="110">
        <v>57</v>
      </c>
      <c r="G505" s="6" t="str">
        <f t="shared" si="7"/>
        <v>Trung bình</v>
      </c>
      <c r="H505" s="70"/>
    </row>
    <row r="506" spans="1:8">
      <c r="A506" s="5" t="s">
        <v>568</v>
      </c>
      <c r="B506" s="104" t="s">
        <v>2618</v>
      </c>
      <c r="C506" s="108" t="s">
        <v>1412</v>
      </c>
      <c r="D506" s="106" t="s">
        <v>14</v>
      </c>
      <c r="E506" s="107" t="s">
        <v>2585</v>
      </c>
      <c r="F506" s="110">
        <v>62</v>
      </c>
      <c r="G506" s="6" t="str">
        <f t="shared" si="7"/>
        <v>Trung bình</v>
      </c>
      <c r="H506" s="70"/>
    </row>
    <row r="507" spans="1:8">
      <c r="A507" s="5" t="s">
        <v>569</v>
      </c>
      <c r="B507" s="104" t="s">
        <v>2619</v>
      </c>
      <c r="C507" s="108" t="s">
        <v>1395</v>
      </c>
      <c r="D507" s="106" t="s">
        <v>16</v>
      </c>
      <c r="E507" s="107" t="s">
        <v>2585</v>
      </c>
      <c r="F507" s="110">
        <v>57</v>
      </c>
      <c r="G507" s="6" t="str">
        <f t="shared" si="7"/>
        <v>Trung bình</v>
      </c>
      <c r="H507" s="70"/>
    </row>
    <row r="508" spans="1:8">
      <c r="A508" s="5" t="s">
        <v>570</v>
      </c>
      <c r="B508" s="104" t="s">
        <v>2620</v>
      </c>
      <c r="C508" s="108" t="s">
        <v>2621</v>
      </c>
      <c r="D508" s="106" t="s">
        <v>41</v>
      </c>
      <c r="E508" s="107" t="s">
        <v>2585</v>
      </c>
      <c r="F508" s="110">
        <v>51</v>
      </c>
      <c r="G508" s="6" t="str">
        <f t="shared" si="7"/>
        <v>Trung bình</v>
      </c>
      <c r="H508" s="70"/>
    </row>
    <row r="509" spans="1:8">
      <c r="A509" s="5" t="s">
        <v>571</v>
      </c>
      <c r="B509" s="104" t="s">
        <v>2622</v>
      </c>
      <c r="C509" s="108" t="s">
        <v>1498</v>
      </c>
      <c r="D509" s="106" t="s">
        <v>41</v>
      </c>
      <c r="E509" s="107" t="s">
        <v>2585</v>
      </c>
      <c r="F509" s="110">
        <v>57</v>
      </c>
      <c r="G509" s="6" t="str">
        <f t="shared" si="7"/>
        <v>Trung bình</v>
      </c>
      <c r="H509" s="70"/>
    </row>
    <row r="510" spans="1:8">
      <c r="A510" s="5" t="s">
        <v>572</v>
      </c>
      <c r="B510" s="104" t="s">
        <v>2623</v>
      </c>
      <c r="C510" s="108" t="s">
        <v>1314</v>
      </c>
      <c r="D510" s="106" t="s">
        <v>1182</v>
      </c>
      <c r="E510" s="107" t="s">
        <v>2585</v>
      </c>
      <c r="F510" s="110">
        <v>60</v>
      </c>
      <c r="G510" s="6" t="str">
        <f t="shared" si="7"/>
        <v>Trung bình</v>
      </c>
      <c r="H510" s="70"/>
    </row>
    <row r="511" spans="1:8">
      <c r="A511" s="5" t="s">
        <v>573</v>
      </c>
      <c r="B511" s="104" t="s">
        <v>2624</v>
      </c>
      <c r="C511" s="108" t="s">
        <v>1188</v>
      </c>
      <c r="D511" s="106" t="s">
        <v>1187</v>
      </c>
      <c r="E511" s="107" t="s">
        <v>2585</v>
      </c>
      <c r="F511" s="110">
        <v>55</v>
      </c>
      <c r="G511" s="6" t="str">
        <f t="shared" si="7"/>
        <v>Trung bình</v>
      </c>
      <c r="H511" s="70"/>
    </row>
    <row r="512" spans="1:8">
      <c r="A512" s="5" t="s">
        <v>574</v>
      </c>
      <c r="B512" s="104" t="s">
        <v>2625</v>
      </c>
      <c r="C512" s="108" t="s">
        <v>2626</v>
      </c>
      <c r="D512" s="106" t="s">
        <v>1304</v>
      </c>
      <c r="E512" s="107" t="s">
        <v>2585</v>
      </c>
      <c r="F512" s="110">
        <v>60</v>
      </c>
      <c r="G512" s="6" t="str">
        <f t="shared" si="7"/>
        <v>Trung bình</v>
      </c>
      <c r="H512" s="70"/>
    </row>
    <row r="513" spans="1:8">
      <c r="A513" s="5" t="s">
        <v>575</v>
      </c>
      <c r="B513" s="104" t="s">
        <v>2627</v>
      </c>
      <c r="C513" s="108" t="s">
        <v>2628</v>
      </c>
      <c r="D513" s="106" t="s">
        <v>1278</v>
      </c>
      <c r="E513" s="107" t="s">
        <v>2585</v>
      </c>
      <c r="F513" s="110">
        <v>57</v>
      </c>
      <c r="G513" s="6" t="str">
        <f t="shared" si="7"/>
        <v>Trung bình</v>
      </c>
      <c r="H513" s="70"/>
    </row>
    <row r="514" spans="1:8">
      <c r="A514" s="5" t="s">
        <v>576</v>
      </c>
      <c r="B514" s="104" t="s">
        <v>2629</v>
      </c>
      <c r="C514" s="108" t="s">
        <v>1672</v>
      </c>
      <c r="D514" s="106" t="s">
        <v>18</v>
      </c>
      <c r="E514" s="107" t="s">
        <v>2585</v>
      </c>
      <c r="F514" s="110">
        <v>75</v>
      </c>
      <c r="G514" s="6" t="str">
        <f t="shared" si="7"/>
        <v>Khá</v>
      </c>
      <c r="H514" s="70"/>
    </row>
    <row r="515" spans="1:8">
      <c r="A515" s="5" t="s">
        <v>577</v>
      </c>
      <c r="B515" s="104" t="s">
        <v>2630</v>
      </c>
      <c r="C515" s="108" t="s">
        <v>1274</v>
      </c>
      <c r="D515" s="106" t="s">
        <v>1319</v>
      </c>
      <c r="E515" s="107" t="s">
        <v>2585</v>
      </c>
      <c r="F515" s="110">
        <v>57</v>
      </c>
      <c r="G515" s="6" t="str">
        <f t="shared" si="7"/>
        <v>Trung bình</v>
      </c>
      <c r="H515" s="70"/>
    </row>
    <row r="516" spans="1:8">
      <c r="A516" s="5" t="s">
        <v>578</v>
      </c>
      <c r="B516" s="104" t="s">
        <v>2631</v>
      </c>
      <c r="C516" s="108" t="s">
        <v>2632</v>
      </c>
      <c r="D516" s="106" t="s">
        <v>1279</v>
      </c>
      <c r="E516" s="107" t="s">
        <v>2585</v>
      </c>
      <c r="F516" s="110">
        <v>80</v>
      </c>
      <c r="G516" s="6" t="str">
        <f t="shared" si="7"/>
        <v>Tốt</v>
      </c>
      <c r="H516" s="70"/>
    </row>
    <row r="517" spans="1:8">
      <c r="A517" s="5" t="s">
        <v>579</v>
      </c>
      <c r="B517" s="104" t="s">
        <v>2633</v>
      </c>
      <c r="C517" s="108" t="s">
        <v>1383</v>
      </c>
      <c r="D517" s="106" t="s">
        <v>1191</v>
      </c>
      <c r="E517" s="107" t="s">
        <v>2585</v>
      </c>
      <c r="F517" s="110">
        <v>57</v>
      </c>
      <c r="G517" s="6" t="str">
        <f t="shared" si="7"/>
        <v>Trung bình</v>
      </c>
      <c r="H517" s="70"/>
    </row>
    <row r="518" spans="1:8">
      <c r="A518" s="5" t="s">
        <v>580</v>
      </c>
      <c r="B518" s="104" t="s">
        <v>2634</v>
      </c>
      <c r="C518" s="108" t="s">
        <v>2635</v>
      </c>
      <c r="D518" s="106" t="s">
        <v>20</v>
      </c>
      <c r="E518" s="107" t="s">
        <v>2585</v>
      </c>
      <c r="F518" s="110">
        <v>62</v>
      </c>
      <c r="G518" s="6" t="str">
        <f t="shared" si="7"/>
        <v>Trung bình</v>
      </c>
      <c r="H518" s="70"/>
    </row>
    <row r="519" spans="1:8" s="20" customFormat="1">
      <c r="A519" s="22" t="s">
        <v>581</v>
      </c>
      <c r="B519" s="112" t="s">
        <v>2636</v>
      </c>
      <c r="C519" s="113" t="s">
        <v>2637</v>
      </c>
      <c r="D519" s="114" t="s">
        <v>1216</v>
      </c>
      <c r="E519" s="123" t="s">
        <v>2638</v>
      </c>
      <c r="F519" s="116">
        <v>66</v>
      </c>
      <c r="G519" s="68" t="str">
        <f t="shared" si="7"/>
        <v>Trung bình</v>
      </c>
      <c r="H519" s="71"/>
    </row>
    <row r="520" spans="1:8">
      <c r="A520" s="5" t="s">
        <v>582</v>
      </c>
      <c r="B520" s="104" t="s">
        <v>2639</v>
      </c>
      <c r="C520" s="108" t="s">
        <v>1703</v>
      </c>
      <c r="D520" s="106" t="s">
        <v>1216</v>
      </c>
      <c r="E520" s="109" t="s">
        <v>2638</v>
      </c>
      <c r="F520" s="110">
        <v>80</v>
      </c>
      <c r="G520" s="6" t="str">
        <f t="shared" si="7"/>
        <v>Tốt</v>
      </c>
      <c r="H520" s="70"/>
    </row>
    <row r="521" spans="1:8">
      <c r="A521" s="5" t="s">
        <v>583</v>
      </c>
      <c r="B521" s="104" t="s">
        <v>2640</v>
      </c>
      <c r="C521" s="108" t="s">
        <v>2641</v>
      </c>
      <c r="D521" s="106" t="s">
        <v>57</v>
      </c>
      <c r="E521" s="109" t="s">
        <v>2638</v>
      </c>
      <c r="F521" s="110">
        <v>73</v>
      </c>
      <c r="G521" s="6" t="str">
        <f t="shared" si="7"/>
        <v>Khá</v>
      </c>
      <c r="H521" s="70"/>
    </row>
    <row r="522" spans="1:8">
      <c r="A522" s="5" t="s">
        <v>584</v>
      </c>
      <c r="B522" s="104" t="s">
        <v>2642</v>
      </c>
      <c r="C522" s="108" t="s">
        <v>2643</v>
      </c>
      <c r="D522" s="106" t="s">
        <v>10</v>
      </c>
      <c r="E522" s="109" t="s">
        <v>2638</v>
      </c>
      <c r="F522" s="110">
        <v>51</v>
      </c>
      <c r="G522" s="6" t="str">
        <f t="shared" si="7"/>
        <v>Trung bình</v>
      </c>
      <c r="H522" s="70"/>
    </row>
    <row r="523" spans="1:8">
      <c r="A523" s="5" t="s">
        <v>585</v>
      </c>
      <c r="B523" s="104" t="s">
        <v>2644</v>
      </c>
      <c r="C523" s="108" t="s">
        <v>1427</v>
      </c>
      <c r="D523" s="106" t="s">
        <v>11</v>
      </c>
      <c r="E523" s="109" t="s">
        <v>2638</v>
      </c>
      <c r="F523" s="110">
        <v>59</v>
      </c>
      <c r="G523" s="6" t="str">
        <f t="shared" si="7"/>
        <v>Trung bình</v>
      </c>
      <c r="H523" s="70"/>
    </row>
    <row r="524" spans="1:8">
      <c r="A524" s="5" t="s">
        <v>586</v>
      </c>
      <c r="B524" s="104" t="s">
        <v>2645</v>
      </c>
      <c r="C524" s="108" t="s">
        <v>2646</v>
      </c>
      <c r="D524" s="106" t="s">
        <v>1335</v>
      </c>
      <c r="E524" s="109" t="s">
        <v>2638</v>
      </c>
      <c r="F524" s="110">
        <v>57</v>
      </c>
      <c r="G524" s="6" t="str">
        <f t="shared" ref="G524:G587" si="8">IF(F524&gt;=90,"Xuất sắc",IF(F524&gt;=80,"Tốt",IF(F524&gt;=70,"Khá",IF(F524&gt;=50,"Trung bình",IF(F524&gt;0,"Yếu","Không xếp loại")))))</f>
        <v>Trung bình</v>
      </c>
      <c r="H524" s="70"/>
    </row>
    <row r="525" spans="1:8" s="20" customFormat="1">
      <c r="A525" s="22" t="s">
        <v>587</v>
      </c>
      <c r="B525" s="104" t="s">
        <v>2647</v>
      </c>
      <c r="C525" s="108" t="s">
        <v>1460</v>
      </c>
      <c r="D525" s="106" t="s">
        <v>1195</v>
      </c>
      <c r="E525" s="109" t="s">
        <v>2638</v>
      </c>
      <c r="F525" s="110">
        <v>53</v>
      </c>
      <c r="G525" s="6" t="str">
        <f t="shared" si="8"/>
        <v>Trung bình</v>
      </c>
      <c r="H525" s="71"/>
    </row>
    <row r="526" spans="1:8">
      <c r="A526" s="5" t="s">
        <v>588</v>
      </c>
      <c r="B526" s="104" t="s">
        <v>2648</v>
      </c>
      <c r="C526" s="108" t="s">
        <v>1337</v>
      </c>
      <c r="D526" s="106" t="s">
        <v>1325</v>
      </c>
      <c r="E526" s="109" t="s">
        <v>2638</v>
      </c>
      <c r="F526" s="110">
        <v>51</v>
      </c>
      <c r="G526" s="6" t="str">
        <f t="shared" si="8"/>
        <v>Trung bình</v>
      </c>
      <c r="H526" s="70"/>
    </row>
    <row r="527" spans="1:8">
      <c r="A527" s="5" t="s">
        <v>589</v>
      </c>
      <c r="B527" s="104" t="s">
        <v>2649</v>
      </c>
      <c r="C527" s="108" t="s">
        <v>1624</v>
      </c>
      <c r="D527" s="106" t="s">
        <v>1198</v>
      </c>
      <c r="E527" s="109" t="s">
        <v>2638</v>
      </c>
      <c r="F527" s="110">
        <v>52</v>
      </c>
      <c r="G527" s="6" t="str">
        <f t="shared" si="8"/>
        <v>Trung bình</v>
      </c>
      <c r="H527" s="70"/>
    </row>
    <row r="528" spans="1:8">
      <c r="A528" s="5" t="s">
        <v>590</v>
      </c>
      <c r="B528" s="104" t="s">
        <v>2650</v>
      </c>
      <c r="C528" s="108" t="s">
        <v>2651</v>
      </c>
      <c r="D528" s="106" t="s">
        <v>40</v>
      </c>
      <c r="E528" s="109" t="s">
        <v>2638</v>
      </c>
      <c r="F528" s="110">
        <v>58</v>
      </c>
      <c r="G528" s="6" t="str">
        <f t="shared" si="8"/>
        <v>Trung bình</v>
      </c>
      <c r="H528" s="70"/>
    </row>
    <row r="529" spans="1:8">
      <c r="A529" s="5" t="s">
        <v>591</v>
      </c>
      <c r="B529" s="104" t="s">
        <v>2652</v>
      </c>
      <c r="C529" s="108" t="s">
        <v>1675</v>
      </c>
      <c r="D529" s="106" t="s">
        <v>1229</v>
      </c>
      <c r="E529" s="109" t="s">
        <v>2638</v>
      </c>
      <c r="F529" s="110">
        <v>62</v>
      </c>
      <c r="G529" s="6" t="str">
        <f t="shared" si="8"/>
        <v>Trung bình</v>
      </c>
      <c r="H529" s="70"/>
    </row>
    <row r="530" spans="1:8">
      <c r="A530" s="5" t="s">
        <v>592</v>
      </c>
      <c r="B530" s="104" t="s">
        <v>2653</v>
      </c>
      <c r="C530" s="108" t="s">
        <v>2654</v>
      </c>
      <c r="D530" s="106" t="s">
        <v>1176</v>
      </c>
      <c r="E530" s="109" t="s">
        <v>2638</v>
      </c>
      <c r="F530" s="110">
        <v>53</v>
      </c>
      <c r="G530" s="6" t="str">
        <f t="shared" si="8"/>
        <v>Trung bình</v>
      </c>
      <c r="H530" s="70"/>
    </row>
    <row r="531" spans="1:8">
      <c r="A531" s="5" t="s">
        <v>593</v>
      </c>
      <c r="B531" s="104" t="s">
        <v>2655</v>
      </c>
      <c r="C531" s="108" t="s">
        <v>2656</v>
      </c>
      <c r="D531" s="106" t="s">
        <v>1176</v>
      </c>
      <c r="E531" s="109" t="s">
        <v>2638</v>
      </c>
      <c r="F531" s="110">
        <v>50</v>
      </c>
      <c r="G531" s="6" t="str">
        <f t="shared" si="8"/>
        <v>Trung bình</v>
      </c>
      <c r="H531" s="70"/>
    </row>
    <row r="532" spans="1:8">
      <c r="A532" s="5" t="s">
        <v>594</v>
      </c>
      <c r="B532" s="104" t="s">
        <v>2657</v>
      </c>
      <c r="C532" s="108" t="s">
        <v>2658</v>
      </c>
      <c r="D532" s="106" t="s">
        <v>1297</v>
      </c>
      <c r="E532" s="109" t="s">
        <v>2638</v>
      </c>
      <c r="F532" s="110">
        <v>50</v>
      </c>
      <c r="G532" s="6" t="str">
        <f t="shared" si="8"/>
        <v>Trung bình</v>
      </c>
      <c r="H532" s="70"/>
    </row>
    <row r="533" spans="1:8">
      <c r="A533" s="5" t="s">
        <v>595</v>
      </c>
      <c r="B533" s="104" t="s">
        <v>2659</v>
      </c>
      <c r="C533" s="108" t="s">
        <v>2660</v>
      </c>
      <c r="D533" s="106" t="s">
        <v>1297</v>
      </c>
      <c r="E533" s="109" t="s">
        <v>2638</v>
      </c>
      <c r="F533" s="110">
        <v>50</v>
      </c>
      <c r="G533" s="6" t="str">
        <f t="shared" si="8"/>
        <v>Trung bình</v>
      </c>
      <c r="H533" s="70"/>
    </row>
    <row r="534" spans="1:8">
      <c r="A534" s="5" t="s">
        <v>596</v>
      </c>
      <c r="B534" s="104" t="s">
        <v>2661</v>
      </c>
      <c r="C534" s="108" t="s">
        <v>2662</v>
      </c>
      <c r="D534" s="106" t="s">
        <v>1780</v>
      </c>
      <c r="E534" s="109" t="s">
        <v>2638</v>
      </c>
      <c r="F534" s="110">
        <v>57</v>
      </c>
      <c r="G534" s="6" t="str">
        <f t="shared" si="8"/>
        <v>Trung bình</v>
      </c>
      <c r="H534" s="70"/>
    </row>
    <row r="535" spans="1:8">
      <c r="A535" s="5" t="s">
        <v>597</v>
      </c>
      <c r="B535" s="104" t="s">
        <v>2663</v>
      </c>
      <c r="C535" s="108" t="s">
        <v>1394</v>
      </c>
      <c r="D535" s="106" t="s">
        <v>1260</v>
      </c>
      <c r="E535" s="109" t="s">
        <v>2638</v>
      </c>
      <c r="F535" s="110">
        <v>50</v>
      </c>
      <c r="G535" s="6" t="str">
        <f t="shared" si="8"/>
        <v>Trung bình</v>
      </c>
      <c r="H535" s="70"/>
    </row>
    <row r="536" spans="1:8">
      <c r="A536" s="5" t="s">
        <v>598</v>
      </c>
      <c r="B536" s="104" t="s">
        <v>2664</v>
      </c>
      <c r="C536" s="108" t="s">
        <v>2665</v>
      </c>
      <c r="D536" s="106" t="s">
        <v>1205</v>
      </c>
      <c r="E536" s="109" t="s">
        <v>2638</v>
      </c>
      <c r="F536" s="110">
        <v>50</v>
      </c>
      <c r="G536" s="6" t="str">
        <f t="shared" si="8"/>
        <v>Trung bình</v>
      </c>
      <c r="H536" s="70"/>
    </row>
    <row r="537" spans="1:8">
      <c r="A537" s="5" t="s">
        <v>599</v>
      </c>
      <c r="B537" s="104" t="s">
        <v>2666</v>
      </c>
      <c r="C537" s="108" t="s">
        <v>6</v>
      </c>
      <c r="D537" s="106" t="s">
        <v>1249</v>
      </c>
      <c r="E537" s="109" t="s">
        <v>2638</v>
      </c>
      <c r="F537" s="110">
        <v>50</v>
      </c>
      <c r="G537" s="6" t="str">
        <f t="shared" si="8"/>
        <v>Trung bình</v>
      </c>
      <c r="H537" s="70"/>
    </row>
    <row r="538" spans="1:8">
      <c r="A538" s="5" t="s">
        <v>600</v>
      </c>
      <c r="B538" s="104" t="s">
        <v>2667</v>
      </c>
      <c r="C538" s="108" t="s">
        <v>2668</v>
      </c>
      <c r="D538" s="106" t="s">
        <v>1365</v>
      </c>
      <c r="E538" s="109" t="s">
        <v>2638</v>
      </c>
      <c r="F538" s="110">
        <v>55</v>
      </c>
      <c r="G538" s="6" t="str">
        <f t="shared" si="8"/>
        <v>Trung bình</v>
      </c>
      <c r="H538" s="70"/>
    </row>
    <row r="539" spans="1:8">
      <c r="A539" s="5" t="s">
        <v>601</v>
      </c>
      <c r="B539" s="104" t="s">
        <v>2669</v>
      </c>
      <c r="C539" s="108" t="s">
        <v>2670</v>
      </c>
      <c r="D539" s="106" t="s">
        <v>1233</v>
      </c>
      <c r="E539" s="109" t="s">
        <v>2638</v>
      </c>
      <c r="F539" s="110">
        <v>52</v>
      </c>
      <c r="G539" s="6" t="str">
        <f t="shared" si="8"/>
        <v>Trung bình</v>
      </c>
      <c r="H539" s="70"/>
    </row>
    <row r="540" spans="1:8">
      <c r="A540" s="5" t="s">
        <v>602</v>
      </c>
      <c r="B540" s="104" t="s">
        <v>2671</v>
      </c>
      <c r="C540" s="108" t="s">
        <v>1594</v>
      </c>
      <c r="D540" s="106" t="s">
        <v>1327</v>
      </c>
      <c r="E540" s="109" t="s">
        <v>2638</v>
      </c>
      <c r="F540" s="110">
        <v>50</v>
      </c>
      <c r="G540" s="6" t="str">
        <f t="shared" si="8"/>
        <v>Trung bình</v>
      </c>
      <c r="H540" s="70"/>
    </row>
    <row r="541" spans="1:8">
      <c r="A541" s="5" t="s">
        <v>603</v>
      </c>
      <c r="B541" s="104" t="s">
        <v>2672</v>
      </c>
      <c r="C541" s="108" t="s">
        <v>1793</v>
      </c>
      <c r="D541" s="106" t="s">
        <v>1223</v>
      </c>
      <c r="E541" s="109" t="s">
        <v>2638</v>
      </c>
      <c r="F541" s="110">
        <v>57</v>
      </c>
      <c r="G541" s="6" t="str">
        <f t="shared" si="8"/>
        <v>Trung bình</v>
      </c>
      <c r="H541" s="70"/>
    </row>
    <row r="542" spans="1:8">
      <c r="A542" s="5" t="s">
        <v>604</v>
      </c>
      <c r="B542" s="104" t="s">
        <v>2673</v>
      </c>
      <c r="C542" s="108" t="s">
        <v>2674</v>
      </c>
      <c r="D542" s="106" t="s">
        <v>1301</v>
      </c>
      <c r="E542" s="109" t="s">
        <v>2638</v>
      </c>
      <c r="F542" s="110">
        <v>55</v>
      </c>
      <c r="G542" s="6" t="str">
        <f t="shared" si="8"/>
        <v>Trung bình</v>
      </c>
      <c r="H542" s="70"/>
    </row>
    <row r="543" spans="1:8">
      <c r="A543" s="5" t="s">
        <v>605</v>
      </c>
      <c r="B543" s="104" t="s">
        <v>2675</v>
      </c>
      <c r="C543" s="108" t="s">
        <v>1651</v>
      </c>
      <c r="D543" s="106" t="s">
        <v>32</v>
      </c>
      <c r="E543" s="109" t="s">
        <v>2638</v>
      </c>
      <c r="F543" s="110">
        <v>54</v>
      </c>
      <c r="G543" s="6" t="str">
        <f t="shared" si="8"/>
        <v>Trung bình</v>
      </c>
      <c r="H543" s="70"/>
    </row>
    <row r="544" spans="1:8">
      <c r="A544" s="5" t="s">
        <v>606</v>
      </c>
      <c r="B544" s="104" t="s">
        <v>2676</v>
      </c>
      <c r="C544" s="108" t="s">
        <v>2677</v>
      </c>
      <c r="D544" s="106" t="s">
        <v>15</v>
      </c>
      <c r="E544" s="109" t="s">
        <v>2638</v>
      </c>
      <c r="F544" s="110">
        <v>61</v>
      </c>
      <c r="G544" s="6" t="str">
        <f t="shared" si="8"/>
        <v>Trung bình</v>
      </c>
      <c r="H544" s="70"/>
    </row>
    <row r="545" spans="1:8">
      <c r="A545" s="5" t="s">
        <v>607</v>
      </c>
      <c r="B545" s="104" t="s">
        <v>2678</v>
      </c>
      <c r="C545" s="108" t="s">
        <v>2679</v>
      </c>
      <c r="D545" s="106" t="s">
        <v>1356</v>
      </c>
      <c r="E545" s="109" t="s">
        <v>2638</v>
      </c>
      <c r="F545" s="110">
        <v>50</v>
      </c>
      <c r="G545" s="6" t="str">
        <f t="shared" si="8"/>
        <v>Trung bình</v>
      </c>
      <c r="H545" s="70"/>
    </row>
    <row r="546" spans="1:8">
      <c r="A546" s="5" t="s">
        <v>608</v>
      </c>
      <c r="B546" s="104" t="s">
        <v>2680</v>
      </c>
      <c r="C546" s="108" t="s">
        <v>2681</v>
      </c>
      <c r="D546" s="106" t="s">
        <v>1308</v>
      </c>
      <c r="E546" s="109" t="s">
        <v>2638</v>
      </c>
      <c r="F546" s="110">
        <v>57</v>
      </c>
      <c r="G546" s="6" t="str">
        <f t="shared" si="8"/>
        <v>Trung bình</v>
      </c>
      <c r="H546" s="70"/>
    </row>
    <row r="547" spans="1:8">
      <c r="A547" s="5" t="s">
        <v>609</v>
      </c>
      <c r="B547" s="104" t="s">
        <v>2682</v>
      </c>
      <c r="C547" s="108" t="s">
        <v>2683</v>
      </c>
      <c r="D547" s="106" t="s">
        <v>41</v>
      </c>
      <c r="E547" s="109" t="s">
        <v>2638</v>
      </c>
      <c r="F547" s="110">
        <v>57</v>
      </c>
      <c r="G547" s="6" t="str">
        <f t="shared" si="8"/>
        <v>Trung bình</v>
      </c>
      <c r="H547" s="70"/>
    </row>
    <row r="548" spans="1:8">
      <c r="A548" s="5" t="s">
        <v>610</v>
      </c>
      <c r="B548" s="104" t="s">
        <v>2684</v>
      </c>
      <c r="C548" s="108" t="s">
        <v>1442</v>
      </c>
      <c r="D548" s="106" t="s">
        <v>1182</v>
      </c>
      <c r="E548" s="109" t="s">
        <v>2638</v>
      </c>
      <c r="F548" s="110">
        <v>54</v>
      </c>
      <c r="G548" s="6" t="str">
        <f t="shared" si="8"/>
        <v>Trung bình</v>
      </c>
      <c r="H548" s="70"/>
    </row>
    <row r="549" spans="1:8">
      <c r="A549" s="5" t="s">
        <v>611</v>
      </c>
      <c r="B549" s="104" t="s">
        <v>2685</v>
      </c>
      <c r="C549" s="108" t="s">
        <v>1334</v>
      </c>
      <c r="D549" s="106" t="s">
        <v>1186</v>
      </c>
      <c r="E549" s="109" t="s">
        <v>2638</v>
      </c>
      <c r="F549" s="110">
        <v>50</v>
      </c>
      <c r="G549" s="6" t="str">
        <f t="shared" si="8"/>
        <v>Trung bình</v>
      </c>
      <c r="H549" s="70"/>
    </row>
    <row r="550" spans="1:8">
      <c r="A550" s="5" t="s">
        <v>612</v>
      </c>
      <c r="B550" s="104" t="s">
        <v>2686</v>
      </c>
      <c r="C550" s="108" t="s">
        <v>1588</v>
      </c>
      <c r="D550" s="106" t="s">
        <v>1213</v>
      </c>
      <c r="E550" s="109" t="s">
        <v>2638</v>
      </c>
      <c r="F550" s="110">
        <v>53</v>
      </c>
      <c r="G550" s="6" t="str">
        <f t="shared" si="8"/>
        <v>Trung bình</v>
      </c>
      <c r="H550" s="70"/>
    </row>
    <row r="551" spans="1:8">
      <c r="A551" s="5" t="s">
        <v>613</v>
      </c>
      <c r="B551" s="104" t="s">
        <v>2687</v>
      </c>
      <c r="C551" s="108" t="s">
        <v>2688</v>
      </c>
      <c r="D551" s="106" t="s">
        <v>1312</v>
      </c>
      <c r="E551" s="109" t="s">
        <v>2638</v>
      </c>
      <c r="F551" s="110">
        <v>57</v>
      </c>
      <c r="G551" s="6" t="str">
        <f t="shared" si="8"/>
        <v>Trung bình</v>
      </c>
      <c r="H551" s="70"/>
    </row>
    <row r="552" spans="1:8">
      <c r="A552" s="5" t="s">
        <v>614</v>
      </c>
      <c r="B552" s="104" t="s">
        <v>2689</v>
      </c>
      <c r="C552" s="108" t="s">
        <v>2690</v>
      </c>
      <c r="D552" s="106" t="s">
        <v>1284</v>
      </c>
      <c r="E552" s="109" t="s">
        <v>2638</v>
      </c>
      <c r="F552" s="110">
        <v>50</v>
      </c>
      <c r="G552" s="6" t="str">
        <f t="shared" si="8"/>
        <v>Trung bình</v>
      </c>
      <c r="H552" s="70"/>
    </row>
    <row r="553" spans="1:8">
      <c r="A553" s="5" t="s">
        <v>615</v>
      </c>
      <c r="B553" s="104" t="s">
        <v>2691</v>
      </c>
      <c r="C553" s="108" t="s">
        <v>1265</v>
      </c>
      <c r="D553" s="106" t="s">
        <v>1318</v>
      </c>
      <c r="E553" s="109" t="s">
        <v>2638</v>
      </c>
      <c r="F553" s="110">
        <v>55</v>
      </c>
      <c r="G553" s="6" t="str">
        <f t="shared" si="8"/>
        <v>Trung bình</v>
      </c>
      <c r="H553" s="70"/>
    </row>
    <row r="554" spans="1:8">
      <c r="A554" s="5" t="s">
        <v>616</v>
      </c>
      <c r="B554" s="104" t="s">
        <v>2692</v>
      </c>
      <c r="C554" s="108" t="s">
        <v>2693</v>
      </c>
      <c r="D554" s="106" t="s">
        <v>2694</v>
      </c>
      <c r="E554" s="109" t="s">
        <v>2638</v>
      </c>
      <c r="F554" s="110">
        <v>50</v>
      </c>
      <c r="G554" s="6" t="str">
        <f t="shared" si="8"/>
        <v>Trung bình</v>
      </c>
      <c r="H554" s="70"/>
    </row>
    <row r="555" spans="1:8">
      <c r="A555" s="5" t="s">
        <v>617</v>
      </c>
      <c r="B555" s="104" t="s">
        <v>2695</v>
      </c>
      <c r="C555" s="108" t="s">
        <v>1230</v>
      </c>
      <c r="D555" s="106" t="s">
        <v>1215</v>
      </c>
      <c r="E555" s="109" t="s">
        <v>2638</v>
      </c>
      <c r="F555" s="110">
        <v>53</v>
      </c>
      <c r="G555" s="6" t="str">
        <f t="shared" si="8"/>
        <v>Trung bình</v>
      </c>
      <c r="H555" s="70"/>
    </row>
    <row r="556" spans="1:8">
      <c r="A556" s="5" t="s">
        <v>618</v>
      </c>
      <c r="B556" s="104" t="s">
        <v>2696</v>
      </c>
      <c r="C556" s="108" t="s">
        <v>1337</v>
      </c>
      <c r="D556" s="106" t="s">
        <v>1369</v>
      </c>
      <c r="E556" s="109" t="s">
        <v>2638</v>
      </c>
      <c r="F556" s="110">
        <v>57</v>
      </c>
      <c r="G556" s="6" t="str">
        <f t="shared" si="8"/>
        <v>Trung bình</v>
      </c>
      <c r="H556" s="70"/>
    </row>
    <row r="557" spans="1:8">
      <c r="A557" s="5" t="s">
        <v>619</v>
      </c>
      <c r="B557" s="104" t="s">
        <v>2697</v>
      </c>
      <c r="C557" s="108" t="s">
        <v>1494</v>
      </c>
      <c r="D557" s="106" t="s">
        <v>1266</v>
      </c>
      <c r="E557" s="109" t="s">
        <v>2638</v>
      </c>
      <c r="F557" s="110">
        <v>72</v>
      </c>
      <c r="G557" s="6" t="str">
        <f t="shared" si="8"/>
        <v>Khá</v>
      </c>
      <c r="H557" s="70"/>
    </row>
    <row r="558" spans="1:8">
      <c r="A558" s="5" t="s">
        <v>620</v>
      </c>
      <c r="B558" s="104" t="s">
        <v>2698</v>
      </c>
      <c r="C558" s="108" t="s">
        <v>2699</v>
      </c>
      <c r="D558" s="106" t="s">
        <v>1266</v>
      </c>
      <c r="E558" s="109" t="s">
        <v>2638</v>
      </c>
      <c r="F558" s="110">
        <v>50</v>
      </c>
      <c r="G558" s="6" t="str">
        <f t="shared" si="8"/>
        <v>Trung bình</v>
      </c>
      <c r="H558" s="70"/>
    </row>
    <row r="559" spans="1:8" s="20" customFormat="1">
      <c r="A559" s="22" t="s">
        <v>621</v>
      </c>
      <c r="B559" s="112" t="s">
        <v>2700</v>
      </c>
      <c r="C559" s="113" t="s">
        <v>1333</v>
      </c>
      <c r="D559" s="114" t="s">
        <v>1546</v>
      </c>
      <c r="E559" s="123" t="s">
        <v>2701</v>
      </c>
      <c r="F559" s="116">
        <v>87</v>
      </c>
      <c r="G559" s="68" t="str">
        <f t="shared" si="8"/>
        <v>Tốt</v>
      </c>
      <c r="H559" s="71"/>
    </row>
    <row r="560" spans="1:8">
      <c r="A560" s="5" t="s">
        <v>622</v>
      </c>
      <c r="B560" s="104" t="s">
        <v>2702</v>
      </c>
      <c r="C560" s="108" t="s">
        <v>1351</v>
      </c>
      <c r="D560" s="106" t="s">
        <v>1216</v>
      </c>
      <c r="E560" s="109" t="s">
        <v>2701</v>
      </c>
      <c r="F560" s="110">
        <v>50</v>
      </c>
      <c r="G560" s="6" t="str">
        <f t="shared" si="8"/>
        <v>Trung bình</v>
      </c>
      <c r="H560" s="70"/>
    </row>
    <row r="561" spans="1:8">
      <c r="A561" s="5" t="s">
        <v>623</v>
      </c>
      <c r="B561" s="104" t="s">
        <v>2703</v>
      </c>
      <c r="C561" s="108" t="s">
        <v>1503</v>
      </c>
      <c r="D561" s="106" t="s">
        <v>1813</v>
      </c>
      <c r="E561" s="109" t="s">
        <v>2701</v>
      </c>
      <c r="F561" s="110">
        <v>85</v>
      </c>
      <c r="G561" s="6" t="str">
        <f t="shared" si="8"/>
        <v>Tốt</v>
      </c>
      <c r="H561" s="70"/>
    </row>
    <row r="562" spans="1:8">
      <c r="A562" s="5" t="s">
        <v>624</v>
      </c>
      <c r="B562" s="104" t="s">
        <v>2704</v>
      </c>
      <c r="C562" s="108" t="s">
        <v>1380</v>
      </c>
      <c r="D562" s="106" t="s">
        <v>1217</v>
      </c>
      <c r="E562" s="109" t="s">
        <v>2701</v>
      </c>
      <c r="F562" s="110">
        <v>77</v>
      </c>
      <c r="G562" s="6" t="str">
        <f t="shared" si="8"/>
        <v>Khá</v>
      </c>
      <c r="H562" s="70"/>
    </row>
    <row r="563" spans="1:8">
      <c r="A563" s="5" t="s">
        <v>625</v>
      </c>
      <c r="B563" s="104" t="s">
        <v>2705</v>
      </c>
      <c r="C563" s="108" t="s">
        <v>1212</v>
      </c>
      <c r="D563" s="106" t="s">
        <v>9</v>
      </c>
      <c r="E563" s="109" t="s">
        <v>2701</v>
      </c>
      <c r="F563" s="110">
        <v>67</v>
      </c>
      <c r="G563" s="6" t="str">
        <f t="shared" si="8"/>
        <v>Trung bình</v>
      </c>
      <c r="H563" s="70"/>
    </row>
    <row r="564" spans="1:8">
      <c r="A564" s="5" t="s">
        <v>626</v>
      </c>
      <c r="B564" s="104" t="s">
        <v>2706</v>
      </c>
      <c r="C564" s="108" t="s">
        <v>1262</v>
      </c>
      <c r="D564" s="106" t="s">
        <v>10</v>
      </c>
      <c r="E564" s="109" t="s">
        <v>2701</v>
      </c>
      <c r="F564" s="110">
        <v>82</v>
      </c>
      <c r="G564" s="6" t="str">
        <f t="shared" si="8"/>
        <v>Tốt</v>
      </c>
      <c r="H564" s="70"/>
    </row>
    <row r="565" spans="1:8">
      <c r="A565" s="5" t="s">
        <v>627</v>
      </c>
      <c r="B565" s="104" t="s">
        <v>2707</v>
      </c>
      <c r="C565" s="108" t="s">
        <v>1653</v>
      </c>
      <c r="D565" s="106" t="s">
        <v>10</v>
      </c>
      <c r="E565" s="109" t="s">
        <v>2701</v>
      </c>
      <c r="F565" s="110">
        <v>59</v>
      </c>
      <c r="G565" s="6" t="str">
        <f t="shared" si="8"/>
        <v>Trung bình</v>
      </c>
      <c r="H565" s="70"/>
    </row>
    <row r="566" spans="1:8">
      <c r="A566" s="5" t="s">
        <v>628</v>
      </c>
      <c r="B566" s="104" t="s">
        <v>2708</v>
      </c>
      <c r="C566" s="108" t="s">
        <v>2709</v>
      </c>
      <c r="D566" s="106" t="s">
        <v>11</v>
      </c>
      <c r="E566" s="109" t="s">
        <v>2701</v>
      </c>
      <c r="F566" s="110">
        <v>73</v>
      </c>
      <c r="G566" s="6" t="str">
        <f t="shared" si="8"/>
        <v>Khá</v>
      </c>
      <c r="H566" s="70"/>
    </row>
    <row r="567" spans="1:8">
      <c r="A567" s="5" t="s">
        <v>629</v>
      </c>
      <c r="B567" s="104" t="s">
        <v>2710</v>
      </c>
      <c r="C567" s="108" t="s">
        <v>1337</v>
      </c>
      <c r="D567" s="106" t="s">
        <v>1325</v>
      </c>
      <c r="E567" s="109" t="s">
        <v>2701</v>
      </c>
      <c r="F567" s="110">
        <v>74</v>
      </c>
      <c r="G567" s="6" t="str">
        <f t="shared" si="8"/>
        <v>Khá</v>
      </c>
      <c r="H567" s="70"/>
    </row>
    <row r="568" spans="1:8">
      <c r="A568" s="5" t="s">
        <v>630</v>
      </c>
      <c r="B568" s="104" t="s">
        <v>2711</v>
      </c>
      <c r="C568" s="108" t="s">
        <v>2712</v>
      </c>
      <c r="D568" s="106" t="s">
        <v>1196</v>
      </c>
      <c r="E568" s="109" t="s">
        <v>2701</v>
      </c>
      <c r="F568" s="110">
        <v>69</v>
      </c>
      <c r="G568" s="6" t="str">
        <f t="shared" si="8"/>
        <v>Trung bình</v>
      </c>
      <c r="H568" s="70"/>
    </row>
    <row r="569" spans="1:8">
      <c r="A569" s="5" t="s">
        <v>631</v>
      </c>
      <c r="B569" s="104" t="s">
        <v>2713</v>
      </c>
      <c r="C569" s="108" t="s">
        <v>1201</v>
      </c>
      <c r="D569" s="106" t="s">
        <v>1196</v>
      </c>
      <c r="E569" s="109" t="s">
        <v>2701</v>
      </c>
      <c r="F569" s="110">
        <v>57</v>
      </c>
      <c r="G569" s="6" t="str">
        <f t="shared" si="8"/>
        <v>Trung bình</v>
      </c>
      <c r="H569" s="70"/>
    </row>
    <row r="570" spans="1:8">
      <c r="A570" s="5" t="s">
        <v>632</v>
      </c>
      <c r="B570" s="104" t="s">
        <v>2714</v>
      </c>
      <c r="C570" s="108" t="s">
        <v>1760</v>
      </c>
      <c r="D570" s="106" t="s">
        <v>1176</v>
      </c>
      <c r="E570" s="109" t="s">
        <v>2701</v>
      </c>
      <c r="F570" s="110">
        <v>67</v>
      </c>
      <c r="G570" s="6" t="str">
        <f t="shared" si="8"/>
        <v>Trung bình</v>
      </c>
      <c r="H570" s="70"/>
    </row>
    <row r="571" spans="1:8" s="20" customFormat="1">
      <c r="A571" s="22" t="s">
        <v>633</v>
      </c>
      <c r="B571" s="104" t="s">
        <v>2715</v>
      </c>
      <c r="C571" s="108" t="s">
        <v>1680</v>
      </c>
      <c r="D571" s="106" t="s">
        <v>1179</v>
      </c>
      <c r="E571" s="109" t="s">
        <v>2701</v>
      </c>
      <c r="F571" s="110">
        <v>64</v>
      </c>
      <c r="G571" s="6" t="str">
        <f t="shared" si="8"/>
        <v>Trung bình</v>
      </c>
      <c r="H571" s="71"/>
    </row>
    <row r="572" spans="1:8">
      <c r="A572" s="5" t="s">
        <v>634</v>
      </c>
      <c r="B572" s="104" t="s">
        <v>2716</v>
      </c>
      <c r="C572" s="108" t="s">
        <v>2717</v>
      </c>
      <c r="D572" s="106" t="s">
        <v>1204</v>
      </c>
      <c r="E572" s="109" t="s">
        <v>2701</v>
      </c>
      <c r="F572" s="110">
        <v>71</v>
      </c>
      <c r="G572" s="6" t="str">
        <f t="shared" si="8"/>
        <v>Khá</v>
      </c>
      <c r="H572" s="70"/>
    </row>
    <row r="573" spans="1:8">
      <c r="A573" s="5" t="s">
        <v>635</v>
      </c>
      <c r="B573" s="104" t="s">
        <v>2718</v>
      </c>
      <c r="C573" s="108" t="s">
        <v>1732</v>
      </c>
      <c r="D573" s="106" t="s">
        <v>1206</v>
      </c>
      <c r="E573" s="109" t="s">
        <v>2701</v>
      </c>
      <c r="F573" s="110">
        <v>72</v>
      </c>
      <c r="G573" s="6" t="str">
        <f t="shared" si="8"/>
        <v>Khá</v>
      </c>
      <c r="H573" s="70"/>
    </row>
    <row r="574" spans="1:8">
      <c r="A574" s="5" t="s">
        <v>636</v>
      </c>
      <c r="B574" s="104" t="s">
        <v>2719</v>
      </c>
      <c r="C574" s="108" t="s">
        <v>2720</v>
      </c>
      <c r="D574" s="106" t="s">
        <v>1206</v>
      </c>
      <c r="E574" s="109" t="s">
        <v>2701</v>
      </c>
      <c r="F574" s="110">
        <v>50</v>
      </c>
      <c r="G574" s="6" t="str">
        <f t="shared" si="8"/>
        <v>Trung bình</v>
      </c>
      <c r="H574" s="70"/>
    </row>
    <row r="575" spans="1:8">
      <c r="A575" s="5" t="s">
        <v>637</v>
      </c>
      <c r="B575" s="104" t="s">
        <v>2721</v>
      </c>
      <c r="C575" s="108" t="s">
        <v>1238</v>
      </c>
      <c r="D575" s="106" t="s">
        <v>1249</v>
      </c>
      <c r="E575" s="109" t="s">
        <v>2701</v>
      </c>
      <c r="F575" s="110">
        <v>80</v>
      </c>
      <c r="G575" s="6" t="str">
        <f t="shared" si="8"/>
        <v>Tốt</v>
      </c>
      <c r="H575" s="70"/>
    </row>
    <row r="576" spans="1:8">
      <c r="A576" s="5" t="s">
        <v>638</v>
      </c>
      <c r="B576" s="104" t="s">
        <v>2722</v>
      </c>
      <c r="C576" s="108" t="s">
        <v>2723</v>
      </c>
      <c r="D576" s="106" t="s">
        <v>1371</v>
      </c>
      <c r="E576" s="109" t="s">
        <v>2701</v>
      </c>
      <c r="F576" s="110">
        <v>80</v>
      </c>
      <c r="G576" s="6" t="str">
        <f t="shared" si="8"/>
        <v>Tốt</v>
      </c>
      <c r="H576" s="70"/>
    </row>
    <row r="577" spans="1:8">
      <c r="A577" s="5" t="s">
        <v>639</v>
      </c>
      <c r="B577" s="104" t="s">
        <v>2724</v>
      </c>
      <c r="C577" s="108" t="s">
        <v>1503</v>
      </c>
      <c r="D577" s="106" t="s">
        <v>1341</v>
      </c>
      <c r="E577" s="109" t="s">
        <v>2701</v>
      </c>
      <c r="F577" s="110">
        <v>59</v>
      </c>
      <c r="G577" s="6" t="str">
        <f t="shared" si="8"/>
        <v>Trung bình</v>
      </c>
      <c r="H577" s="70"/>
    </row>
    <row r="578" spans="1:8">
      <c r="A578" s="5" t="s">
        <v>640</v>
      </c>
      <c r="B578" s="104" t="s">
        <v>2725</v>
      </c>
      <c r="C578" s="108" t="s">
        <v>2726</v>
      </c>
      <c r="D578" s="106" t="s">
        <v>1301</v>
      </c>
      <c r="E578" s="109" t="s">
        <v>2701</v>
      </c>
      <c r="F578" s="110">
        <v>72</v>
      </c>
      <c r="G578" s="6" t="str">
        <f t="shared" si="8"/>
        <v>Khá</v>
      </c>
      <c r="H578" s="70"/>
    </row>
    <row r="579" spans="1:8">
      <c r="A579" s="5" t="s">
        <v>641</v>
      </c>
      <c r="B579" s="104" t="s">
        <v>2727</v>
      </c>
      <c r="C579" s="108" t="s">
        <v>2728</v>
      </c>
      <c r="D579" s="106" t="s">
        <v>1301</v>
      </c>
      <c r="E579" s="109" t="s">
        <v>2701</v>
      </c>
      <c r="F579" s="110">
        <v>75</v>
      </c>
      <c r="G579" s="6" t="str">
        <f t="shared" si="8"/>
        <v>Khá</v>
      </c>
      <c r="H579" s="70"/>
    </row>
    <row r="580" spans="1:8">
      <c r="A580" s="5" t="s">
        <v>642</v>
      </c>
      <c r="B580" s="104" t="s">
        <v>2729</v>
      </c>
      <c r="C580" s="108" t="s">
        <v>2730</v>
      </c>
      <c r="D580" s="106" t="s">
        <v>32</v>
      </c>
      <c r="E580" s="109" t="s">
        <v>2701</v>
      </c>
      <c r="F580" s="110">
        <v>50</v>
      </c>
      <c r="G580" s="6" t="str">
        <f t="shared" si="8"/>
        <v>Trung bình</v>
      </c>
      <c r="H580" s="70"/>
    </row>
    <row r="581" spans="1:8">
      <c r="A581" s="5" t="s">
        <v>643</v>
      </c>
      <c r="B581" s="104" t="s">
        <v>2731</v>
      </c>
      <c r="C581" s="108" t="s">
        <v>1548</v>
      </c>
      <c r="D581" s="106" t="s">
        <v>14</v>
      </c>
      <c r="E581" s="109" t="s">
        <v>2701</v>
      </c>
      <c r="F581" s="110">
        <v>50</v>
      </c>
      <c r="G581" s="6" t="str">
        <f t="shared" si="8"/>
        <v>Trung bình</v>
      </c>
      <c r="H581" s="70"/>
    </row>
    <row r="582" spans="1:8">
      <c r="A582" s="5" t="s">
        <v>644</v>
      </c>
      <c r="B582" s="104" t="s">
        <v>2732</v>
      </c>
      <c r="C582" s="108" t="s">
        <v>2733</v>
      </c>
      <c r="D582" s="106" t="s">
        <v>1224</v>
      </c>
      <c r="E582" s="109" t="s">
        <v>2701</v>
      </c>
      <c r="F582" s="110">
        <v>66</v>
      </c>
      <c r="G582" s="6" t="str">
        <f t="shared" si="8"/>
        <v>Trung bình</v>
      </c>
      <c r="H582" s="70"/>
    </row>
    <row r="583" spans="1:8">
      <c r="A583" s="5" t="s">
        <v>645</v>
      </c>
      <c r="B583" s="104" t="s">
        <v>2734</v>
      </c>
      <c r="C583" s="108" t="s">
        <v>1615</v>
      </c>
      <c r="D583" s="106" t="s">
        <v>1521</v>
      </c>
      <c r="E583" s="109" t="s">
        <v>2701</v>
      </c>
      <c r="F583" s="110">
        <v>72</v>
      </c>
      <c r="G583" s="6" t="str">
        <f t="shared" si="8"/>
        <v>Khá</v>
      </c>
      <c r="H583" s="70"/>
    </row>
    <row r="584" spans="1:8">
      <c r="A584" s="5" t="s">
        <v>646</v>
      </c>
      <c r="B584" s="104" t="s">
        <v>2735</v>
      </c>
      <c r="C584" s="108" t="s">
        <v>2736</v>
      </c>
      <c r="D584" s="106" t="s">
        <v>1283</v>
      </c>
      <c r="E584" s="109" t="s">
        <v>2701</v>
      </c>
      <c r="F584" s="110">
        <v>73</v>
      </c>
      <c r="G584" s="6" t="str">
        <f t="shared" si="8"/>
        <v>Khá</v>
      </c>
      <c r="H584" s="70"/>
    </row>
    <row r="585" spans="1:8">
      <c r="A585" s="5" t="s">
        <v>647</v>
      </c>
      <c r="B585" s="104" t="s">
        <v>2737</v>
      </c>
      <c r="C585" s="108" t="s">
        <v>1531</v>
      </c>
      <c r="D585" s="106" t="s">
        <v>1308</v>
      </c>
      <c r="E585" s="109" t="s">
        <v>2701</v>
      </c>
      <c r="F585" s="110">
        <v>72</v>
      </c>
      <c r="G585" s="6" t="str">
        <f t="shared" si="8"/>
        <v>Khá</v>
      </c>
      <c r="H585" s="70"/>
    </row>
    <row r="586" spans="1:8">
      <c r="A586" s="5" t="s">
        <v>648</v>
      </c>
      <c r="B586" s="104" t="s">
        <v>2738</v>
      </c>
      <c r="C586" s="108" t="s">
        <v>2739</v>
      </c>
      <c r="D586" s="106" t="s">
        <v>1278</v>
      </c>
      <c r="E586" s="109" t="s">
        <v>2701</v>
      </c>
      <c r="F586" s="110">
        <v>59</v>
      </c>
      <c r="G586" s="6" t="str">
        <f t="shared" si="8"/>
        <v>Trung bình</v>
      </c>
      <c r="H586" s="70"/>
    </row>
    <row r="587" spans="1:8">
      <c r="A587" s="5" t="s">
        <v>649</v>
      </c>
      <c r="B587" s="104" t="s">
        <v>2740</v>
      </c>
      <c r="C587" s="108" t="s">
        <v>2741</v>
      </c>
      <c r="D587" s="106" t="s">
        <v>18</v>
      </c>
      <c r="E587" s="109" t="s">
        <v>2701</v>
      </c>
      <c r="F587" s="110">
        <v>84</v>
      </c>
      <c r="G587" s="6" t="str">
        <f t="shared" si="8"/>
        <v>Tốt</v>
      </c>
      <c r="H587" s="70"/>
    </row>
    <row r="588" spans="1:8">
      <c r="A588" s="5" t="s">
        <v>650</v>
      </c>
      <c r="B588" s="104" t="s">
        <v>2742</v>
      </c>
      <c r="C588" s="108" t="s">
        <v>1403</v>
      </c>
      <c r="D588" s="106" t="s">
        <v>1359</v>
      </c>
      <c r="E588" s="109" t="s">
        <v>2701</v>
      </c>
      <c r="F588" s="110">
        <v>72</v>
      </c>
      <c r="G588" s="6" t="str">
        <f t="shared" ref="G588:G651" si="9">IF(F588&gt;=90,"Xuất sắc",IF(F588&gt;=80,"Tốt",IF(F588&gt;=70,"Khá",IF(F588&gt;=50,"Trung bình",IF(F588&gt;0,"Yếu","Không xếp loại")))))</f>
        <v>Khá</v>
      </c>
      <c r="H588" s="70"/>
    </row>
    <row r="589" spans="1:8" s="20" customFormat="1">
      <c r="A589" s="22" t="s">
        <v>651</v>
      </c>
      <c r="B589" s="112" t="s">
        <v>2743</v>
      </c>
      <c r="C589" s="113" t="s">
        <v>2744</v>
      </c>
      <c r="D589" s="114" t="s">
        <v>1192</v>
      </c>
      <c r="E589" s="123" t="s">
        <v>2745</v>
      </c>
      <c r="F589" s="116">
        <v>54</v>
      </c>
      <c r="G589" s="68" t="str">
        <f t="shared" si="9"/>
        <v>Trung bình</v>
      </c>
      <c r="H589" s="71"/>
    </row>
    <row r="590" spans="1:8">
      <c r="A590" s="5" t="s">
        <v>652</v>
      </c>
      <c r="B590" s="104" t="s">
        <v>2746</v>
      </c>
      <c r="C590" s="108" t="s">
        <v>2747</v>
      </c>
      <c r="D590" s="106" t="s">
        <v>1193</v>
      </c>
      <c r="E590" s="109" t="s">
        <v>2745</v>
      </c>
      <c r="F590" s="110">
        <v>61</v>
      </c>
      <c r="G590" s="6" t="str">
        <f t="shared" si="9"/>
        <v>Trung bình</v>
      </c>
      <c r="H590" s="70"/>
    </row>
    <row r="591" spans="1:8">
      <c r="A591" s="5" t="s">
        <v>653</v>
      </c>
      <c r="B591" s="104" t="s">
        <v>2748</v>
      </c>
      <c r="C591" s="108" t="s">
        <v>2749</v>
      </c>
      <c r="D591" s="106" t="s">
        <v>1193</v>
      </c>
      <c r="E591" s="109" t="s">
        <v>2745</v>
      </c>
      <c r="F591" s="110">
        <v>64</v>
      </c>
      <c r="G591" s="6" t="str">
        <f t="shared" si="9"/>
        <v>Trung bình</v>
      </c>
      <c r="H591" s="70"/>
    </row>
    <row r="592" spans="1:8">
      <c r="A592" s="5" t="s">
        <v>654</v>
      </c>
      <c r="B592" s="104" t="s">
        <v>2750</v>
      </c>
      <c r="C592" s="108" t="s">
        <v>31</v>
      </c>
      <c r="D592" s="106" t="s">
        <v>10</v>
      </c>
      <c r="E592" s="109" t="s">
        <v>2745</v>
      </c>
      <c r="F592" s="110">
        <v>50</v>
      </c>
      <c r="G592" s="6" t="str">
        <f t="shared" si="9"/>
        <v>Trung bình</v>
      </c>
      <c r="H592" s="70"/>
    </row>
    <row r="593" spans="1:8">
      <c r="A593" s="5" t="s">
        <v>655</v>
      </c>
      <c r="B593" s="104" t="s">
        <v>2751</v>
      </c>
      <c r="C593" s="108" t="s">
        <v>2752</v>
      </c>
      <c r="D593" s="106" t="s">
        <v>39</v>
      </c>
      <c r="E593" s="109" t="s">
        <v>2745</v>
      </c>
      <c r="F593" s="110">
        <v>53</v>
      </c>
      <c r="G593" s="6" t="str">
        <f t="shared" si="9"/>
        <v>Trung bình</v>
      </c>
      <c r="H593" s="70"/>
    </row>
    <row r="594" spans="1:8">
      <c r="A594" s="5" t="s">
        <v>656</v>
      </c>
      <c r="B594" s="104" t="s">
        <v>2753</v>
      </c>
      <c r="C594" s="108" t="s">
        <v>1334</v>
      </c>
      <c r="D594" s="106" t="s">
        <v>39</v>
      </c>
      <c r="E594" s="109" t="s">
        <v>2745</v>
      </c>
      <c r="F594" s="110">
        <v>53</v>
      </c>
      <c r="G594" s="6" t="str">
        <f t="shared" si="9"/>
        <v>Trung bình</v>
      </c>
      <c r="H594" s="70"/>
    </row>
    <row r="595" spans="1:8">
      <c r="A595" s="5" t="s">
        <v>657</v>
      </c>
      <c r="B595" s="104" t="s">
        <v>2754</v>
      </c>
      <c r="C595" s="108" t="s">
        <v>1348</v>
      </c>
      <c r="D595" s="106" t="s">
        <v>40</v>
      </c>
      <c r="E595" s="109" t="s">
        <v>2745</v>
      </c>
      <c r="F595" s="110">
        <v>52</v>
      </c>
      <c r="G595" s="6" t="str">
        <f t="shared" si="9"/>
        <v>Trung bình</v>
      </c>
      <c r="H595" s="70"/>
    </row>
    <row r="596" spans="1:8">
      <c r="A596" s="5" t="s">
        <v>658</v>
      </c>
      <c r="B596" s="104" t="s">
        <v>2755</v>
      </c>
      <c r="C596" s="108" t="s">
        <v>2756</v>
      </c>
      <c r="D596" s="106" t="s">
        <v>12</v>
      </c>
      <c r="E596" s="109" t="s">
        <v>2745</v>
      </c>
      <c r="F596" s="110">
        <v>57</v>
      </c>
      <c r="G596" s="6" t="str">
        <f t="shared" si="9"/>
        <v>Trung bình</v>
      </c>
      <c r="H596" s="70"/>
    </row>
    <row r="597" spans="1:8">
      <c r="A597" s="5" t="s">
        <v>659</v>
      </c>
      <c r="B597" s="104" t="s">
        <v>2757</v>
      </c>
      <c r="C597" s="108" t="s">
        <v>1407</v>
      </c>
      <c r="D597" s="106" t="s">
        <v>13</v>
      </c>
      <c r="E597" s="109" t="s">
        <v>2745</v>
      </c>
      <c r="F597" s="110">
        <v>65</v>
      </c>
      <c r="G597" s="6" t="str">
        <f t="shared" si="9"/>
        <v>Trung bình</v>
      </c>
      <c r="H597" s="70"/>
    </row>
    <row r="598" spans="1:8">
      <c r="A598" s="5" t="s">
        <v>660</v>
      </c>
      <c r="B598" s="104" t="s">
        <v>2758</v>
      </c>
      <c r="C598" s="108" t="s">
        <v>1488</v>
      </c>
      <c r="D598" s="106" t="s">
        <v>1229</v>
      </c>
      <c r="E598" s="109" t="s">
        <v>2745</v>
      </c>
      <c r="F598" s="110">
        <v>64</v>
      </c>
      <c r="G598" s="6" t="str">
        <f t="shared" si="9"/>
        <v>Trung bình</v>
      </c>
      <c r="H598" s="70"/>
    </row>
    <row r="599" spans="1:8">
      <c r="A599" s="5" t="s">
        <v>661</v>
      </c>
      <c r="B599" s="104" t="s">
        <v>2759</v>
      </c>
      <c r="C599" s="108" t="s">
        <v>2760</v>
      </c>
      <c r="D599" s="106" t="s">
        <v>1176</v>
      </c>
      <c r="E599" s="109" t="s">
        <v>2745</v>
      </c>
      <c r="F599" s="110">
        <v>52</v>
      </c>
      <c r="G599" s="6" t="str">
        <f t="shared" si="9"/>
        <v>Trung bình</v>
      </c>
      <c r="H599" s="70"/>
    </row>
    <row r="600" spans="1:8">
      <c r="A600" s="5" t="s">
        <v>662</v>
      </c>
      <c r="B600" s="104" t="s">
        <v>2761</v>
      </c>
      <c r="C600" s="108" t="s">
        <v>1513</v>
      </c>
      <c r="D600" s="106" t="s">
        <v>1281</v>
      </c>
      <c r="E600" s="109" t="s">
        <v>2745</v>
      </c>
      <c r="F600" s="110">
        <v>57</v>
      </c>
      <c r="G600" s="6" t="str">
        <f t="shared" si="9"/>
        <v>Trung bình</v>
      </c>
      <c r="H600" s="70"/>
    </row>
    <row r="601" spans="1:8">
      <c r="A601" s="5" t="s">
        <v>663</v>
      </c>
      <c r="B601" s="104" t="s">
        <v>2762</v>
      </c>
      <c r="C601" s="108" t="s">
        <v>1761</v>
      </c>
      <c r="D601" s="106" t="s">
        <v>1204</v>
      </c>
      <c r="E601" s="109" t="s">
        <v>2745</v>
      </c>
      <c r="F601" s="110">
        <v>57</v>
      </c>
      <c r="G601" s="6" t="str">
        <f t="shared" si="9"/>
        <v>Trung bình</v>
      </c>
      <c r="H601" s="70"/>
    </row>
    <row r="602" spans="1:8">
      <c r="A602" s="5" t="s">
        <v>664</v>
      </c>
      <c r="B602" s="104" t="s">
        <v>2763</v>
      </c>
      <c r="C602" s="108" t="s">
        <v>28</v>
      </c>
      <c r="D602" s="106" t="s">
        <v>1396</v>
      </c>
      <c r="E602" s="109" t="s">
        <v>2745</v>
      </c>
      <c r="F602" s="110">
        <v>50</v>
      </c>
      <c r="G602" s="6" t="str">
        <f t="shared" si="9"/>
        <v>Trung bình</v>
      </c>
      <c r="H602" s="70"/>
    </row>
    <row r="603" spans="1:8">
      <c r="A603" s="5" t="s">
        <v>665</v>
      </c>
      <c r="B603" s="104" t="s">
        <v>2764</v>
      </c>
      <c r="C603" s="108" t="s">
        <v>2765</v>
      </c>
      <c r="D603" s="106" t="s">
        <v>1206</v>
      </c>
      <c r="E603" s="109" t="s">
        <v>2745</v>
      </c>
      <c r="F603" s="110">
        <v>61</v>
      </c>
      <c r="G603" s="6" t="str">
        <f t="shared" si="9"/>
        <v>Trung bình</v>
      </c>
      <c r="H603" s="70"/>
    </row>
    <row r="604" spans="1:8">
      <c r="A604" s="5" t="s">
        <v>666</v>
      </c>
      <c r="B604" s="104" t="s">
        <v>2766</v>
      </c>
      <c r="C604" s="108" t="s">
        <v>28</v>
      </c>
      <c r="D604" s="106" t="s">
        <v>1206</v>
      </c>
      <c r="E604" s="109" t="s">
        <v>2745</v>
      </c>
      <c r="F604" s="110">
        <v>50</v>
      </c>
      <c r="G604" s="6" t="str">
        <f t="shared" si="9"/>
        <v>Trung bình</v>
      </c>
      <c r="H604" s="70"/>
    </row>
    <row r="605" spans="1:8">
      <c r="A605" s="5" t="s">
        <v>667</v>
      </c>
      <c r="B605" s="104" t="s">
        <v>2767</v>
      </c>
      <c r="C605" s="108" t="s">
        <v>2768</v>
      </c>
      <c r="D605" s="106" t="s">
        <v>1206</v>
      </c>
      <c r="E605" s="109" t="s">
        <v>2745</v>
      </c>
      <c r="F605" s="110">
        <v>50</v>
      </c>
      <c r="G605" s="6" t="str">
        <f t="shared" si="9"/>
        <v>Trung bình</v>
      </c>
      <c r="H605" s="70"/>
    </row>
    <row r="606" spans="1:8">
      <c r="A606" s="5" t="s">
        <v>668</v>
      </c>
      <c r="B606" s="104" t="s">
        <v>2769</v>
      </c>
      <c r="C606" s="108" t="s">
        <v>1490</v>
      </c>
      <c r="D606" s="106" t="s">
        <v>1470</v>
      </c>
      <c r="E606" s="109" t="s">
        <v>2745</v>
      </c>
      <c r="F606" s="110">
        <v>50</v>
      </c>
      <c r="G606" s="6" t="str">
        <f t="shared" si="9"/>
        <v>Trung bình</v>
      </c>
      <c r="H606" s="70"/>
    </row>
    <row r="607" spans="1:8" s="20" customFormat="1">
      <c r="A607" s="22" t="s">
        <v>669</v>
      </c>
      <c r="B607" s="104" t="s">
        <v>2770</v>
      </c>
      <c r="C607" s="108" t="s">
        <v>1397</v>
      </c>
      <c r="D607" s="106" t="s">
        <v>1233</v>
      </c>
      <c r="E607" s="109" t="s">
        <v>2745</v>
      </c>
      <c r="F607" s="110">
        <v>50</v>
      </c>
      <c r="G607" s="6" t="str">
        <f t="shared" si="9"/>
        <v>Trung bình</v>
      </c>
      <c r="H607" s="71"/>
    </row>
    <row r="608" spans="1:8">
      <c r="A608" s="5" t="s">
        <v>670</v>
      </c>
      <c r="B608" s="104" t="s">
        <v>2771</v>
      </c>
      <c r="C608" s="108" t="s">
        <v>1231</v>
      </c>
      <c r="D608" s="106" t="s">
        <v>49</v>
      </c>
      <c r="E608" s="109" t="s">
        <v>2745</v>
      </c>
      <c r="F608" s="110">
        <v>60</v>
      </c>
      <c r="G608" s="6" t="str">
        <f t="shared" si="9"/>
        <v>Trung bình</v>
      </c>
      <c r="H608" s="70"/>
    </row>
    <row r="609" spans="1:8">
      <c r="A609" s="5" t="s">
        <v>671</v>
      </c>
      <c r="B609" s="104" t="s">
        <v>2772</v>
      </c>
      <c r="C609" s="108" t="s">
        <v>1437</v>
      </c>
      <c r="D609" s="106" t="s">
        <v>1222</v>
      </c>
      <c r="E609" s="109" t="s">
        <v>2745</v>
      </c>
      <c r="F609" s="110">
        <v>57</v>
      </c>
      <c r="G609" s="6" t="str">
        <f t="shared" si="9"/>
        <v>Trung bình</v>
      </c>
      <c r="H609" s="70"/>
    </row>
    <row r="610" spans="1:8">
      <c r="A610" s="5" t="s">
        <v>672</v>
      </c>
      <c r="B610" s="104" t="s">
        <v>2773</v>
      </c>
      <c r="C610" s="108" t="s">
        <v>2774</v>
      </c>
      <c r="D610" s="106" t="s">
        <v>1412</v>
      </c>
      <c r="E610" s="109" t="s">
        <v>2745</v>
      </c>
      <c r="F610" s="110">
        <v>54</v>
      </c>
      <c r="G610" s="6" t="str">
        <f t="shared" si="9"/>
        <v>Trung bình</v>
      </c>
      <c r="H610" s="70"/>
    </row>
    <row r="611" spans="1:8">
      <c r="A611" s="5" t="s">
        <v>673</v>
      </c>
      <c r="B611" s="104" t="s">
        <v>2775</v>
      </c>
      <c r="C611" s="108" t="s">
        <v>2776</v>
      </c>
      <c r="D611" s="106" t="s">
        <v>1393</v>
      </c>
      <c r="E611" s="109" t="s">
        <v>2745</v>
      </c>
      <c r="F611" s="110">
        <v>50</v>
      </c>
      <c r="G611" s="6" t="str">
        <f t="shared" si="9"/>
        <v>Trung bình</v>
      </c>
      <c r="H611" s="70"/>
    </row>
    <row r="612" spans="1:8">
      <c r="A612" s="5" t="s">
        <v>674</v>
      </c>
      <c r="B612" s="104" t="s">
        <v>2777</v>
      </c>
      <c r="C612" s="108" t="s">
        <v>1777</v>
      </c>
      <c r="D612" s="106" t="s">
        <v>1234</v>
      </c>
      <c r="E612" s="109" t="s">
        <v>2745</v>
      </c>
      <c r="F612" s="110">
        <v>57</v>
      </c>
      <c r="G612" s="6" t="str">
        <f t="shared" si="9"/>
        <v>Trung bình</v>
      </c>
      <c r="H612" s="70"/>
    </row>
    <row r="613" spans="1:8">
      <c r="A613" s="5" t="s">
        <v>675</v>
      </c>
      <c r="B613" s="104" t="s">
        <v>2778</v>
      </c>
      <c r="C613" s="108" t="s">
        <v>2779</v>
      </c>
      <c r="D613" s="106" t="s">
        <v>1224</v>
      </c>
      <c r="E613" s="109" t="s">
        <v>2745</v>
      </c>
      <c r="F613" s="110">
        <v>60</v>
      </c>
      <c r="G613" s="6" t="str">
        <f t="shared" si="9"/>
        <v>Trung bình</v>
      </c>
      <c r="H613" s="70"/>
    </row>
    <row r="614" spans="1:8">
      <c r="A614" s="5" t="s">
        <v>676</v>
      </c>
      <c r="B614" s="104" t="s">
        <v>2780</v>
      </c>
      <c r="C614" s="108" t="s">
        <v>1782</v>
      </c>
      <c r="D614" s="106" t="s">
        <v>1210</v>
      </c>
      <c r="E614" s="109" t="s">
        <v>2745</v>
      </c>
      <c r="F614" s="110">
        <v>60</v>
      </c>
      <c r="G614" s="6" t="str">
        <f t="shared" si="9"/>
        <v>Trung bình</v>
      </c>
      <c r="H614" s="70"/>
    </row>
    <row r="615" spans="1:8">
      <c r="A615" s="5" t="s">
        <v>677</v>
      </c>
      <c r="B615" s="104" t="s">
        <v>2781</v>
      </c>
      <c r="C615" s="108" t="s">
        <v>1696</v>
      </c>
      <c r="D615" s="106" t="s">
        <v>1235</v>
      </c>
      <c r="E615" s="109" t="s">
        <v>2745</v>
      </c>
      <c r="F615" s="110">
        <v>55</v>
      </c>
      <c r="G615" s="6" t="str">
        <f t="shared" si="9"/>
        <v>Trung bình</v>
      </c>
      <c r="H615" s="70"/>
    </row>
    <row r="616" spans="1:8">
      <c r="A616" s="5" t="s">
        <v>678</v>
      </c>
      <c r="B616" s="104" t="s">
        <v>2782</v>
      </c>
      <c r="C616" s="108" t="s">
        <v>2783</v>
      </c>
      <c r="D616" s="106" t="s">
        <v>41</v>
      </c>
      <c r="E616" s="109" t="s">
        <v>2745</v>
      </c>
      <c r="F616" s="110">
        <v>75</v>
      </c>
      <c r="G616" s="6" t="str">
        <f t="shared" si="9"/>
        <v>Khá</v>
      </c>
      <c r="H616" s="70"/>
    </row>
    <row r="617" spans="1:8">
      <c r="A617" s="5" t="s">
        <v>679</v>
      </c>
      <c r="B617" s="104" t="s">
        <v>2784</v>
      </c>
      <c r="C617" s="108" t="s">
        <v>2785</v>
      </c>
      <c r="D617" s="106" t="s">
        <v>1309</v>
      </c>
      <c r="E617" s="109" t="s">
        <v>2745</v>
      </c>
      <c r="F617" s="110">
        <v>57</v>
      </c>
      <c r="G617" s="6" t="str">
        <f t="shared" si="9"/>
        <v>Trung bình</v>
      </c>
      <c r="H617" s="70"/>
    </row>
    <row r="618" spans="1:8">
      <c r="A618" s="5" t="s">
        <v>680</v>
      </c>
      <c r="B618" s="104" t="s">
        <v>2786</v>
      </c>
      <c r="C618" s="108" t="s">
        <v>1577</v>
      </c>
      <c r="D618" s="106" t="s">
        <v>1309</v>
      </c>
      <c r="E618" s="109" t="s">
        <v>2745</v>
      </c>
      <c r="F618" s="110">
        <v>61</v>
      </c>
      <c r="G618" s="6" t="str">
        <f t="shared" si="9"/>
        <v>Trung bình</v>
      </c>
      <c r="H618" s="70"/>
    </row>
    <row r="619" spans="1:8">
      <c r="A619" s="5" t="s">
        <v>681</v>
      </c>
      <c r="B619" s="104" t="s">
        <v>2787</v>
      </c>
      <c r="C619" s="108" t="s">
        <v>1183</v>
      </c>
      <c r="D619" s="106" t="s">
        <v>1182</v>
      </c>
      <c r="E619" s="109" t="s">
        <v>2745</v>
      </c>
      <c r="F619" s="110">
        <v>58</v>
      </c>
      <c r="G619" s="6" t="str">
        <f t="shared" si="9"/>
        <v>Trung bình</v>
      </c>
      <c r="H619" s="70"/>
    </row>
    <row r="620" spans="1:8">
      <c r="A620" s="5" t="s">
        <v>682</v>
      </c>
      <c r="B620" s="104" t="s">
        <v>2788</v>
      </c>
      <c r="C620" s="108" t="s">
        <v>2789</v>
      </c>
      <c r="D620" s="106" t="s">
        <v>1186</v>
      </c>
      <c r="E620" s="109" t="s">
        <v>2745</v>
      </c>
      <c r="F620" s="110">
        <v>61</v>
      </c>
      <c r="G620" s="6" t="str">
        <f t="shared" si="9"/>
        <v>Trung bình</v>
      </c>
      <c r="H620" s="70"/>
    </row>
    <row r="621" spans="1:8">
      <c r="A621" s="5" t="s">
        <v>683</v>
      </c>
      <c r="B621" s="104" t="s">
        <v>2790</v>
      </c>
      <c r="C621" s="108" t="s">
        <v>1618</v>
      </c>
      <c r="D621" s="106" t="s">
        <v>1213</v>
      </c>
      <c r="E621" s="109" t="s">
        <v>2745</v>
      </c>
      <c r="F621" s="110">
        <v>57</v>
      </c>
      <c r="G621" s="6" t="str">
        <f t="shared" si="9"/>
        <v>Trung bình</v>
      </c>
      <c r="H621" s="70"/>
    </row>
    <row r="622" spans="1:8">
      <c r="A622" s="5" t="s">
        <v>684</v>
      </c>
      <c r="B622" s="104" t="s">
        <v>2791</v>
      </c>
      <c r="C622" s="108" t="s">
        <v>2792</v>
      </c>
      <c r="D622" s="106" t="s">
        <v>2793</v>
      </c>
      <c r="E622" s="109" t="s">
        <v>2745</v>
      </c>
      <c r="F622" s="110">
        <v>71</v>
      </c>
      <c r="G622" s="6" t="str">
        <f t="shared" si="9"/>
        <v>Khá</v>
      </c>
      <c r="H622" s="70"/>
    </row>
    <row r="623" spans="1:8">
      <c r="A623" s="5" t="s">
        <v>685</v>
      </c>
      <c r="B623" s="104" t="s">
        <v>2794</v>
      </c>
      <c r="C623" s="108" t="s">
        <v>1403</v>
      </c>
      <c r="D623" s="106" t="s">
        <v>1251</v>
      </c>
      <c r="E623" s="109" t="s">
        <v>2745</v>
      </c>
      <c r="F623" s="110">
        <v>55</v>
      </c>
      <c r="G623" s="6" t="str">
        <f t="shared" si="9"/>
        <v>Trung bình</v>
      </c>
      <c r="H623" s="70"/>
    </row>
    <row r="624" spans="1:8">
      <c r="A624" s="5" t="s">
        <v>686</v>
      </c>
      <c r="B624" s="104" t="s">
        <v>2795</v>
      </c>
      <c r="C624" s="108" t="s">
        <v>1691</v>
      </c>
      <c r="D624" s="106" t="s">
        <v>1240</v>
      </c>
      <c r="E624" s="109" t="s">
        <v>2745</v>
      </c>
      <c r="F624" s="110">
        <v>57</v>
      </c>
      <c r="G624" s="6" t="str">
        <f t="shared" si="9"/>
        <v>Trung bình</v>
      </c>
      <c r="H624" s="70"/>
    </row>
    <row r="625" spans="1:8">
      <c r="A625" s="5" t="s">
        <v>687</v>
      </c>
      <c r="B625" s="104" t="s">
        <v>2796</v>
      </c>
      <c r="C625" s="108" t="s">
        <v>1599</v>
      </c>
      <c r="D625" s="106" t="s">
        <v>1241</v>
      </c>
      <c r="E625" s="109" t="s">
        <v>2745</v>
      </c>
      <c r="F625" s="110">
        <v>55</v>
      </c>
      <c r="G625" s="6" t="str">
        <f t="shared" si="9"/>
        <v>Trung bình</v>
      </c>
      <c r="H625" s="70"/>
    </row>
    <row r="626" spans="1:8">
      <c r="A626" s="5" t="s">
        <v>688</v>
      </c>
      <c r="B626" s="104" t="s">
        <v>2797</v>
      </c>
      <c r="C626" s="108" t="s">
        <v>2798</v>
      </c>
      <c r="D626" s="106" t="s">
        <v>1241</v>
      </c>
      <c r="E626" s="109" t="s">
        <v>2745</v>
      </c>
      <c r="F626" s="110">
        <v>57</v>
      </c>
      <c r="G626" s="6" t="str">
        <f t="shared" si="9"/>
        <v>Trung bình</v>
      </c>
      <c r="H626" s="70"/>
    </row>
    <row r="627" spans="1:8">
      <c r="A627" s="5" t="s">
        <v>689</v>
      </c>
      <c r="B627" s="104" t="s">
        <v>2799</v>
      </c>
      <c r="C627" s="108" t="s">
        <v>1724</v>
      </c>
      <c r="D627" s="106" t="s">
        <v>1241</v>
      </c>
      <c r="E627" s="109" t="s">
        <v>2745</v>
      </c>
      <c r="F627" s="110">
        <v>57</v>
      </c>
      <c r="G627" s="6" t="str">
        <f t="shared" si="9"/>
        <v>Trung bình</v>
      </c>
      <c r="H627" s="70"/>
    </row>
    <row r="628" spans="1:8">
      <c r="A628" s="5" t="s">
        <v>690</v>
      </c>
      <c r="B628" s="104" t="s">
        <v>2800</v>
      </c>
      <c r="C628" s="108" t="s">
        <v>1201</v>
      </c>
      <c r="D628" s="106" t="s">
        <v>19</v>
      </c>
      <c r="E628" s="109" t="s">
        <v>2745</v>
      </c>
      <c r="F628" s="110">
        <v>55</v>
      </c>
      <c r="G628" s="6" t="str">
        <f t="shared" si="9"/>
        <v>Trung bình</v>
      </c>
      <c r="H628" s="70"/>
    </row>
    <row r="629" spans="1:8">
      <c r="A629" s="5" t="s">
        <v>691</v>
      </c>
      <c r="B629" s="104" t="s">
        <v>2801</v>
      </c>
      <c r="C629" s="108" t="s">
        <v>2802</v>
      </c>
      <c r="D629" s="106" t="s">
        <v>1444</v>
      </c>
      <c r="E629" s="109" t="s">
        <v>2745</v>
      </c>
      <c r="F629" s="110">
        <v>54</v>
      </c>
      <c r="G629" s="6" t="str">
        <f t="shared" si="9"/>
        <v>Trung bình</v>
      </c>
      <c r="H629" s="70"/>
    </row>
    <row r="630" spans="1:8">
      <c r="A630" s="5" t="s">
        <v>692</v>
      </c>
      <c r="B630" s="104" t="s">
        <v>2803</v>
      </c>
      <c r="C630" s="108" t="s">
        <v>1314</v>
      </c>
      <c r="D630" s="106" t="s">
        <v>1215</v>
      </c>
      <c r="E630" s="109" t="s">
        <v>2745</v>
      </c>
      <c r="F630" s="110">
        <v>55</v>
      </c>
      <c r="G630" s="6" t="str">
        <f t="shared" si="9"/>
        <v>Trung bình</v>
      </c>
      <c r="H630" s="70"/>
    </row>
    <row r="631" spans="1:8">
      <c r="A631" s="5" t="s">
        <v>693</v>
      </c>
      <c r="B631" s="104" t="s">
        <v>2804</v>
      </c>
      <c r="C631" s="108" t="s">
        <v>1551</v>
      </c>
      <c r="D631" s="106" t="s">
        <v>1215</v>
      </c>
      <c r="E631" s="109" t="s">
        <v>2745</v>
      </c>
      <c r="F631" s="110">
        <v>50</v>
      </c>
      <c r="G631" s="6" t="str">
        <f t="shared" si="9"/>
        <v>Trung bình</v>
      </c>
      <c r="H631" s="70"/>
    </row>
    <row r="632" spans="1:8">
      <c r="A632" s="5" t="s">
        <v>694</v>
      </c>
      <c r="B632" s="104" t="s">
        <v>2805</v>
      </c>
      <c r="C632" s="108" t="s">
        <v>28</v>
      </c>
      <c r="D632" s="106" t="s">
        <v>20</v>
      </c>
      <c r="E632" s="109" t="s">
        <v>2745</v>
      </c>
      <c r="F632" s="110">
        <v>57</v>
      </c>
      <c r="G632" s="6" t="str">
        <f t="shared" si="9"/>
        <v>Trung bình</v>
      </c>
      <c r="H632" s="70"/>
    </row>
    <row r="633" spans="1:8" s="20" customFormat="1">
      <c r="A633" s="22" t="s">
        <v>695</v>
      </c>
      <c r="B633" s="112" t="s">
        <v>2806</v>
      </c>
      <c r="C633" s="113" t="s">
        <v>2807</v>
      </c>
      <c r="D633" s="114" t="s">
        <v>1193</v>
      </c>
      <c r="E633" s="123" t="s">
        <v>2808</v>
      </c>
      <c r="F633" s="116">
        <v>60</v>
      </c>
      <c r="G633" s="68" t="str">
        <f t="shared" si="9"/>
        <v>Trung bình</v>
      </c>
      <c r="H633" s="71"/>
    </row>
    <row r="634" spans="1:8">
      <c r="A634" s="5" t="s">
        <v>696</v>
      </c>
      <c r="B634" s="104" t="s">
        <v>2809</v>
      </c>
      <c r="C634" s="108" t="s">
        <v>1188</v>
      </c>
      <c r="D634" s="106" t="s">
        <v>10</v>
      </c>
      <c r="E634" s="109" t="s">
        <v>2808</v>
      </c>
      <c r="F634" s="110">
        <v>52</v>
      </c>
      <c r="G634" s="6" t="str">
        <f t="shared" si="9"/>
        <v>Trung bình</v>
      </c>
      <c r="H634" s="70"/>
    </row>
    <row r="635" spans="1:8">
      <c r="A635" s="5" t="s">
        <v>697</v>
      </c>
      <c r="B635" s="104" t="s">
        <v>2810</v>
      </c>
      <c r="C635" s="108" t="s">
        <v>1508</v>
      </c>
      <c r="D635" s="106" t="s">
        <v>2811</v>
      </c>
      <c r="E635" s="109" t="s">
        <v>2808</v>
      </c>
      <c r="F635" s="110">
        <v>54</v>
      </c>
      <c r="G635" s="6" t="str">
        <f t="shared" si="9"/>
        <v>Trung bình</v>
      </c>
      <c r="H635" s="70"/>
    </row>
    <row r="636" spans="1:8">
      <c r="A636" s="5" t="s">
        <v>698</v>
      </c>
      <c r="B636" s="104" t="s">
        <v>2812</v>
      </c>
      <c r="C636" s="108" t="s">
        <v>1203</v>
      </c>
      <c r="D636" s="106" t="s">
        <v>39</v>
      </c>
      <c r="E636" s="109" t="s">
        <v>2808</v>
      </c>
      <c r="F636" s="110">
        <v>66</v>
      </c>
      <c r="G636" s="6" t="str">
        <f t="shared" si="9"/>
        <v>Trung bình</v>
      </c>
      <c r="H636" s="70"/>
    </row>
    <row r="637" spans="1:8">
      <c r="A637" s="5" t="s">
        <v>699</v>
      </c>
      <c r="B637" s="104" t="s">
        <v>2813</v>
      </c>
      <c r="C637" s="108" t="s">
        <v>2814</v>
      </c>
      <c r="D637" s="106" t="s">
        <v>36</v>
      </c>
      <c r="E637" s="109" t="s">
        <v>2808</v>
      </c>
      <c r="F637" s="110">
        <v>63</v>
      </c>
      <c r="G637" s="6" t="str">
        <f t="shared" si="9"/>
        <v>Trung bình</v>
      </c>
      <c r="H637" s="70"/>
    </row>
    <row r="638" spans="1:8">
      <c r="A638" s="5" t="s">
        <v>700</v>
      </c>
      <c r="B638" s="104" t="s">
        <v>2815</v>
      </c>
      <c r="C638" s="108" t="s">
        <v>2816</v>
      </c>
      <c r="D638" s="106" t="s">
        <v>36</v>
      </c>
      <c r="E638" s="109" t="s">
        <v>2808</v>
      </c>
      <c r="F638" s="110">
        <v>54</v>
      </c>
      <c r="G638" s="6" t="str">
        <f t="shared" si="9"/>
        <v>Trung bình</v>
      </c>
      <c r="H638" s="70"/>
    </row>
    <row r="639" spans="1:8">
      <c r="A639" s="5" t="s">
        <v>701</v>
      </c>
      <c r="B639" s="104" t="s">
        <v>2817</v>
      </c>
      <c r="C639" s="108" t="s">
        <v>2818</v>
      </c>
      <c r="D639" s="106" t="s">
        <v>40</v>
      </c>
      <c r="E639" s="109" t="s">
        <v>2808</v>
      </c>
      <c r="F639" s="110">
        <v>64</v>
      </c>
      <c r="G639" s="6" t="str">
        <f t="shared" si="9"/>
        <v>Trung bình</v>
      </c>
      <c r="H639" s="70"/>
    </row>
    <row r="640" spans="1:8" s="20" customFormat="1">
      <c r="A640" s="22" t="s">
        <v>702</v>
      </c>
      <c r="B640" s="104" t="s">
        <v>2819</v>
      </c>
      <c r="C640" s="108" t="s">
        <v>2820</v>
      </c>
      <c r="D640" s="106" t="s">
        <v>40</v>
      </c>
      <c r="E640" s="109" t="s">
        <v>2808</v>
      </c>
      <c r="F640" s="110">
        <v>56</v>
      </c>
      <c r="G640" s="6" t="str">
        <f t="shared" si="9"/>
        <v>Trung bình</v>
      </c>
      <c r="H640" s="71"/>
    </row>
    <row r="641" spans="1:8">
      <c r="A641" s="5" t="s">
        <v>703</v>
      </c>
      <c r="B641" s="104" t="s">
        <v>2821</v>
      </c>
      <c r="C641" s="108" t="s">
        <v>1348</v>
      </c>
      <c r="D641" s="106" t="s">
        <v>40</v>
      </c>
      <c r="E641" s="109" t="s">
        <v>2808</v>
      </c>
      <c r="F641" s="110">
        <v>60</v>
      </c>
      <c r="G641" s="6" t="str">
        <f t="shared" si="9"/>
        <v>Trung bình</v>
      </c>
      <c r="H641" s="70"/>
    </row>
    <row r="642" spans="1:8">
      <c r="A642" s="5" t="s">
        <v>704</v>
      </c>
      <c r="B642" s="104" t="s">
        <v>2822</v>
      </c>
      <c r="C642" s="108" t="s">
        <v>1775</v>
      </c>
      <c r="D642" s="106" t="s">
        <v>12</v>
      </c>
      <c r="E642" s="109" t="s">
        <v>2808</v>
      </c>
      <c r="F642" s="110">
        <v>65</v>
      </c>
      <c r="G642" s="6" t="str">
        <f t="shared" si="9"/>
        <v>Trung bình</v>
      </c>
      <c r="H642" s="70"/>
    </row>
    <row r="643" spans="1:8">
      <c r="A643" s="5" t="s">
        <v>705</v>
      </c>
      <c r="B643" s="104" t="s">
        <v>2823</v>
      </c>
      <c r="C643" s="108" t="s">
        <v>2824</v>
      </c>
      <c r="D643" s="106" t="s">
        <v>12</v>
      </c>
      <c r="E643" s="109" t="s">
        <v>2808</v>
      </c>
      <c r="F643" s="110">
        <v>58</v>
      </c>
      <c r="G643" s="6" t="str">
        <f t="shared" si="9"/>
        <v>Trung bình</v>
      </c>
      <c r="H643" s="70"/>
    </row>
    <row r="644" spans="1:8">
      <c r="A644" s="5" t="s">
        <v>706</v>
      </c>
      <c r="B644" s="104" t="s">
        <v>2825</v>
      </c>
      <c r="C644" s="108" t="s">
        <v>1587</v>
      </c>
      <c r="D644" s="106" t="s">
        <v>1229</v>
      </c>
      <c r="E644" s="109" t="s">
        <v>2808</v>
      </c>
      <c r="F644" s="110">
        <v>72</v>
      </c>
      <c r="G644" s="6" t="str">
        <f t="shared" si="9"/>
        <v>Khá</v>
      </c>
      <c r="H644" s="70"/>
    </row>
    <row r="645" spans="1:8">
      <c r="A645" s="5" t="s">
        <v>707</v>
      </c>
      <c r="B645" s="104" t="s">
        <v>2826</v>
      </c>
      <c r="C645" s="108" t="s">
        <v>1673</v>
      </c>
      <c r="D645" s="106" t="s">
        <v>1176</v>
      </c>
      <c r="E645" s="109" t="s">
        <v>2808</v>
      </c>
      <c r="F645" s="110">
        <v>57</v>
      </c>
      <c r="G645" s="6" t="str">
        <f t="shared" si="9"/>
        <v>Trung bình</v>
      </c>
      <c r="H645" s="70"/>
    </row>
    <row r="646" spans="1:8">
      <c r="A646" s="5" t="s">
        <v>708</v>
      </c>
      <c r="B646" s="104" t="s">
        <v>2827</v>
      </c>
      <c r="C646" s="108" t="s">
        <v>2828</v>
      </c>
      <c r="D646" s="106" t="s">
        <v>1176</v>
      </c>
      <c r="E646" s="109" t="s">
        <v>2808</v>
      </c>
      <c r="F646" s="110">
        <v>62</v>
      </c>
      <c r="G646" s="6" t="str">
        <f t="shared" si="9"/>
        <v>Trung bình</v>
      </c>
      <c r="H646" s="70"/>
    </row>
    <row r="647" spans="1:8">
      <c r="A647" s="5" t="s">
        <v>709</v>
      </c>
      <c r="B647" s="104" t="s">
        <v>2829</v>
      </c>
      <c r="C647" s="108" t="s">
        <v>1201</v>
      </c>
      <c r="D647" s="106" t="s">
        <v>1176</v>
      </c>
      <c r="E647" s="109" t="s">
        <v>2808</v>
      </c>
      <c r="F647" s="110">
        <v>58</v>
      </c>
      <c r="G647" s="6" t="str">
        <f t="shared" si="9"/>
        <v>Trung bình</v>
      </c>
      <c r="H647" s="70"/>
    </row>
    <row r="648" spans="1:8">
      <c r="A648" s="5" t="s">
        <v>710</v>
      </c>
      <c r="B648" s="104" t="s">
        <v>2830</v>
      </c>
      <c r="C648" s="108" t="s">
        <v>1253</v>
      </c>
      <c r="D648" s="106" t="s">
        <v>1259</v>
      </c>
      <c r="E648" s="109" t="s">
        <v>2808</v>
      </c>
      <c r="F648" s="110">
        <v>52</v>
      </c>
      <c r="G648" s="6" t="str">
        <f t="shared" si="9"/>
        <v>Trung bình</v>
      </c>
      <c r="H648" s="70"/>
    </row>
    <row r="649" spans="1:8">
      <c r="A649" s="5" t="s">
        <v>711</v>
      </c>
      <c r="B649" s="104" t="s">
        <v>2831</v>
      </c>
      <c r="C649" s="108" t="s">
        <v>1669</v>
      </c>
      <c r="D649" s="106" t="s">
        <v>1259</v>
      </c>
      <c r="E649" s="109" t="s">
        <v>2808</v>
      </c>
      <c r="F649" s="110">
        <v>50</v>
      </c>
      <c r="G649" s="6" t="str">
        <f t="shared" si="9"/>
        <v>Trung bình</v>
      </c>
      <c r="H649" s="70"/>
    </row>
    <row r="650" spans="1:8">
      <c r="A650" s="5" t="s">
        <v>712</v>
      </c>
      <c r="B650" s="104" t="s">
        <v>2832</v>
      </c>
      <c r="C650" s="108" t="s">
        <v>1471</v>
      </c>
      <c r="D650" s="106" t="s">
        <v>1259</v>
      </c>
      <c r="E650" s="109" t="s">
        <v>2808</v>
      </c>
      <c r="F650" s="110">
        <v>60</v>
      </c>
      <c r="G650" s="6" t="str">
        <f t="shared" si="9"/>
        <v>Trung bình</v>
      </c>
      <c r="H650" s="70"/>
    </row>
    <row r="651" spans="1:8">
      <c r="A651" s="5" t="s">
        <v>713</v>
      </c>
      <c r="B651" s="104" t="s">
        <v>2833</v>
      </c>
      <c r="C651" s="108" t="s">
        <v>1539</v>
      </c>
      <c r="D651" s="106" t="s">
        <v>1204</v>
      </c>
      <c r="E651" s="109" t="s">
        <v>2808</v>
      </c>
      <c r="F651" s="110">
        <v>55</v>
      </c>
      <c r="G651" s="6" t="str">
        <f t="shared" si="9"/>
        <v>Trung bình</v>
      </c>
      <c r="H651" s="70"/>
    </row>
    <row r="652" spans="1:8">
      <c r="A652" s="5" t="s">
        <v>714</v>
      </c>
      <c r="B652" s="104" t="s">
        <v>2834</v>
      </c>
      <c r="C652" s="108" t="s">
        <v>1757</v>
      </c>
      <c r="D652" s="106" t="s">
        <v>1204</v>
      </c>
      <c r="E652" s="109" t="s">
        <v>2808</v>
      </c>
      <c r="F652" s="110">
        <v>50</v>
      </c>
      <c r="G652" s="6" t="str">
        <f t="shared" ref="G652:G715" si="10">IF(F652&gt;=90,"Xuất sắc",IF(F652&gt;=80,"Tốt",IF(F652&gt;=70,"Khá",IF(F652&gt;=50,"Trung bình",IF(F652&gt;0,"Yếu","Không xếp loại")))))</f>
        <v>Trung bình</v>
      </c>
      <c r="H652" s="70"/>
    </row>
    <row r="653" spans="1:8">
      <c r="A653" s="5" t="s">
        <v>715</v>
      </c>
      <c r="B653" s="104" t="s">
        <v>2835</v>
      </c>
      <c r="C653" s="108" t="s">
        <v>2836</v>
      </c>
      <c r="D653" s="106" t="s">
        <v>1205</v>
      </c>
      <c r="E653" s="109" t="s">
        <v>2808</v>
      </c>
      <c r="F653" s="110">
        <v>60</v>
      </c>
      <c r="G653" s="6" t="str">
        <f t="shared" si="10"/>
        <v>Trung bình</v>
      </c>
      <c r="H653" s="70"/>
    </row>
    <row r="654" spans="1:8">
      <c r="A654" s="5" t="s">
        <v>716</v>
      </c>
      <c r="B654" s="104" t="s">
        <v>2837</v>
      </c>
      <c r="C654" s="108" t="s">
        <v>1723</v>
      </c>
      <c r="D654" s="106" t="s">
        <v>1271</v>
      </c>
      <c r="E654" s="109" t="s">
        <v>2808</v>
      </c>
      <c r="F654" s="110">
        <v>62</v>
      </c>
      <c r="G654" s="6" t="str">
        <f t="shared" si="10"/>
        <v>Trung bình</v>
      </c>
      <c r="H654" s="70"/>
    </row>
    <row r="655" spans="1:8">
      <c r="A655" s="5" t="s">
        <v>717</v>
      </c>
      <c r="B655" s="104" t="s">
        <v>2838</v>
      </c>
      <c r="C655" s="108" t="s">
        <v>26</v>
      </c>
      <c r="D655" s="106" t="s">
        <v>1249</v>
      </c>
      <c r="E655" s="109" t="s">
        <v>2808</v>
      </c>
      <c r="F655" s="110">
        <v>52</v>
      </c>
      <c r="G655" s="6" t="str">
        <f t="shared" si="10"/>
        <v>Trung bình</v>
      </c>
      <c r="H655" s="70"/>
    </row>
    <row r="656" spans="1:8">
      <c r="A656" s="5" t="s">
        <v>718</v>
      </c>
      <c r="B656" s="104" t="s">
        <v>2839</v>
      </c>
      <c r="C656" s="108" t="s">
        <v>1188</v>
      </c>
      <c r="D656" s="106" t="s">
        <v>1249</v>
      </c>
      <c r="E656" s="109" t="s">
        <v>2808</v>
      </c>
      <c r="F656" s="110">
        <v>54</v>
      </c>
      <c r="G656" s="6" t="str">
        <f t="shared" si="10"/>
        <v>Trung bình</v>
      </c>
      <c r="H656" s="70"/>
    </row>
    <row r="657" spans="1:8">
      <c r="A657" s="5" t="s">
        <v>719</v>
      </c>
      <c r="B657" s="104" t="s">
        <v>2840</v>
      </c>
      <c r="C657" s="108" t="s">
        <v>2841</v>
      </c>
      <c r="D657" s="106" t="s">
        <v>1222</v>
      </c>
      <c r="E657" s="109" t="s">
        <v>2808</v>
      </c>
      <c r="F657" s="110">
        <v>57</v>
      </c>
      <c r="G657" s="6" t="str">
        <f t="shared" si="10"/>
        <v>Trung bình</v>
      </c>
      <c r="H657" s="70"/>
    </row>
    <row r="658" spans="1:8">
      <c r="A658" s="5" t="s">
        <v>720</v>
      </c>
      <c r="B658" s="104" t="s">
        <v>2842</v>
      </c>
      <c r="C658" s="108" t="s">
        <v>1456</v>
      </c>
      <c r="D658" s="106" t="s">
        <v>1234</v>
      </c>
      <c r="E658" s="109" t="s">
        <v>2808</v>
      </c>
      <c r="F658" s="110">
        <v>51</v>
      </c>
      <c r="G658" s="6" t="str">
        <f t="shared" si="10"/>
        <v>Trung bình</v>
      </c>
      <c r="H658" s="70"/>
    </row>
    <row r="659" spans="1:8">
      <c r="A659" s="5" t="s">
        <v>721</v>
      </c>
      <c r="B659" s="104" t="s">
        <v>2843</v>
      </c>
      <c r="C659" s="108" t="s">
        <v>1199</v>
      </c>
      <c r="D659" s="106" t="s">
        <v>1250</v>
      </c>
      <c r="E659" s="109" t="s">
        <v>2808</v>
      </c>
      <c r="F659" s="110">
        <v>52</v>
      </c>
      <c r="G659" s="6" t="str">
        <f t="shared" si="10"/>
        <v>Trung bình</v>
      </c>
      <c r="H659" s="70"/>
    </row>
    <row r="660" spans="1:8">
      <c r="A660" s="5" t="s">
        <v>722</v>
      </c>
      <c r="B660" s="104" t="s">
        <v>2844</v>
      </c>
      <c r="C660" s="108" t="s">
        <v>8</v>
      </c>
      <c r="D660" s="106" t="s">
        <v>33</v>
      </c>
      <c r="E660" s="109" t="s">
        <v>2808</v>
      </c>
      <c r="F660" s="110">
        <v>52</v>
      </c>
      <c r="G660" s="6" t="str">
        <f t="shared" si="10"/>
        <v>Trung bình</v>
      </c>
      <c r="H660" s="70"/>
    </row>
    <row r="661" spans="1:8">
      <c r="A661" s="5" t="s">
        <v>723</v>
      </c>
      <c r="B661" s="104" t="s">
        <v>2845</v>
      </c>
      <c r="C661" s="108" t="s">
        <v>1544</v>
      </c>
      <c r="D661" s="106" t="s">
        <v>1180</v>
      </c>
      <c r="E661" s="109" t="s">
        <v>2808</v>
      </c>
      <c r="F661" s="110">
        <v>56</v>
      </c>
      <c r="G661" s="6" t="str">
        <f t="shared" si="10"/>
        <v>Trung bình</v>
      </c>
      <c r="H661" s="70"/>
    </row>
    <row r="662" spans="1:8">
      <c r="A662" s="5" t="s">
        <v>724</v>
      </c>
      <c r="B662" s="104" t="s">
        <v>2846</v>
      </c>
      <c r="C662" s="108" t="s">
        <v>1481</v>
      </c>
      <c r="D662" s="106" t="s">
        <v>15</v>
      </c>
      <c r="E662" s="109" t="s">
        <v>2808</v>
      </c>
      <c r="F662" s="110">
        <v>50</v>
      </c>
      <c r="G662" s="6" t="str">
        <f t="shared" si="10"/>
        <v>Trung bình</v>
      </c>
      <c r="H662" s="70"/>
    </row>
    <row r="663" spans="1:8">
      <c r="A663" s="5" t="s">
        <v>725</v>
      </c>
      <c r="B663" s="104" t="s">
        <v>2847</v>
      </c>
      <c r="C663" s="108" t="s">
        <v>1181</v>
      </c>
      <c r="D663" s="106" t="s">
        <v>1235</v>
      </c>
      <c r="E663" s="109" t="s">
        <v>2808</v>
      </c>
      <c r="F663" s="110">
        <v>54</v>
      </c>
      <c r="G663" s="6" t="str">
        <f t="shared" si="10"/>
        <v>Trung bình</v>
      </c>
      <c r="H663" s="70"/>
    </row>
    <row r="664" spans="1:8">
      <c r="A664" s="5" t="s">
        <v>726</v>
      </c>
      <c r="B664" s="104" t="s">
        <v>2848</v>
      </c>
      <c r="C664" s="108" t="s">
        <v>2849</v>
      </c>
      <c r="D664" s="106" t="s">
        <v>1235</v>
      </c>
      <c r="E664" s="109" t="s">
        <v>2808</v>
      </c>
      <c r="F664" s="110">
        <v>54</v>
      </c>
      <c r="G664" s="6" t="str">
        <f t="shared" si="10"/>
        <v>Trung bình</v>
      </c>
      <c r="H664" s="70"/>
    </row>
    <row r="665" spans="1:8">
      <c r="A665" s="5" t="s">
        <v>727</v>
      </c>
      <c r="B665" s="104" t="s">
        <v>2850</v>
      </c>
      <c r="C665" s="108" t="s">
        <v>2851</v>
      </c>
      <c r="D665" s="106" t="s">
        <v>41</v>
      </c>
      <c r="E665" s="109" t="s">
        <v>2808</v>
      </c>
      <c r="F665" s="110">
        <v>60</v>
      </c>
      <c r="G665" s="6" t="str">
        <f t="shared" si="10"/>
        <v>Trung bình</v>
      </c>
      <c r="H665" s="70"/>
    </row>
    <row r="666" spans="1:8">
      <c r="A666" s="5" t="s">
        <v>728</v>
      </c>
      <c r="B666" s="104" t="s">
        <v>2852</v>
      </c>
      <c r="C666" s="108" t="s">
        <v>1348</v>
      </c>
      <c r="D666" s="106" t="s">
        <v>1309</v>
      </c>
      <c r="E666" s="109" t="s">
        <v>2808</v>
      </c>
      <c r="F666" s="110">
        <v>62</v>
      </c>
      <c r="G666" s="6" t="str">
        <f t="shared" si="10"/>
        <v>Trung bình</v>
      </c>
      <c r="H666" s="70"/>
    </row>
    <row r="667" spans="1:8">
      <c r="A667" s="5" t="s">
        <v>729</v>
      </c>
      <c r="B667" s="104" t="s">
        <v>2853</v>
      </c>
      <c r="C667" s="108" t="s">
        <v>1207</v>
      </c>
      <c r="D667" s="106" t="s">
        <v>42</v>
      </c>
      <c r="E667" s="109" t="s">
        <v>2808</v>
      </c>
      <c r="F667" s="110">
        <v>52</v>
      </c>
      <c r="G667" s="6" t="str">
        <f t="shared" si="10"/>
        <v>Trung bình</v>
      </c>
      <c r="H667" s="70"/>
    </row>
    <row r="668" spans="1:8">
      <c r="A668" s="5" t="s">
        <v>730</v>
      </c>
      <c r="B668" s="104" t="s">
        <v>2854</v>
      </c>
      <c r="C668" s="108" t="s">
        <v>1413</v>
      </c>
      <c r="D668" s="106" t="s">
        <v>1185</v>
      </c>
      <c r="E668" s="109" t="s">
        <v>2808</v>
      </c>
      <c r="F668" s="110">
        <v>75</v>
      </c>
      <c r="G668" s="6" t="str">
        <f t="shared" si="10"/>
        <v>Khá</v>
      </c>
      <c r="H668" s="70"/>
    </row>
    <row r="669" spans="1:8">
      <c r="A669" s="5" t="s">
        <v>731</v>
      </c>
      <c r="B669" s="104" t="s">
        <v>2855</v>
      </c>
      <c r="C669" s="108" t="s">
        <v>1456</v>
      </c>
      <c r="D669" s="106" t="s">
        <v>1185</v>
      </c>
      <c r="E669" s="109" t="s">
        <v>2808</v>
      </c>
      <c r="F669" s="110">
        <v>54</v>
      </c>
      <c r="G669" s="6" t="str">
        <f t="shared" si="10"/>
        <v>Trung bình</v>
      </c>
      <c r="H669" s="70"/>
    </row>
    <row r="670" spans="1:8">
      <c r="A670" s="5" t="s">
        <v>732</v>
      </c>
      <c r="B670" s="104" t="s">
        <v>2856</v>
      </c>
      <c r="C670" s="108" t="s">
        <v>1795</v>
      </c>
      <c r="D670" s="106" t="s">
        <v>1313</v>
      </c>
      <c r="E670" s="109" t="s">
        <v>2808</v>
      </c>
      <c r="F670" s="110">
        <v>52</v>
      </c>
      <c r="G670" s="6" t="str">
        <f t="shared" si="10"/>
        <v>Trung bình</v>
      </c>
      <c r="H670" s="70"/>
    </row>
    <row r="671" spans="1:8">
      <c r="A671" s="5" t="s">
        <v>733</v>
      </c>
      <c r="B671" s="104" t="s">
        <v>2857</v>
      </c>
      <c r="C671" s="108" t="s">
        <v>1428</v>
      </c>
      <c r="D671" s="106" t="s">
        <v>1187</v>
      </c>
      <c r="E671" s="109" t="s">
        <v>2808</v>
      </c>
      <c r="F671" s="110">
        <v>56</v>
      </c>
      <c r="G671" s="6" t="str">
        <f t="shared" si="10"/>
        <v>Trung bình</v>
      </c>
      <c r="H671" s="70"/>
    </row>
    <row r="672" spans="1:8">
      <c r="A672" s="5" t="s">
        <v>734</v>
      </c>
      <c r="B672" s="104" t="s">
        <v>2858</v>
      </c>
      <c r="C672" s="108" t="s">
        <v>1411</v>
      </c>
      <c r="D672" s="106" t="s">
        <v>2859</v>
      </c>
      <c r="E672" s="109" t="s">
        <v>2808</v>
      </c>
      <c r="F672" s="110">
        <v>62</v>
      </c>
      <c r="G672" s="6" t="str">
        <f t="shared" si="10"/>
        <v>Trung bình</v>
      </c>
      <c r="H672" s="70"/>
    </row>
    <row r="673" spans="1:8">
      <c r="A673" s="5" t="s">
        <v>735</v>
      </c>
      <c r="B673" s="104" t="s">
        <v>2860</v>
      </c>
      <c r="C673" s="108" t="s">
        <v>2861</v>
      </c>
      <c r="D673" s="106" t="s">
        <v>1388</v>
      </c>
      <c r="E673" s="109" t="s">
        <v>2808</v>
      </c>
      <c r="F673" s="110">
        <v>57</v>
      </c>
      <c r="G673" s="6" t="str">
        <f t="shared" si="10"/>
        <v>Trung bình</v>
      </c>
      <c r="H673" s="70"/>
    </row>
    <row r="674" spans="1:8">
      <c r="A674" s="5" t="s">
        <v>736</v>
      </c>
      <c r="B674" s="104" t="s">
        <v>2862</v>
      </c>
      <c r="C674" s="108" t="s">
        <v>1822</v>
      </c>
      <c r="D674" s="106" t="s">
        <v>55</v>
      </c>
      <c r="E674" s="109" t="s">
        <v>2808</v>
      </c>
      <c r="F674" s="110">
        <v>52</v>
      </c>
      <c r="G674" s="6" t="str">
        <f t="shared" si="10"/>
        <v>Trung bình</v>
      </c>
      <c r="H674" s="70"/>
    </row>
    <row r="675" spans="1:8" s="20" customFormat="1">
      <c r="A675" s="5" t="s">
        <v>737</v>
      </c>
      <c r="B675" s="104" t="s">
        <v>2863</v>
      </c>
      <c r="C675" s="108" t="s">
        <v>1378</v>
      </c>
      <c r="D675" s="106" t="s">
        <v>18</v>
      </c>
      <c r="E675" s="109" t="s">
        <v>2808</v>
      </c>
      <c r="F675" s="110">
        <v>63</v>
      </c>
      <c r="G675" s="6" t="str">
        <f t="shared" si="10"/>
        <v>Trung bình</v>
      </c>
      <c r="H675" s="71"/>
    </row>
    <row r="676" spans="1:8">
      <c r="A676" s="5" t="s">
        <v>738</v>
      </c>
      <c r="B676" s="104" t="s">
        <v>2864</v>
      </c>
      <c r="C676" s="108" t="s">
        <v>2865</v>
      </c>
      <c r="D676" s="106" t="s">
        <v>20</v>
      </c>
      <c r="E676" s="109" t="s">
        <v>2808</v>
      </c>
      <c r="F676" s="110">
        <v>54</v>
      </c>
      <c r="G676" s="6" t="str">
        <f t="shared" si="10"/>
        <v>Trung bình</v>
      </c>
      <c r="H676" s="70"/>
    </row>
    <row r="677" spans="1:8" s="20" customFormat="1">
      <c r="A677" s="22" t="s">
        <v>739</v>
      </c>
      <c r="B677" s="112" t="s">
        <v>2866</v>
      </c>
      <c r="C677" s="113" t="s">
        <v>2867</v>
      </c>
      <c r="D677" s="114" t="s">
        <v>1638</v>
      </c>
      <c r="E677" s="115" t="s">
        <v>2868</v>
      </c>
      <c r="F677" s="116">
        <v>57</v>
      </c>
      <c r="G677" s="68" t="str">
        <f t="shared" si="10"/>
        <v>Trung bình</v>
      </c>
      <c r="H677" s="71"/>
    </row>
    <row r="678" spans="1:8">
      <c r="A678" s="5" t="s">
        <v>740</v>
      </c>
      <c r="B678" s="104" t="s">
        <v>2869</v>
      </c>
      <c r="C678" s="108" t="s">
        <v>1418</v>
      </c>
      <c r="D678" s="106" t="s">
        <v>1216</v>
      </c>
      <c r="E678" s="107" t="s">
        <v>2868</v>
      </c>
      <c r="F678" s="110">
        <v>60</v>
      </c>
      <c r="G678" s="6" t="str">
        <f t="shared" si="10"/>
        <v>Trung bình</v>
      </c>
      <c r="H678" s="70"/>
    </row>
    <row r="679" spans="1:8">
      <c r="A679" s="5" t="s">
        <v>741</v>
      </c>
      <c r="B679" s="104" t="s">
        <v>2870</v>
      </c>
      <c r="C679" s="108" t="s">
        <v>2871</v>
      </c>
      <c r="D679" s="106" t="s">
        <v>2872</v>
      </c>
      <c r="E679" s="107" t="s">
        <v>2868</v>
      </c>
      <c r="F679" s="110">
        <v>63</v>
      </c>
      <c r="G679" s="6" t="str">
        <f t="shared" si="10"/>
        <v>Trung bình</v>
      </c>
      <c r="H679" s="70"/>
    </row>
    <row r="680" spans="1:8">
      <c r="A680" s="5" t="s">
        <v>742</v>
      </c>
      <c r="B680" s="104" t="s">
        <v>2873</v>
      </c>
      <c r="C680" s="108" t="s">
        <v>1437</v>
      </c>
      <c r="D680" s="106" t="s">
        <v>1217</v>
      </c>
      <c r="E680" s="107" t="s">
        <v>2868</v>
      </c>
      <c r="F680" s="110">
        <v>54</v>
      </c>
      <c r="G680" s="6" t="str">
        <f t="shared" si="10"/>
        <v>Trung bình</v>
      </c>
      <c r="H680" s="70"/>
    </row>
    <row r="681" spans="1:8">
      <c r="A681" s="5" t="s">
        <v>743</v>
      </c>
      <c r="B681" s="104" t="s">
        <v>2874</v>
      </c>
      <c r="C681" s="108" t="s">
        <v>1294</v>
      </c>
      <c r="D681" s="106" t="s">
        <v>10</v>
      </c>
      <c r="E681" s="107" t="s">
        <v>2868</v>
      </c>
      <c r="F681" s="110">
        <v>53</v>
      </c>
      <c r="G681" s="6" t="str">
        <f t="shared" si="10"/>
        <v>Trung bình</v>
      </c>
      <c r="H681" s="70"/>
    </row>
    <row r="682" spans="1:8">
      <c r="A682" s="5" t="s">
        <v>744</v>
      </c>
      <c r="B682" s="104" t="s">
        <v>2875</v>
      </c>
      <c r="C682" s="108" t="s">
        <v>1397</v>
      </c>
      <c r="D682" s="106" t="s">
        <v>11</v>
      </c>
      <c r="E682" s="107" t="s">
        <v>2868</v>
      </c>
      <c r="F682" s="110">
        <v>50</v>
      </c>
      <c r="G682" s="6" t="str">
        <f t="shared" si="10"/>
        <v>Trung bình</v>
      </c>
      <c r="H682" s="70"/>
    </row>
    <row r="683" spans="1:8">
      <c r="A683" s="5" t="s">
        <v>745</v>
      </c>
      <c r="B683" s="104" t="s">
        <v>2876</v>
      </c>
      <c r="C683" s="108" t="s">
        <v>2877</v>
      </c>
      <c r="D683" s="106" t="s">
        <v>39</v>
      </c>
      <c r="E683" s="107" t="s">
        <v>2868</v>
      </c>
      <c r="F683" s="110">
        <v>55</v>
      </c>
      <c r="G683" s="6" t="str">
        <f t="shared" si="10"/>
        <v>Trung bình</v>
      </c>
      <c r="H683" s="70"/>
    </row>
    <row r="684" spans="1:8">
      <c r="A684" s="5" t="s">
        <v>746</v>
      </c>
      <c r="B684" s="104" t="s">
        <v>2878</v>
      </c>
      <c r="C684" s="108" t="s">
        <v>2879</v>
      </c>
      <c r="D684" s="106" t="s">
        <v>1354</v>
      </c>
      <c r="E684" s="107" t="s">
        <v>2868</v>
      </c>
      <c r="F684" s="110">
        <v>45</v>
      </c>
      <c r="G684" s="6" t="str">
        <f t="shared" si="10"/>
        <v>Yếu</v>
      </c>
      <c r="H684" s="70"/>
    </row>
    <row r="685" spans="1:8">
      <c r="A685" s="5" t="s">
        <v>747</v>
      </c>
      <c r="B685" s="104" t="s">
        <v>2880</v>
      </c>
      <c r="C685" s="108" t="s">
        <v>31</v>
      </c>
      <c r="D685" s="106" t="s">
        <v>40</v>
      </c>
      <c r="E685" s="107" t="s">
        <v>2868</v>
      </c>
      <c r="F685" s="110">
        <v>57</v>
      </c>
      <c r="G685" s="6" t="str">
        <f t="shared" si="10"/>
        <v>Trung bình</v>
      </c>
      <c r="H685" s="70"/>
    </row>
    <row r="686" spans="1:8">
      <c r="A686" s="5" t="s">
        <v>748</v>
      </c>
      <c r="B686" s="104" t="s">
        <v>2881</v>
      </c>
      <c r="C686" s="108" t="s">
        <v>27</v>
      </c>
      <c r="D686" s="106" t="s">
        <v>40</v>
      </c>
      <c r="E686" s="107" t="s">
        <v>2868</v>
      </c>
      <c r="F686" s="110">
        <v>60</v>
      </c>
      <c r="G686" s="6" t="str">
        <f t="shared" si="10"/>
        <v>Trung bình</v>
      </c>
      <c r="H686" s="70"/>
    </row>
    <row r="687" spans="1:8">
      <c r="A687" s="5" t="s">
        <v>749</v>
      </c>
      <c r="B687" s="104" t="s">
        <v>2882</v>
      </c>
      <c r="C687" s="108" t="s">
        <v>2883</v>
      </c>
      <c r="D687" s="106" t="s">
        <v>40</v>
      </c>
      <c r="E687" s="107" t="s">
        <v>2868</v>
      </c>
      <c r="F687" s="110">
        <v>54</v>
      </c>
      <c r="G687" s="6" t="str">
        <f t="shared" si="10"/>
        <v>Trung bình</v>
      </c>
      <c r="H687" s="70"/>
    </row>
    <row r="688" spans="1:8">
      <c r="A688" s="5" t="s">
        <v>750</v>
      </c>
      <c r="B688" s="104" t="s">
        <v>2884</v>
      </c>
      <c r="C688" s="108" t="s">
        <v>2885</v>
      </c>
      <c r="D688" s="106" t="s">
        <v>1176</v>
      </c>
      <c r="E688" s="107" t="s">
        <v>2868</v>
      </c>
      <c r="F688" s="110">
        <v>60</v>
      </c>
      <c r="G688" s="6" t="str">
        <f t="shared" si="10"/>
        <v>Trung bình</v>
      </c>
      <c r="H688" s="70"/>
    </row>
    <row r="689" spans="1:8">
      <c r="A689" s="5" t="s">
        <v>751</v>
      </c>
      <c r="B689" s="104" t="s">
        <v>2886</v>
      </c>
      <c r="C689" s="108" t="s">
        <v>1427</v>
      </c>
      <c r="D689" s="106" t="s">
        <v>1179</v>
      </c>
      <c r="E689" s="107" t="s">
        <v>2868</v>
      </c>
      <c r="F689" s="110">
        <v>57</v>
      </c>
      <c r="G689" s="6" t="str">
        <f t="shared" si="10"/>
        <v>Trung bình</v>
      </c>
      <c r="H689" s="70"/>
    </row>
    <row r="690" spans="1:8">
      <c r="A690" s="5" t="s">
        <v>752</v>
      </c>
      <c r="B690" s="104" t="s">
        <v>2887</v>
      </c>
      <c r="C690" s="108" t="s">
        <v>1188</v>
      </c>
      <c r="D690" s="106" t="s">
        <v>1179</v>
      </c>
      <c r="E690" s="107" t="s">
        <v>2868</v>
      </c>
      <c r="F690" s="110">
        <v>55</v>
      </c>
      <c r="G690" s="6" t="str">
        <f t="shared" si="10"/>
        <v>Trung bình</v>
      </c>
      <c r="H690" s="70"/>
    </row>
    <row r="691" spans="1:8">
      <c r="A691" s="5" t="s">
        <v>753</v>
      </c>
      <c r="B691" s="104" t="s">
        <v>2888</v>
      </c>
      <c r="C691" s="108" t="s">
        <v>2889</v>
      </c>
      <c r="D691" s="106" t="s">
        <v>1281</v>
      </c>
      <c r="E691" s="107" t="s">
        <v>2868</v>
      </c>
      <c r="F691" s="110">
        <v>57</v>
      </c>
      <c r="G691" s="6" t="str">
        <f t="shared" si="10"/>
        <v>Trung bình</v>
      </c>
      <c r="H691" s="70"/>
    </row>
    <row r="692" spans="1:8">
      <c r="A692" s="5" t="s">
        <v>754</v>
      </c>
      <c r="B692" s="104" t="s">
        <v>2890</v>
      </c>
      <c r="C692" s="108" t="s">
        <v>2891</v>
      </c>
      <c r="D692" s="106" t="s">
        <v>1221</v>
      </c>
      <c r="E692" s="107" t="s">
        <v>2868</v>
      </c>
      <c r="F692" s="110">
        <v>70</v>
      </c>
      <c r="G692" s="6" t="str">
        <f t="shared" si="10"/>
        <v>Khá</v>
      </c>
      <c r="H692" s="70"/>
    </row>
    <row r="693" spans="1:8">
      <c r="A693" s="5" t="s">
        <v>755</v>
      </c>
      <c r="B693" s="104" t="s">
        <v>2892</v>
      </c>
      <c r="C693" s="108" t="s">
        <v>31</v>
      </c>
      <c r="D693" s="106" t="s">
        <v>1259</v>
      </c>
      <c r="E693" s="107" t="s">
        <v>2868</v>
      </c>
      <c r="F693" s="110">
        <v>57</v>
      </c>
      <c r="G693" s="6" t="str">
        <f t="shared" si="10"/>
        <v>Trung bình</v>
      </c>
      <c r="H693" s="70"/>
    </row>
    <row r="694" spans="1:8">
      <c r="A694" s="5" t="s">
        <v>756</v>
      </c>
      <c r="B694" s="104" t="s">
        <v>2893</v>
      </c>
      <c r="C694" s="108" t="s">
        <v>2894</v>
      </c>
      <c r="D694" s="106" t="s">
        <v>2895</v>
      </c>
      <c r="E694" s="107" t="s">
        <v>2868</v>
      </c>
      <c r="F694" s="110">
        <v>50</v>
      </c>
      <c r="G694" s="6" t="str">
        <f t="shared" si="10"/>
        <v>Trung bình</v>
      </c>
      <c r="H694" s="70"/>
    </row>
    <row r="695" spans="1:8">
      <c r="A695" s="5" t="s">
        <v>757</v>
      </c>
      <c r="B695" s="104" t="s">
        <v>2896</v>
      </c>
      <c r="C695" s="108" t="s">
        <v>2897</v>
      </c>
      <c r="D695" s="106" t="s">
        <v>1206</v>
      </c>
      <c r="E695" s="107" t="s">
        <v>2868</v>
      </c>
      <c r="F695" s="110">
        <v>50</v>
      </c>
      <c r="G695" s="6" t="str">
        <f t="shared" si="10"/>
        <v>Trung bình</v>
      </c>
      <c r="H695" s="70"/>
    </row>
    <row r="696" spans="1:8">
      <c r="A696" s="5" t="s">
        <v>758</v>
      </c>
      <c r="B696" s="104" t="s">
        <v>2898</v>
      </c>
      <c r="C696" s="108" t="s">
        <v>2899</v>
      </c>
      <c r="D696" s="106" t="s">
        <v>1233</v>
      </c>
      <c r="E696" s="107" t="s">
        <v>2868</v>
      </c>
      <c r="F696" s="110">
        <v>56</v>
      </c>
      <c r="G696" s="6" t="str">
        <f t="shared" si="10"/>
        <v>Trung bình</v>
      </c>
      <c r="H696" s="70"/>
    </row>
    <row r="697" spans="1:8">
      <c r="A697" s="5" t="s">
        <v>759</v>
      </c>
      <c r="B697" s="104" t="s">
        <v>2900</v>
      </c>
      <c r="C697" s="108" t="s">
        <v>1446</v>
      </c>
      <c r="D697" s="106" t="s">
        <v>49</v>
      </c>
      <c r="E697" s="107" t="s">
        <v>2868</v>
      </c>
      <c r="F697" s="110">
        <v>50</v>
      </c>
      <c r="G697" s="6" t="str">
        <f t="shared" si="10"/>
        <v>Trung bình</v>
      </c>
      <c r="H697" s="70"/>
    </row>
    <row r="698" spans="1:8">
      <c r="A698" s="5" t="s">
        <v>760</v>
      </c>
      <c r="B698" s="104" t="s">
        <v>2901</v>
      </c>
      <c r="C698" s="108" t="s">
        <v>2902</v>
      </c>
      <c r="D698" s="106" t="s">
        <v>1222</v>
      </c>
      <c r="E698" s="107" t="s">
        <v>2868</v>
      </c>
      <c r="F698" s="110">
        <v>60</v>
      </c>
      <c r="G698" s="6" t="str">
        <f t="shared" si="10"/>
        <v>Trung bình</v>
      </c>
      <c r="H698" s="70"/>
    </row>
    <row r="699" spans="1:8">
      <c r="A699" s="5" t="s">
        <v>761</v>
      </c>
      <c r="B699" s="104" t="s">
        <v>2903</v>
      </c>
      <c r="C699" s="108" t="s">
        <v>2904</v>
      </c>
      <c r="D699" s="106" t="s">
        <v>1223</v>
      </c>
      <c r="E699" s="107" t="s">
        <v>2868</v>
      </c>
      <c r="F699" s="110">
        <v>53</v>
      </c>
      <c r="G699" s="6" t="str">
        <f t="shared" si="10"/>
        <v>Trung bình</v>
      </c>
      <c r="H699" s="70"/>
    </row>
    <row r="700" spans="1:8">
      <c r="A700" s="5" t="s">
        <v>762</v>
      </c>
      <c r="B700" s="104" t="s">
        <v>2905</v>
      </c>
      <c r="C700" s="108" t="s">
        <v>1178</v>
      </c>
      <c r="D700" s="106" t="s">
        <v>1234</v>
      </c>
      <c r="E700" s="107" t="s">
        <v>2868</v>
      </c>
      <c r="F700" s="110">
        <v>50</v>
      </c>
      <c r="G700" s="6" t="str">
        <f t="shared" si="10"/>
        <v>Trung bình</v>
      </c>
      <c r="H700" s="70"/>
    </row>
    <row r="701" spans="1:8">
      <c r="A701" s="5" t="s">
        <v>763</v>
      </c>
      <c r="B701" s="104" t="s">
        <v>2906</v>
      </c>
      <c r="C701" s="108" t="s">
        <v>1177</v>
      </c>
      <c r="D701" s="106" t="s">
        <v>1234</v>
      </c>
      <c r="E701" s="107" t="s">
        <v>2868</v>
      </c>
      <c r="F701" s="110">
        <v>57</v>
      </c>
      <c r="G701" s="6" t="str">
        <f t="shared" si="10"/>
        <v>Trung bình</v>
      </c>
      <c r="H701" s="70"/>
    </row>
    <row r="702" spans="1:8">
      <c r="A702" s="5" t="s">
        <v>764</v>
      </c>
      <c r="B702" s="104" t="s">
        <v>2907</v>
      </c>
      <c r="C702" s="108" t="s">
        <v>1667</v>
      </c>
      <c r="D702" s="106" t="s">
        <v>37</v>
      </c>
      <c r="E702" s="107" t="s">
        <v>2868</v>
      </c>
      <c r="F702" s="110">
        <v>52</v>
      </c>
      <c r="G702" s="6" t="str">
        <f t="shared" si="10"/>
        <v>Trung bình</v>
      </c>
      <c r="H702" s="70"/>
    </row>
    <row r="703" spans="1:8">
      <c r="A703" s="5" t="s">
        <v>765</v>
      </c>
      <c r="B703" s="104" t="s">
        <v>2908</v>
      </c>
      <c r="C703" s="108" t="s">
        <v>2909</v>
      </c>
      <c r="D703" s="106" t="s">
        <v>14</v>
      </c>
      <c r="E703" s="107" t="s">
        <v>2868</v>
      </c>
      <c r="F703" s="110">
        <v>54</v>
      </c>
      <c r="G703" s="6" t="str">
        <f t="shared" si="10"/>
        <v>Trung bình</v>
      </c>
      <c r="H703" s="70"/>
    </row>
    <row r="704" spans="1:8">
      <c r="A704" s="5" t="s">
        <v>766</v>
      </c>
      <c r="B704" s="104" t="s">
        <v>2910</v>
      </c>
      <c r="C704" s="108" t="s">
        <v>1428</v>
      </c>
      <c r="D704" s="106" t="s">
        <v>1180</v>
      </c>
      <c r="E704" s="107" t="s">
        <v>2868</v>
      </c>
      <c r="F704" s="110">
        <v>58</v>
      </c>
      <c r="G704" s="6" t="str">
        <f t="shared" si="10"/>
        <v>Trung bình</v>
      </c>
      <c r="H704" s="70"/>
    </row>
    <row r="705" spans="1:8">
      <c r="A705" s="5" t="s">
        <v>767</v>
      </c>
      <c r="B705" s="104" t="s">
        <v>2911</v>
      </c>
      <c r="C705" s="108" t="s">
        <v>2912</v>
      </c>
      <c r="D705" s="106" t="s">
        <v>1356</v>
      </c>
      <c r="E705" s="107" t="s">
        <v>2868</v>
      </c>
      <c r="F705" s="110">
        <v>82</v>
      </c>
      <c r="G705" s="6" t="str">
        <f t="shared" si="10"/>
        <v>Tốt</v>
      </c>
      <c r="H705" s="70"/>
    </row>
    <row r="706" spans="1:8">
      <c r="A706" s="5" t="s">
        <v>768</v>
      </c>
      <c r="B706" s="104" t="s">
        <v>2913</v>
      </c>
      <c r="C706" s="108" t="s">
        <v>2914</v>
      </c>
      <c r="D706" s="106" t="s">
        <v>41</v>
      </c>
      <c r="E706" s="107" t="s">
        <v>2868</v>
      </c>
      <c r="F706" s="110">
        <v>56</v>
      </c>
      <c r="G706" s="6" t="str">
        <f t="shared" si="10"/>
        <v>Trung bình</v>
      </c>
      <c r="H706" s="70"/>
    </row>
    <row r="707" spans="1:8">
      <c r="A707" s="5" t="s">
        <v>769</v>
      </c>
      <c r="B707" s="104" t="s">
        <v>2915</v>
      </c>
      <c r="C707" s="108" t="s">
        <v>1238</v>
      </c>
      <c r="D707" s="106" t="s">
        <v>1185</v>
      </c>
      <c r="E707" s="107" t="s">
        <v>2868</v>
      </c>
      <c r="F707" s="110">
        <v>60</v>
      </c>
      <c r="G707" s="6" t="str">
        <f t="shared" si="10"/>
        <v>Trung bình</v>
      </c>
      <c r="H707" s="70"/>
    </row>
    <row r="708" spans="1:8">
      <c r="A708" s="5" t="s">
        <v>770</v>
      </c>
      <c r="B708" s="104" t="s">
        <v>2916</v>
      </c>
      <c r="C708" s="108" t="s">
        <v>2917</v>
      </c>
      <c r="D708" s="106" t="s">
        <v>1303</v>
      </c>
      <c r="E708" s="107" t="s">
        <v>2868</v>
      </c>
      <c r="F708" s="110">
        <v>59</v>
      </c>
      <c r="G708" s="6" t="str">
        <f t="shared" si="10"/>
        <v>Trung bình</v>
      </c>
      <c r="H708" s="70"/>
    </row>
    <row r="709" spans="1:8">
      <c r="A709" s="5" t="s">
        <v>771</v>
      </c>
      <c r="B709" s="104" t="s">
        <v>2918</v>
      </c>
      <c r="C709" s="108" t="s">
        <v>1687</v>
      </c>
      <c r="D709" s="106" t="s">
        <v>1186</v>
      </c>
      <c r="E709" s="107" t="s">
        <v>2868</v>
      </c>
      <c r="F709" s="110">
        <v>54</v>
      </c>
      <c r="G709" s="6" t="str">
        <f t="shared" si="10"/>
        <v>Trung bình</v>
      </c>
      <c r="H709" s="70"/>
    </row>
    <row r="710" spans="1:8">
      <c r="A710" s="5" t="s">
        <v>772</v>
      </c>
      <c r="B710" s="104" t="s">
        <v>2919</v>
      </c>
      <c r="C710" s="108" t="s">
        <v>58</v>
      </c>
      <c r="D710" s="106" t="s">
        <v>17</v>
      </c>
      <c r="E710" s="107" t="s">
        <v>2868</v>
      </c>
      <c r="F710" s="110">
        <v>50</v>
      </c>
      <c r="G710" s="6" t="str">
        <f t="shared" si="10"/>
        <v>Trung bình</v>
      </c>
      <c r="H710" s="70"/>
    </row>
    <row r="711" spans="1:8">
      <c r="A711" s="5" t="s">
        <v>773</v>
      </c>
      <c r="B711" s="104" t="s">
        <v>2920</v>
      </c>
      <c r="C711" s="108" t="s">
        <v>1237</v>
      </c>
      <c r="D711" s="106" t="s">
        <v>17</v>
      </c>
      <c r="E711" s="107" t="s">
        <v>2868</v>
      </c>
      <c r="F711" s="110">
        <v>68</v>
      </c>
      <c r="G711" s="6" t="str">
        <f t="shared" si="10"/>
        <v>Trung bình</v>
      </c>
      <c r="H711" s="70"/>
    </row>
    <row r="712" spans="1:8">
      <c r="A712" s="5" t="s">
        <v>774</v>
      </c>
      <c r="B712" s="104" t="s">
        <v>2921</v>
      </c>
      <c r="C712" s="108" t="s">
        <v>1436</v>
      </c>
      <c r="D712" s="106" t="s">
        <v>1187</v>
      </c>
      <c r="E712" s="107" t="s">
        <v>2868</v>
      </c>
      <c r="F712" s="110">
        <v>60</v>
      </c>
      <c r="G712" s="6" t="str">
        <f t="shared" si="10"/>
        <v>Trung bình</v>
      </c>
      <c r="H712" s="70"/>
    </row>
    <row r="713" spans="1:8">
      <c r="A713" s="5" t="s">
        <v>775</v>
      </c>
      <c r="B713" s="104" t="s">
        <v>2922</v>
      </c>
      <c r="C713" s="108" t="s">
        <v>2923</v>
      </c>
      <c r="D713" s="106" t="s">
        <v>18</v>
      </c>
      <c r="E713" s="107" t="s">
        <v>2868</v>
      </c>
      <c r="F713" s="110">
        <v>50</v>
      </c>
      <c r="G713" s="6" t="str">
        <f t="shared" si="10"/>
        <v>Trung bình</v>
      </c>
      <c r="H713" s="70"/>
    </row>
    <row r="714" spans="1:8">
      <c r="A714" s="5" t="s">
        <v>776</v>
      </c>
      <c r="B714" s="104" t="s">
        <v>2924</v>
      </c>
      <c r="C714" s="108" t="s">
        <v>2925</v>
      </c>
      <c r="D714" s="106" t="s">
        <v>18</v>
      </c>
      <c r="E714" s="107" t="s">
        <v>2868</v>
      </c>
      <c r="F714" s="110">
        <v>60</v>
      </c>
      <c r="G714" s="6" t="str">
        <f t="shared" si="10"/>
        <v>Trung bình</v>
      </c>
      <c r="H714" s="70"/>
    </row>
    <row r="715" spans="1:8" s="20" customFormat="1">
      <c r="A715" s="22" t="s">
        <v>777</v>
      </c>
      <c r="B715" s="112" t="s">
        <v>2926</v>
      </c>
      <c r="C715" s="113" t="s">
        <v>2927</v>
      </c>
      <c r="D715" s="114" t="s">
        <v>1193</v>
      </c>
      <c r="E715" s="115" t="s">
        <v>2928</v>
      </c>
      <c r="F715" s="116">
        <v>56</v>
      </c>
      <c r="G715" s="68" t="str">
        <f t="shared" si="10"/>
        <v>Trung bình</v>
      </c>
      <c r="H715" s="71"/>
    </row>
    <row r="716" spans="1:8">
      <c r="A716" s="5" t="s">
        <v>778</v>
      </c>
      <c r="B716" s="104" t="s">
        <v>2929</v>
      </c>
      <c r="C716" s="108" t="s">
        <v>1425</v>
      </c>
      <c r="D716" s="106" t="s">
        <v>1193</v>
      </c>
      <c r="E716" s="107" t="s">
        <v>2928</v>
      </c>
      <c r="F716" s="110">
        <v>75</v>
      </c>
      <c r="G716" s="6" t="str">
        <f t="shared" ref="G716:G779" si="11">IF(F716&gt;=90,"Xuất sắc",IF(F716&gt;=80,"Tốt",IF(F716&gt;=70,"Khá",IF(F716&gt;=50,"Trung bình",IF(F716&gt;0,"Yếu","Không xếp loại")))))</f>
        <v>Khá</v>
      </c>
      <c r="H716" s="70"/>
    </row>
    <row r="717" spans="1:8" s="20" customFormat="1">
      <c r="A717" s="22" t="s">
        <v>779</v>
      </c>
      <c r="B717" s="104" t="s">
        <v>2930</v>
      </c>
      <c r="C717" s="108" t="s">
        <v>2931</v>
      </c>
      <c r="D717" s="106" t="s">
        <v>57</v>
      </c>
      <c r="E717" s="107" t="s">
        <v>2928</v>
      </c>
      <c r="F717" s="110">
        <v>58</v>
      </c>
      <c r="G717" s="6" t="str">
        <f t="shared" si="11"/>
        <v>Trung bình</v>
      </c>
      <c r="H717" s="71"/>
    </row>
    <row r="718" spans="1:8">
      <c r="A718" s="5" t="s">
        <v>780</v>
      </c>
      <c r="B718" s="104" t="s">
        <v>2932</v>
      </c>
      <c r="C718" s="108" t="s">
        <v>2933</v>
      </c>
      <c r="D718" s="106" t="s">
        <v>10</v>
      </c>
      <c r="E718" s="107" t="s">
        <v>2928</v>
      </c>
      <c r="F718" s="110">
        <v>55</v>
      </c>
      <c r="G718" s="6" t="str">
        <f t="shared" si="11"/>
        <v>Trung bình</v>
      </c>
      <c r="H718" s="70"/>
    </row>
    <row r="719" spans="1:8">
      <c r="A719" s="5" t="s">
        <v>781</v>
      </c>
      <c r="B719" s="104" t="s">
        <v>2934</v>
      </c>
      <c r="C719" s="108" t="s">
        <v>2935</v>
      </c>
      <c r="D719" s="106" t="s">
        <v>39</v>
      </c>
      <c r="E719" s="107" t="s">
        <v>2928</v>
      </c>
      <c r="F719" s="110">
        <v>50</v>
      </c>
      <c r="G719" s="6" t="str">
        <f t="shared" si="11"/>
        <v>Trung bình</v>
      </c>
      <c r="H719" s="70"/>
    </row>
    <row r="720" spans="1:8">
      <c r="A720" s="5" t="s">
        <v>782</v>
      </c>
      <c r="B720" s="104" t="s">
        <v>2936</v>
      </c>
      <c r="C720" s="108" t="s">
        <v>1265</v>
      </c>
      <c r="D720" s="106" t="s">
        <v>40</v>
      </c>
      <c r="E720" s="107" t="s">
        <v>2928</v>
      </c>
      <c r="F720" s="110">
        <v>57</v>
      </c>
      <c r="G720" s="6" t="str">
        <f t="shared" si="11"/>
        <v>Trung bình</v>
      </c>
      <c r="H720" s="70"/>
    </row>
    <row r="721" spans="1:8">
      <c r="A721" s="5" t="s">
        <v>783</v>
      </c>
      <c r="B721" s="104" t="s">
        <v>2937</v>
      </c>
      <c r="C721" s="108" t="s">
        <v>2938</v>
      </c>
      <c r="D721" s="106" t="s">
        <v>1245</v>
      </c>
      <c r="E721" s="107" t="s">
        <v>2928</v>
      </c>
      <c r="F721" s="110">
        <v>57</v>
      </c>
      <c r="G721" s="6" t="str">
        <f t="shared" si="11"/>
        <v>Trung bình</v>
      </c>
      <c r="H721" s="70"/>
    </row>
    <row r="722" spans="1:8">
      <c r="A722" s="5" t="s">
        <v>784</v>
      </c>
      <c r="B722" s="104" t="s">
        <v>2939</v>
      </c>
      <c r="C722" s="108" t="s">
        <v>58</v>
      </c>
      <c r="D722" s="106" t="s">
        <v>1229</v>
      </c>
      <c r="E722" s="107" t="s">
        <v>2928</v>
      </c>
      <c r="F722" s="110">
        <v>51</v>
      </c>
      <c r="G722" s="6" t="str">
        <f t="shared" si="11"/>
        <v>Trung bình</v>
      </c>
      <c r="H722" s="70"/>
    </row>
    <row r="723" spans="1:8">
      <c r="A723" s="5" t="s">
        <v>785</v>
      </c>
      <c r="B723" s="104" t="s">
        <v>2940</v>
      </c>
      <c r="C723" s="108" t="s">
        <v>1493</v>
      </c>
      <c r="D723" s="106" t="s">
        <v>1281</v>
      </c>
      <c r="E723" s="107" t="s">
        <v>2928</v>
      </c>
      <c r="F723" s="110">
        <v>57</v>
      </c>
      <c r="G723" s="6" t="str">
        <f t="shared" si="11"/>
        <v>Trung bình</v>
      </c>
      <c r="H723" s="70"/>
    </row>
    <row r="724" spans="1:8">
      <c r="A724" s="5" t="s">
        <v>786</v>
      </c>
      <c r="B724" s="104" t="s">
        <v>2941</v>
      </c>
      <c r="C724" s="108" t="s">
        <v>2942</v>
      </c>
      <c r="D724" s="106" t="s">
        <v>1206</v>
      </c>
      <c r="E724" s="107" t="s">
        <v>2928</v>
      </c>
      <c r="F724" s="110">
        <v>57</v>
      </c>
      <c r="G724" s="6" t="str">
        <f t="shared" si="11"/>
        <v>Trung bình</v>
      </c>
      <c r="H724" s="70"/>
    </row>
    <row r="725" spans="1:8">
      <c r="A725" s="5" t="s">
        <v>787</v>
      </c>
      <c r="B725" s="104" t="s">
        <v>2943</v>
      </c>
      <c r="C725" s="108" t="s">
        <v>2944</v>
      </c>
      <c r="D725" s="106" t="s">
        <v>1506</v>
      </c>
      <c r="E725" s="107" t="s">
        <v>2928</v>
      </c>
      <c r="F725" s="110">
        <v>66</v>
      </c>
      <c r="G725" s="6" t="str">
        <f t="shared" si="11"/>
        <v>Trung bình</v>
      </c>
      <c r="H725" s="70"/>
    </row>
    <row r="726" spans="1:8">
      <c r="A726" s="5" t="s">
        <v>788</v>
      </c>
      <c r="B726" s="104" t="s">
        <v>2945</v>
      </c>
      <c r="C726" s="108" t="s">
        <v>1648</v>
      </c>
      <c r="D726" s="106" t="s">
        <v>1371</v>
      </c>
      <c r="E726" s="107" t="s">
        <v>2928</v>
      </c>
      <c r="F726" s="110">
        <v>58</v>
      </c>
      <c r="G726" s="6" t="str">
        <f t="shared" si="11"/>
        <v>Trung bình</v>
      </c>
      <c r="H726" s="70"/>
    </row>
    <row r="727" spans="1:8">
      <c r="A727" s="5" t="s">
        <v>789</v>
      </c>
      <c r="B727" s="104" t="s">
        <v>2946</v>
      </c>
      <c r="C727" s="108" t="s">
        <v>1263</v>
      </c>
      <c r="D727" s="106" t="s">
        <v>1222</v>
      </c>
      <c r="E727" s="107" t="s">
        <v>2928</v>
      </c>
      <c r="F727" s="110">
        <v>50</v>
      </c>
      <c r="G727" s="6" t="str">
        <f t="shared" si="11"/>
        <v>Trung bình</v>
      </c>
      <c r="H727" s="70"/>
    </row>
    <row r="728" spans="1:8">
      <c r="A728" s="5" t="s">
        <v>790</v>
      </c>
      <c r="B728" s="104" t="s">
        <v>2947</v>
      </c>
      <c r="C728" s="108" t="s">
        <v>1378</v>
      </c>
      <c r="D728" s="106" t="s">
        <v>1250</v>
      </c>
      <c r="E728" s="107" t="s">
        <v>2928</v>
      </c>
      <c r="F728" s="110">
        <v>55</v>
      </c>
      <c r="G728" s="6" t="str">
        <f t="shared" si="11"/>
        <v>Trung bình</v>
      </c>
      <c r="H728" s="70"/>
    </row>
    <row r="729" spans="1:8">
      <c r="A729" s="5" t="s">
        <v>791</v>
      </c>
      <c r="B729" s="104" t="s">
        <v>2948</v>
      </c>
      <c r="C729" s="108" t="s">
        <v>1280</v>
      </c>
      <c r="D729" s="106" t="s">
        <v>14</v>
      </c>
      <c r="E729" s="107" t="s">
        <v>2928</v>
      </c>
      <c r="F729" s="110">
        <v>62</v>
      </c>
      <c r="G729" s="6" t="str">
        <f t="shared" si="11"/>
        <v>Trung bình</v>
      </c>
      <c r="H729" s="70"/>
    </row>
    <row r="730" spans="1:8">
      <c r="A730" s="5" t="s">
        <v>792</v>
      </c>
      <c r="B730" s="104" t="s">
        <v>2949</v>
      </c>
      <c r="C730" s="108" t="s">
        <v>2950</v>
      </c>
      <c r="D730" s="106" t="s">
        <v>33</v>
      </c>
      <c r="E730" s="107" t="s">
        <v>2928</v>
      </c>
      <c r="F730" s="110">
        <v>58</v>
      </c>
      <c r="G730" s="6" t="str">
        <f t="shared" si="11"/>
        <v>Trung bình</v>
      </c>
      <c r="H730" s="70"/>
    </row>
    <row r="731" spans="1:8">
      <c r="A731" s="5" t="s">
        <v>793</v>
      </c>
      <c r="B731" s="104" t="s">
        <v>2951</v>
      </c>
      <c r="C731" s="108" t="s">
        <v>2952</v>
      </c>
      <c r="D731" s="106" t="s">
        <v>1180</v>
      </c>
      <c r="E731" s="107" t="s">
        <v>2928</v>
      </c>
      <c r="F731" s="110">
        <v>63</v>
      </c>
      <c r="G731" s="6" t="str">
        <f t="shared" si="11"/>
        <v>Trung bình</v>
      </c>
      <c r="H731" s="70"/>
    </row>
    <row r="732" spans="1:8">
      <c r="A732" s="5" t="s">
        <v>794</v>
      </c>
      <c r="B732" s="104" t="s">
        <v>2953</v>
      </c>
      <c r="C732" s="108" t="s">
        <v>2954</v>
      </c>
      <c r="D732" s="106" t="s">
        <v>1180</v>
      </c>
      <c r="E732" s="107" t="s">
        <v>2928</v>
      </c>
      <c r="F732" s="110">
        <v>58</v>
      </c>
      <c r="G732" s="6" t="str">
        <f t="shared" si="11"/>
        <v>Trung bình</v>
      </c>
      <c r="H732" s="70"/>
    </row>
    <row r="733" spans="1:8">
      <c r="A733" s="5" t="s">
        <v>795</v>
      </c>
      <c r="B733" s="104" t="s">
        <v>2955</v>
      </c>
      <c r="C733" s="108" t="s">
        <v>1178</v>
      </c>
      <c r="D733" s="106" t="s">
        <v>1235</v>
      </c>
      <c r="E733" s="107" t="s">
        <v>2928</v>
      </c>
      <c r="F733" s="110">
        <v>54</v>
      </c>
      <c r="G733" s="6" t="str">
        <f t="shared" si="11"/>
        <v>Trung bình</v>
      </c>
      <c r="H733" s="70"/>
    </row>
    <row r="734" spans="1:8">
      <c r="A734" s="5" t="s">
        <v>796</v>
      </c>
      <c r="B734" s="104" t="s">
        <v>2956</v>
      </c>
      <c r="C734" s="108" t="s">
        <v>1178</v>
      </c>
      <c r="D734" s="106" t="s">
        <v>1235</v>
      </c>
      <c r="E734" s="107" t="s">
        <v>2928</v>
      </c>
      <c r="F734" s="110">
        <v>50</v>
      </c>
      <c r="G734" s="6" t="str">
        <f t="shared" si="11"/>
        <v>Trung bình</v>
      </c>
      <c r="H734" s="70"/>
    </row>
    <row r="735" spans="1:8">
      <c r="A735" s="5" t="s">
        <v>797</v>
      </c>
      <c r="B735" s="104" t="s">
        <v>2957</v>
      </c>
      <c r="C735" s="108" t="s">
        <v>1290</v>
      </c>
      <c r="D735" s="106" t="s">
        <v>41</v>
      </c>
      <c r="E735" s="107" t="s">
        <v>2928</v>
      </c>
      <c r="F735" s="110">
        <v>55</v>
      </c>
      <c r="G735" s="6" t="str">
        <f t="shared" si="11"/>
        <v>Trung bình</v>
      </c>
      <c r="H735" s="70"/>
    </row>
    <row r="736" spans="1:8">
      <c r="A736" s="5" t="s">
        <v>798</v>
      </c>
      <c r="B736" s="104" t="s">
        <v>2958</v>
      </c>
      <c r="C736" s="108" t="s">
        <v>1664</v>
      </c>
      <c r="D736" s="106" t="s">
        <v>41</v>
      </c>
      <c r="E736" s="107" t="s">
        <v>2928</v>
      </c>
      <c r="F736" s="110">
        <v>54</v>
      </c>
      <c r="G736" s="6" t="str">
        <f t="shared" si="11"/>
        <v>Trung bình</v>
      </c>
      <c r="H736" s="70"/>
    </row>
    <row r="737" spans="1:8">
      <c r="A737" s="5" t="s">
        <v>799</v>
      </c>
      <c r="B737" s="104" t="s">
        <v>2959</v>
      </c>
      <c r="C737" s="108" t="s">
        <v>2960</v>
      </c>
      <c r="D737" s="106" t="s">
        <v>1284</v>
      </c>
      <c r="E737" s="107" t="s">
        <v>2928</v>
      </c>
      <c r="F737" s="110">
        <v>62</v>
      </c>
      <c r="G737" s="6" t="str">
        <f t="shared" si="11"/>
        <v>Trung bình</v>
      </c>
      <c r="H737" s="70"/>
    </row>
    <row r="738" spans="1:8">
      <c r="A738" s="5" t="s">
        <v>800</v>
      </c>
      <c r="B738" s="104" t="s">
        <v>2961</v>
      </c>
      <c r="C738" s="108" t="s">
        <v>1238</v>
      </c>
      <c r="D738" s="106" t="s">
        <v>1284</v>
      </c>
      <c r="E738" s="107" t="s">
        <v>2928</v>
      </c>
      <c r="F738" s="110">
        <v>54</v>
      </c>
      <c r="G738" s="6" t="str">
        <f t="shared" si="11"/>
        <v>Trung bình</v>
      </c>
      <c r="H738" s="70"/>
    </row>
    <row r="739" spans="1:8">
      <c r="A739" s="5" t="s">
        <v>801</v>
      </c>
      <c r="B739" s="104" t="s">
        <v>2962</v>
      </c>
      <c r="C739" s="108" t="s">
        <v>2963</v>
      </c>
      <c r="D739" s="106" t="s">
        <v>1377</v>
      </c>
      <c r="E739" s="107" t="s">
        <v>2928</v>
      </c>
      <c r="F739" s="110">
        <v>64</v>
      </c>
      <c r="G739" s="6" t="str">
        <f t="shared" si="11"/>
        <v>Trung bình</v>
      </c>
      <c r="H739" s="70"/>
    </row>
    <row r="740" spans="1:8">
      <c r="A740" s="5" t="s">
        <v>802</v>
      </c>
      <c r="B740" s="104" t="s">
        <v>2964</v>
      </c>
      <c r="C740" s="108" t="s">
        <v>2965</v>
      </c>
      <c r="D740" s="106" t="s">
        <v>1377</v>
      </c>
      <c r="E740" s="107" t="s">
        <v>2928</v>
      </c>
      <c r="F740" s="110">
        <v>65</v>
      </c>
      <c r="G740" s="6" t="str">
        <f t="shared" si="11"/>
        <v>Trung bình</v>
      </c>
      <c r="H740" s="70"/>
    </row>
    <row r="741" spans="1:8">
      <c r="A741" s="5" t="s">
        <v>803</v>
      </c>
      <c r="B741" s="104" t="s">
        <v>2966</v>
      </c>
      <c r="C741" s="108" t="s">
        <v>1460</v>
      </c>
      <c r="D741" s="106" t="s">
        <v>55</v>
      </c>
      <c r="E741" s="107" t="s">
        <v>2928</v>
      </c>
      <c r="F741" s="110">
        <v>98</v>
      </c>
      <c r="G741" s="6" t="str">
        <f t="shared" si="11"/>
        <v>Xuất sắc</v>
      </c>
      <c r="H741" s="70"/>
    </row>
    <row r="742" spans="1:8">
      <c r="A742" s="5" t="s">
        <v>804</v>
      </c>
      <c r="B742" s="104" t="s">
        <v>2967</v>
      </c>
      <c r="C742" s="108" t="s">
        <v>2968</v>
      </c>
      <c r="D742" s="106" t="s">
        <v>18</v>
      </c>
      <c r="E742" s="107" t="s">
        <v>2928</v>
      </c>
      <c r="F742" s="110">
        <v>45</v>
      </c>
      <c r="G742" s="6" t="str">
        <f t="shared" si="11"/>
        <v>Yếu</v>
      </c>
      <c r="H742" s="70"/>
    </row>
    <row r="743" spans="1:8">
      <c r="A743" s="5" t="s">
        <v>805</v>
      </c>
      <c r="B743" s="104" t="s">
        <v>2969</v>
      </c>
      <c r="C743" s="108" t="s">
        <v>31</v>
      </c>
      <c r="D743" s="106" t="s">
        <v>1368</v>
      </c>
      <c r="E743" s="107" t="s">
        <v>2928</v>
      </c>
      <c r="F743" s="110">
        <v>57</v>
      </c>
      <c r="G743" s="6" t="str">
        <f t="shared" si="11"/>
        <v>Trung bình</v>
      </c>
      <c r="H743" s="70"/>
    </row>
    <row r="744" spans="1:8">
      <c r="A744" s="5" t="s">
        <v>806</v>
      </c>
      <c r="B744" s="104" t="s">
        <v>2970</v>
      </c>
      <c r="C744" s="108" t="s">
        <v>1661</v>
      </c>
      <c r="D744" s="106" t="s">
        <v>1191</v>
      </c>
      <c r="E744" s="107" t="s">
        <v>2928</v>
      </c>
      <c r="F744" s="110">
        <v>58</v>
      </c>
      <c r="G744" s="6" t="str">
        <f t="shared" si="11"/>
        <v>Trung bình</v>
      </c>
      <c r="H744" s="70"/>
    </row>
    <row r="745" spans="1:8">
      <c r="A745" s="5" t="s">
        <v>807</v>
      </c>
      <c r="B745" s="104" t="s">
        <v>2971</v>
      </c>
      <c r="C745" s="108" t="s">
        <v>2972</v>
      </c>
      <c r="D745" s="106" t="s">
        <v>1191</v>
      </c>
      <c r="E745" s="107" t="s">
        <v>2928</v>
      </c>
      <c r="F745" s="110">
        <v>54</v>
      </c>
      <c r="G745" s="6" t="str">
        <f t="shared" si="11"/>
        <v>Trung bình</v>
      </c>
      <c r="H745" s="70"/>
    </row>
    <row r="746" spans="1:8" s="20" customFormat="1">
      <c r="A746" s="22" t="s">
        <v>808</v>
      </c>
      <c r="B746" s="112" t="s">
        <v>2973</v>
      </c>
      <c r="C746" s="113" t="s">
        <v>2974</v>
      </c>
      <c r="D746" s="114" t="s">
        <v>1192</v>
      </c>
      <c r="E746" s="115" t="s">
        <v>2975</v>
      </c>
      <c r="F746" s="116">
        <v>80</v>
      </c>
      <c r="G746" s="68" t="str">
        <f t="shared" si="11"/>
        <v>Tốt</v>
      </c>
      <c r="H746" s="71"/>
    </row>
    <row r="747" spans="1:8">
      <c r="A747" s="5" t="s">
        <v>809</v>
      </c>
      <c r="B747" s="104" t="s">
        <v>2976</v>
      </c>
      <c r="C747" s="108" t="s">
        <v>1555</v>
      </c>
      <c r="D747" s="106" t="s">
        <v>1193</v>
      </c>
      <c r="E747" s="107" t="s">
        <v>2975</v>
      </c>
      <c r="F747" s="110">
        <v>55</v>
      </c>
      <c r="G747" s="6" t="str">
        <f t="shared" si="11"/>
        <v>Trung bình</v>
      </c>
      <c r="H747" s="70"/>
    </row>
    <row r="748" spans="1:8">
      <c r="A748" s="5" t="s">
        <v>810</v>
      </c>
      <c r="B748" s="104" t="s">
        <v>2977</v>
      </c>
      <c r="C748" s="108" t="s">
        <v>1816</v>
      </c>
      <c r="D748" s="106" t="s">
        <v>2978</v>
      </c>
      <c r="E748" s="107" t="s">
        <v>2975</v>
      </c>
      <c r="F748" s="110">
        <v>50</v>
      </c>
      <c r="G748" s="6" t="str">
        <f t="shared" si="11"/>
        <v>Trung bình</v>
      </c>
      <c r="H748" s="70"/>
    </row>
    <row r="749" spans="1:8">
      <c r="A749" s="5" t="s">
        <v>811</v>
      </c>
      <c r="B749" s="104" t="s">
        <v>2979</v>
      </c>
      <c r="C749" s="108" t="s">
        <v>2980</v>
      </c>
      <c r="D749" s="106" t="s">
        <v>1173</v>
      </c>
      <c r="E749" s="107" t="s">
        <v>2975</v>
      </c>
      <c r="F749" s="110">
        <v>75</v>
      </c>
      <c r="G749" s="6" t="str">
        <f t="shared" si="11"/>
        <v>Khá</v>
      </c>
      <c r="H749" s="70"/>
    </row>
    <row r="750" spans="1:8">
      <c r="A750" s="5" t="s">
        <v>812</v>
      </c>
      <c r="B750" s="104" t="s">
        <v>2981</v>
      </c>
      <c r="C750" s="108" t="s">
        <v>1177</v>
      </c>
      <c r="D750" s="106" t="s">
        <v>10</v>
      </c>
      <c r="E750" s="107" t="s">
        <v>2975</v>
      </c>
      <c r="F750" s="110">
        <v>57</v>
      </c>
      <c r="G750" s="6" t="str">
        <f t="shared" si="11"/>
        <v>Trung bình</v>
      </c>
      <c r="H750" s="70"/>
    </row>
    <row r="751" spans="1:8">
      <c r="A751" s="5" t="s">
        <v>813</v>
      </c>
      <c r="B751" s="104" t="s">
        <v>2982</v>
      </c>
      <c r="C751" s="108" t="s">
        <v>2983</v>
      </c>
      <c r="D751" s="106" t="s">
        <v>10</v>
      </c>
      <c r="E751" s="107" t="s">
        <v>2975</v>
      </c>
      <c r="F751" s="110">
        <v>51</v>
      </c>
      <c r="G751" s="6" t="str">
        <f t="shared" si="11"/>
        <v>Trung bình</v>
      </c>
      <c r="H751" s="70"/>
    </row>
    <row r="752" spans="1:8">
      <c r="A752" s="5" t="s">
        <v>814</v>
      </c>
      <c r="B752" s="104" t="s">
        <v>2984</v>
      </c>
      <c r="C752" s="108" t="s">
        <v>2985</v>
      </c>
      <c r="D752" s="106" t="s">
        <v>1286</v>
      </c>
      <c r="E752" s="107" t="s">
        <v>2975</v>
      </c>
      <c r="F752" s="110">
        <v>53</v>
      </c>
      <c r="G752" s="6" t="str">
        <f t="shared" si="11"/>
        <v>Trung bình</v>
      </c>
      <c r="H752" s="70"/>
    </row>
    <row r="753" spans="1:8">
      <c r="A753" s="5" t="s">
        <v>815</v>
      </c>
      <c r="B753" s="104" t="s">
        <v>2986</v>
      </c>
      <c r="C753" s="108" t="s">
        <v>1742</v>
      </c>
      <c r="D753" s="106" t="s">
        <v>39</v>
      </c>
      <c r="E753" s="107" t="s">
        <v>2975</v>
      </c>
      <c r="F753" s="110">
        <v>57</v>
      </c>
      <c r="G753" s="6" t="str">
        <f t="shared" si="11"/>
        <v>Trung bình</v>
      </c>
      <c r="H753" s="70"/>
    </row>
    <row r="754" spans="1:8">
      <c r="A754" s="5" t="s">
        <v>816</v>
      </c>
      <c r="B754" s="104" t="s">
        <v>2987</v>
      </c>
      <c r="C754" s="108" t="s">
        <v>2988</v>
      </c>
      <c r="D754" s="106" t="s">
        <v>39</v>
      </c>
      <c r="E754" s="107" t="s">
        <v>2975</v>
      </c>
      <c r="F754" s="110">
        <v>60</v>
      </c>
      <c r="G754" s="6" t="str">
        <f t="shared" si="11"/>
        <v>Trung bình</v>
      </c>
      <c r="H754" s="70"/>
    </row>
    <row r="755" spans="1:8">
      <c r="A755" s="5" t="s">
        <v>817</v>
      </c>
      <c r="B755" s="104" t="s">
        <v>2989</v>
      </c>
      <c r="C755" s="108" t="s">
        <v>2990</v>
      </c>
      <c r="D755" s="106" t="s">
        <v>1520</v>
      </c>
      <c r="E755" s="107" t="s">
        <v>2975</v>
      </c>
      <c r="F755" s="110">
        <v>63</v>
      </c>
      <c r="G755" s="6" t="str">
        <f t="shared" si="11"/>
        <v>Trung bình</v>
      </c>
      <c r="H755" s="70"/>
    </row>
    <row r="756" spans="1:8">
      <c r="A756" s="5" t="s">
        <v>818</v>
      </c>
      <c r="B756" s="104" t="s">
        <v>2991</v>
      </c>
      <c r="C756" s="108" t="s">
        <v>1752</v>
      </c>
      <c r="D756" s="106" t="s">
        <v>36</v>
      </c>
      <c r="E756" s="107" t="s">
        <v>2975</v>
      </c>
      <c r="F756" s="110">
        <v>53</v>
      </c>
      <c r="G756" s="6" t="str">
        <f t="shared" si="11"/>
        <v>Trung bình</v>
      </c>
      <c r="H756" s="70"/>
    </row>
    <row r="757" spans="1:8">
      <c r="A757" s="5" t="s">
        <v>819</v>
      </c>
      <c r="B757" s="104" t="s">
        <v>2992</v>
      </c>
      <c r="C757" s="108" t="s">
        <v>2993</v>
      </c>
      <c r="D757" s="106" t="s">
        <v>1500</v>
      </c>
      <c r="E757" s="107" t="s">
        <v>2975</v>
      </c>
      <c r="F757" s="110">
        <v>52</v>
      </c>
      <c r="G757" s="6" t="str">
        <f t="shared" si="11"/>
        <v>Trung bình</v>
      </c>
      <c r="H757" s="70"/>
    </row>
    <row r="758" spans="1:8">
      <c r="A758" s="5" t="s">
        <v>820</v>
      </c>
      <c r="B758" s="104" t="s">
        <v>2994</v>
      </c>
      <c r="C758" s="108" t="s">
        <v>1270</v>
      </c>
      <c r="D758" s="106" t="s">
        <v>12</v>
      </c>
      <c r="E758" s="107" t="s">
        <v>2975</v>
      </c>
      <c r="F758" s="110">
        <v>57</v>
      </c>
      <c r="G758" s="6" t="str">
        <f t="shared" si="11"/>
        <v>Trung bình</v>
      </c>
      <c r="H758" s="70"/>
    </row>
    <row r="759" spans="1:8">
      <c r="A759" s="5" t="s">
        <v>821</v>
      </c>
      <c r="B759" s="104" t="s">
        <v>2995</v>
      </c>
      <c r="C759" s="108" t="s">
        <v>1699</v>
      </c>
      <c r="D759" s="106" t="s">
        <v>12</v>
      </c>
      <c r="E759" s="107" t="s">
        <v>2975</v>
      </c>
      <c r="F759" s="110">
        <v>50</v>
      </c>
      <c r="G759" s="6" t="str">
        <f t="shared" si="11"/>
        <v>Trung bình</v>
      </c>
      <c r="H759" s="70"/>
    </row>
    <row r="760" spans="1:8">
      <c r="A760" s="5" t="s">
        <v>822</v>
      </c>
      <c r="B760" s="104" t="s">
        <v>2996</v>
      </c>
      <c r="C760" s="108" t="s">
        <v>2997</v>
      </c>
      <c r="D760" s="106" t="s">
        <v>1229</v>
      </c>
      <c r="E760" s="107" t="s">
        <v>2975</v>
      </c>
      <c r="F760" s="110">
        <v>54</v>
      </c>
      <c r="G760" s="6" t="str">
        <f t="shared" si="11"/>
        <v>Trung bình</v>
      </c>
      <c r="H760" s="70"/>
    </row>
    <row r="761" spans="1:8">
      <c r="A761" s="5" t="s">
        <v>823</v>
      </c>
      <c r="B761" s="104" t="s">
        <v>2998</v>
      </c>
      <c r="C761" s="108" t="s">
        <v>1452</v>
      </c>
      <c r="D761" s="106" t="s">
        <v>1176</v>
      </c>
      <c r="E761" s="107" t="s">
        <v>2975</v>
      </c>
      <c r="F761" s="110">
        <v>62</v>
      </c>
      <c r="G761" s="6" t="str">
        <f t="shared" si="11"/>
        <v>Trung bình</v>
      </c>
      <c r="H761" s="70"/>
    </row>
    <row r="762" spans="1:8" s="20" customFormat="1">
      <c r="A762" s="5" t="s">
        <v>824</v>
      </c>
      <c r="B762" s="104" t="s">
        <v>2999</v>
      </c>
      <c r="C762" s="108" t="s">
        <v>3000</v>
      </c>
      <c r="D762" s="106" t="s">
        <v>1176</v>
      </c>
      <c r="E762" s="107" t="s">
        <v>2975</v>
      </c>
      <c r="F762" s="110">
        <v>62</v>
      </c>
      <c r="G762" s="6" t="str">
        <f t="shared" si="11"/>
        <v>Trung bình</v>
      </c>
      <c r="H762" s="71"/>
    </row>
    <row r="763" spans="1:8">
      <c r="A763" s="5" t="s">
        <v>825</v>
      </c>
      <c r="B763" s="104" t="s">
        <v>3001</v>
      </c>
      <c r="C763" s="108" t="s">
        <v>3002</v>
      </c>
      <c r="D763" s="106" t="s">
        <v>1281</v>
      </c>
      <c r="E763" s="107" t="s">
        <v>2975</v>
      </c>
      <c r="F763" s="110">
        <v>57</v>
      </c>
      <c r="G763" s="6" t="str">
        <f t="shared" si="11"/>
        <v>Trung bình</v>
      </c>
      <c r="H763" s="70"/>
    </row>
    <row r="764" spans="1:8">
      <c r="A764" s="5" t="s">
        <v>826</v>
      </c>
      <c r="B764" s="104" t="s">
        <v>3003</v>
      </c>
      <c r="C764" s="108" t="s">
        <v>3004</v>
      </c>
      <c r="D764" s="106" t="s">
        <v>1281</v>
      </c>
      <c r="E764" s="107" t="s">
        <v>2975</v>
      </c>
      <c r="F764" s="110">
        <v>57</v>
      </c>
      <c r="G764" s="6" t="str">
        <f t="shared" si="11"/>
        <v>Trung bình</v>
      </c>
      <c r="H764" s="70"/>
    </row>
    <row r="765" spans="1:8">
      <c r="A765" s="5" t="s">
        <v>827</v>
      </c>
      <c r="B765" s="104" t="s">
        <v>3005</v>
      </c>
      <c r="C765" s="108" t="s">
        <v>3006</v>
      </c>
      <c r="D765" s="106" t="s">
        <v>1281</v>
      </c>
      <c r="E765" s="107" t="s">
        <v>2975</v>
      </c>
      <c r="F765" s="110">
        <v>57</v>
      </c>
      <c r="G765" s="6" t="str">
        <f t="shared" si="11"/>
        <v>Trung bình</v>
      </c>
      <c r="H765" s="70"/>
    </row>
    <row r="766" spans="1:8">
      <c r="A766" s="5" t="s">
        <v>828</v>
      </c>
      <c r="B766" s="104" t="s">
        <v>3007</v>
      </c>
      <c r="C766" s="108" t="s">
        <v>3008</v>
      </c>
      <c r="D766" s="106" t="s">
        <v>1259</v>
      </c>
      <c r="E766" s="107" t="s">
        <v>2975</v>
      </c>
      <c r="F766" s="110">
        <v>60</v>
      </c>
      <c r="G766" s="6" t="str">
        <f t="shared" si="11"/>
        <v>Trung bình</v>
      </c>
      <c r="H766" s="70"/>
    </row>
    <row r="767" spans="1:8">
      <c r="A767" s="5" t="s">
        <v>829</v>
      </c>
      <c r="B767" s="104" t="s">
        <v>3009</v>
      </c>
      <c r="C767" s="108" t="s">
        <v>1302</v>
      </c>
      <c r="D767" s="106" t="s">
        <v>1391</v>
      </c>
      <c r="E767" s="107" t="s">
        <v>2975</v>
      </c>
      <c r="F767" s="110">
        <v>57</v>
      </c>
      <c r="G767" s="6" t="str">
        <f t="shared" si="11"/>
        <v>Trung bình</v>
      </c>
      <c r="H767" s="70"/>
    </row>
    <row r="768" spans="1:8">
      <c r="A768" s="5" t="s">
        <v>830</v>
      </c>
      <c r="B768" s="104" t="s">
        <v>3010</v>
      </c>
      <c r="C768" s="108" t="s">
        <v>31</v>
      </c>
      <c r="D768" s="106" t="s">
        <v>1248</v>
      </c>
      <c r="E768" s="107" t="s">
        <v>2975</v>
      </c>
      <c r="F768" s="110">
        <v>56</v>
      </c>
      <c r="G768" s="6" t="str">
        <f t="shared" si="11"/>
        <v>Trung bình</v>
      </c>
      <c r="H768" s="70"/>
    </row>
    <row r="769" spans="1:8">
      <c r="A769" s="5" t="s">
        <v>831</v>
      </c>
      <c r="B769" s="104" t="s">
        <v>3011</v>
      </c>
      <c r="C769" s="108" t="s">
        <v>3012</v>
      </c>
      <c r="D769" s="106" t="s">
        <v>1261</v>
      </c>
      <c r="E769" s="107" t="s">
        <v>2975</v>
      </c>
      <c r="F769" s="110">
        <v>80</v>
      </c>
      <c r="G769" s="6" t="str">
        <f t="shared" si="11"/>
        <v>Tốt</v>
      </c>
      <c r="H769" s="70"/>
    </row>
    <row r="770" spans="1:8">
      <c r="A770" s="5" t="s">
        <v>832</v>
      </c>
      <c r="B770" s="104" t="s">
        <v>3013</v>
      </c>
      <c r="C770" s="108" t="s">
        <v>1551</v>
      </c>
      <c r="D770" s="106" t="s">
        <v>1249</v>
      </c>
      <c r="E770" s="107" t="s">
        <v>2975</v>
      </c>
      <c r="F770" s="110">
        <v>56</v>
      </c>
      <c r="G770" s="6" t="str">
        <f t="shared" si="11"/>
        <v>Trung bình</v>
      </c>
      <c r="H770" s="70"/>
    </row>
    <row r="771" spans="1:8">
      <c r="A771" s="5" t="s">
        <v>833</v>
      </c>
      <c r="B771" s="104" t="s">
        <v>3014</v>
      </c>
      <c r="C771" s="108" t="s">
        <v>3015</v>
      </c>
      <c r="D771" s="106" t="s">
        <v>1249</v>
      </c>
      <c r="E771" s="107" t="s">
        <v>2975</v>
      </c>
      <c r="F771" s="110">
        <v>60</v>
      </c>
      <c r="G771" s="6" t="str">
        <f t="shared" si="11"/>
        <v>Trung bình</v>
      </c>
      <c r="H771" s="70"/>
    </row>
    <row r="772" spans="1:8">
      <c r="A772" s="5" t="s">
        <v>834</v>
      </c>
      <c r="B772" s="104" t="s">
        <v>3016</v>
      </c>
      <c r="C772" s="108" t="s">
        <v>3017</v>
      </c>
      <c r="D772" s="106" t="s">
        <v>1365</v>
      </c>
      <c r="E772" s="107" t="s">
        <v>2975</v>
      </c>
      <c r="F772" s="110">
        <v>57</v>
      </c>
      <c r="G772" s="6" t="str">
        <f t="shared" si="11"/>
        <v>Trung bình</v>
      </c>
      <c r="H772" s="70"/>
    </row>
    <row r="773" spans="1:8">
      <c r="A773" s="5" t="s">
        <v>835</v>
      </c>
      <c r="B773" s="104" t="s">
        <v>3018</v>
      </c>
      <c r="C773" s="108" t="s">
        <v>1609</v>
      </c>
      <c r="D773" s="106" t="s">
        <v>1327</v>
      </c>
      <c r="E773" s="107" t="s">
        <v>2975</v>
      </c>
      <c r="F773" s="110">
        <v>62</v>
      </c>
      <c r="G773" s="6" t="str">
        <f t="shared" si="11"/>
        <v>Trung bình</v>
      </c>
      <c r="H773" s="70"/>
    </row>
    <row r="774" spans="1:8">
      <c r="A774" s="5" t="s">
        <v>836</v>
      </c>
      <c r="B774" s="104" t="s">
        <v>3019</v>
      </c>
      <c r="C774" s="108" t="s">
        <v>3020</v>
      </c>
      <c r="D774" s="106" t="s">
        <v>1222</v>
      </c>
      <c r="E774" s="107" t="s">
        <v>2975</v>
      </c>
      <c r="F774" s="110">
        <v>53</v>
      </c>
      <c r="G774" s="6" t="str">
        <f t="shared" si="11"/>
        <v>Trung bình</v>
      </c>
      <c r="H774" s="70"/>
    </row>
    <row r="775" spans="1:8">
      <c r="A775" s="5" t="s">
        <v>837</v>
      </c>
      <c r="B775" s="104" t="s">
        <v>3021</v>
      </c>
      <c r="C775" s="108" t="s">
        <v>1348</v>
      </c>
      <c r="D775" s="106" t="s">
        <v>1393</v>
      </c>
      <c r="E775" s="107" t="s">
        <v>2975</v>
      </c>
      <c r="F775" s="110">
        <v>57</v>
      </c>
      <c r="G775" s="6" t="str">
        <f t="shared" si="11"/>
        <v>Trung bình</v>
      </c>
      <c r="H775" s="70"/>
    </row>
    <row r="776" spans="1:8">
      <c r="A776" s="5" t="s">
        <v>838</v>
      </c>
      <c r="B776" s="104" t="s">
        <v>3022</v>
      </c>
      <c r="C776" s="108" t="s">
        <v>3023</v>
      </c>
      <c r="D776" s="106" t="s">
        <v>1301</v>
      </c>
      <c r="E776" s="107" t="s">
        <v>2975</v>
      </c>
      <c r="F776" s="110">
        <v>65</v>
      </c>
      <c r="G776" s="6" t="str">
        <f t="shared" si="11"/>
        <v>Trung bình</v>
      </c>
      <c r="H776" s="70"/>
    </row>
    <row r="777" spans="1:8">
      <c r="A777" s="5" t="s">
        <v>839</v>
      </c>
      <c r="B777" s="104" t="s">
        <v>3024</v>
      </c>
      <c r="C777" s="108" t="s">
        <v>3025</v>
      </c>
      <c r="D777" s="106" t="s">
        <v>1301</v>
      </c>
      <c r="E777" s="107" t="s">
        <v>2975</v>
      </c>
      <c r="F777" s="110">
        <v>62</v>
      </c>
      <c r="G777" s="6" t="str">
        <f t="shared" si="11"/>
        <v>Trung bình</v>
      </c>
      <c r="H777" s="70"/>
    </row>
    <row r="778" spans="1:8">
      <c r="A778" s="5" t="s">
        <v>840</v>
      </c>
      <c r="B778" s="104" t="s">
        <v>3026</v>
      </c>
      <c r="C778" s="108" t="s">
        <v>1410</v>
      </c>
      <c r="D778" s="106" t="s">
        <v>32</v>
      </c>
      <c r="E778" s="107" t="s">
        <v>2975</v>
      </c>
      <c r="F778" s="110">
        <v>52</v>
      </c>
      <c r="G778" s="6" t="str">
        <f t="shared" si="11"/>
        <v>Trung bình</v>
      </c>
      <c r="H778" s="70"/>
    </row>
    <row r="779" spans="1:8">
      <c r="A779" s="5" t="s">
        <v>841</v>
      </c>
      <c r="B779" s="104" t="s">
        <v>3027</v>
      </c>
      <c r="C779" s="108" t="s">
        <v>1676</v>
      </c>
      <c r="D779" s="106" t="s">
        <v>1250</v>
      </c>
      <c r="E779" s="107" t="s">
        <v>2975</v>
      </c>
      <c r="F779" s="110">
        <v>50</v>
      </c>
      <c r="G779" s="6" t="str">
        <f t="shared" si="11"/>
        <v>Trung bình</v>
      </c>
      <c r="H779" s="70"/>
    </row>
    <row r="780" spans="1:8">
      <c r="A780" s="5" t="s">
        <v>842</v>
      </c>
      <c r="B780" s="104" t="s">
        <v>3028</v>
      </c>
      <c r="C780" s="108" t="s">
        <v>3029</v>
      </c>
      <c r="D780" s="106" t="s">
        <v>1356</v>
      </c>
      <c r="E780" s="107" t="s">
        <v>2975</v>
      </c>
      <c r="F780" s="110">
        <v>57</v>
      </c>
      <c r="G780" s="6" t="str">
        <f t="shared" ref="G780:G843" si="12">IF(F780&gt;=90,"Xuất sắc",IF(F780&gt;=80,"Tốt",IF(F780&gt;=70,"Khá",IF(F780&gt;=50,"Trung bình",IF(F780&gt;0,"Yếu","Không xếp loại")))))</f>
        <v>Trung bình</v>
      </c>
      <c r="H780" s="70"/>
    </row>
    <row r="781" spans="1:8">
      <c r="A781" s="5" t="s">
        <v>843</v>
      </c>
      <c r="B781" s="104" t="s">
        <v>3030</v>
      </c>
      <c r="C781" s="108" t="s">
        <v>1494</v>
      </c>
      <c r="D781" s="106" t="s">
        <v>1356</v>
      </c>
      <c r="E781" s="107" t="s">
        <v>2975</v>
      </c>
      <c r="F781" s="110">
        <v>57</v>
      </c>
      <c r="G781" s="6" t="str">
        <f t="shared" si="12"/>
        <v>Trung bình</v>
      </c>
      <c r="H781" s="70"/>
    </row>
    <row r="782" spans="1:8">
      <c r="A782" s="5" t="s">
        <v>844</v>
      </c>
      <c r="B782" s="104" t="s">
        <v>3031</v>
      </c>
      <c r="C782" s="108" t="s">
        <v>1701</v>
      </c>
      <c r="D782" s="106" t="s">
        <v>1356</v>
      </c>
      <c r="E782" s="107" t="s">
        <v>2975</v>
      </c>
      <c r="F782" s="110">
        <v>64</v>
      </c>
      <c r="G782" s="6" t="str">
        <f t="shared" si="12"/>
        <v>Trung bình</v>
      </c>
      <c r="H782" s="70"/>
    </row>
    <row r="783" spans="1:8">
      <c r="A783" s="5" t="s">
        <v>845</v>
      </c>
      <c r="B783" s="104" t="s">
        <v>3032</v>
      </c>
      <c r="C783" s="108" t="s">
        <v>1188</v>
      </c>
      <c r="D783" s="106" t="s">
        <v>1235</v>
      </c>
      <c r="E783" s="107" t="s">
        <v>2975</v>
      </c>
      <c r="F783" s="110">
        <v>50</v>
      </c>
      <c r="G783" s="6" t="str">
        <f t="shared" si="12"/>
        <v>Trung bình</v>
      </c>
      <c r="H783" s="70"/>
    </row>
    <row r="784" spans="1:8">
      <c r="A784" s="5" t="s">
        <v>846</v>
      </c>
      <c r="B784" s="104" t="s">
        <v>3033</v>
      </c>
      <c r="C784" s="108" t="s">
        <v>1694</v>
      </c>
      <c r="D784" s="106" t="s">
        <v>1235</v>
      </c>
      <c r="E784" s="107" t="s">
        <v>2975</v>
      </c>
      <c r="F784" s="110">
        <v>60</v>
      </c>
      <c r="G784" s="6" t="str">
        <f t="shared" si="12"/>
        <v>Trung bình</v>
      </c>
      <c r="H784" s="70"/>
    </row>
    <row r="785" spans="1:8">
      <c r="A785" s="5" t="s">
        <v>847</v>
      </c>
      <c r="B785" s="104" t="s">
        <v>3034</v>
      </c>
      <c r="C785" s="108" t="s">
        <v>3035</v>
      </c>
      <c r="D785" s="106" t="s">
        <v>1235</v>
      </c>
      <c r="E785" s="107" t="s">
        <v>2975</v>
      </c>
      <c r="F785" s="110">
        <v>63</v>
      </c>
      <c r="G785" s="6" t="str">
        <f t="shared" si="12"/>
        <v>Trung bình</v>
      </c>
      <c r="H785" s="70"/>
    </row>
    <row r="786" spans="1:8">
      <c r="A786" s="5" t="s">
        <v>848</v>
      </c>
      <c r="B786" s="104" t="s">
        <v>3036</v>
      </c>
      <c r="C786" s="108" t="s">
        <v>1230</v>
      </c>
      <c r="D786" s="106" t="s">
        <v>42</v>
      </c>
      <c r="E786" s="107" t="s">
        <v>2975</v>
      </c>
      <c r="F786" s="110">
        <v>64</v>
      </c>
      <c r="G786" s="6" t="str">
        <f t="shared" si="12"/>
        <v>Trung bình</v>
      </c>
      <c r="H786" s="70"/>
    </row>
    <row r="787" spans="1:8">
      <c r="A787" s="5" t="s">
        <v>849</v>
      </c>
      <c r="B787" s="104" t="s">
        <v>3037</v>
      </c>
      <c r="C787" s="108" t="s">
        <v>26</v>
      </c>
      <c r="D787" s="106" t="s">
        <v>1185</v>
      </c>
      <c r="E787" s="107" t="s">
        <v>2975</v>
      </c>
      <c r="F787" s="110">
        <v>54</v>
      </c>
      <c r="G787" s="6" t="str">
        <f t="shared" si="12"/>
        <v>Trung bình</v>
      </c>
      <c r="H787" s="70"/>
    </row>
    <row r="788" spans="1:8">
      <c r="A788" s="5" t="s">
        <v>850</v>
      </c>
      <c r="B788" s="104" t="s">
        <v>3038</v>
      </c>
      <c r="C788" s="108" t="s">
        <v>1328</v>
      </c>
      <c r="D788" s="106" t="s">
        <v>1480</v>
      </c>
      <c r="E788" s="107" t="s">
        <v>2975</v>
      </c>
      <c r="F788" s="110">
        <v>60</v>
      </c>
      <c r="G788" s="6" t="str">
        <f t="shared" si="12"/>
        <v>Trung bình</v>
      </c>
      <c r="H788" s="70"/>
    </row>
    <row r="789" spans="1:8">
      <c r="A789" s="5" t="s">
        <v>851</v>
      </c>
      <c r="B789" s="104" t="s">
        <v>3039</v>
      </c>
      <c r="C789" s="108" t="s">
        <v>7</v>
      </c>
      <c r="D789" s="106" t="s">
        <v>19</v>
      </c>
      <c r="E789" s="107" t="s">
        <v>2975</v>
      </c>
      <c r="F789" s="110">
        <v>57</v>
      </c>
      <c r="G789" s="6" t="str">
        <f t="shared" si="12"/>
        <v>Trung bình</v>
      </c>
      <c r="H789" s="70"/>
    </row>
    <row r="790" spans="1:8">
      <c r="A790" s="5" t="s">
        <v>852</v>
      </c>
      <c r="B790" s="104" t="s">
        <v>3040</v>
      </c>
      <c r="C790" s="108" t="s">
        <v>3041</v>
      </c>
      <c r="D790" s="106" t="s">
        <v>1319</v>
      </c>
      <c r="E790" s="107" t="s">
        <v>2975</v>
      </c>
      <c r="F790" s="110">
        <v>57</v>
      </c>
      <c r="G790" s="6" t="str">
        <f t="shared" si="12"/>
        <v>Trung bình</v>
      </c>
      <c r="H790" s="70"/>
    </row>
    <row r="791" spans="1:8">
      <c r="A791" s="5" t="s">
        <v>853</v>
      </c>
      <c r="B791" s="104" t="s">
        <v>3042</v>
      </c>
      <c r="C791" s="108" t="s">
        <v>3043</v>
      </c>
      <c r="D791" s="106" t="s">
        <v>1191</v>
      </c>
      <c r="E791" s="107" t="s">
        <v>2975</v>
      </c>
      <c r="F791" s="110">
        <v>57</v>
      </c>
      <c r="G791" s="6" t="str">
        <f t="shared" si="12"/>
        <v>Trung bình</v>
      </c>
      <c r="H791" s="70"/>
    </row>
    <row r="792" spans="1:8" s="20" customFormat="1">
      <c r="A792" s="5" t="s">
        <v>854</v>
      </c>
      <c r="B792" s="104" t="s">
        <v>3044</v>
      </c>
      <c r="C792" s="108" t="s">
        <v>3045</v>
      </c>
      <c r="D792" s="106" t="s">
        <v>20</v>
      </c>
      <c r="E792" s="107" t="s">
        <v>2975</v>
      </c>
      <c r="F792" s="110">
        <v>53</v>
      </c>
      <c r="G792" s="6" t="str">
        <f t="shared" si="12"/>
        <v>Trung bình</v>
      </c>
      <c r="H792" s="71"/>
    </row>
    <row r="793" spans="1:8" s="20" customFormat="1">
      <c r="A793" s="22" t="s">
        <v>855</v>
      </c>
      <c r="B793" s="112" t="s">
        <v>3046</v>
      </c>
      <c r="C793" s="113" t="s">
        <v>1659</v>
      </c>
      <c r="D793" s="114" t="s">
        <v>1193</v>
      </c>
      <c r="E793" s="115" t="s">
        <v>3047</v>
      </c>
      <c r="F793" s="116">
        <v>73</v>
      </c>
      <c r="G793" s="68" t="str">
        <f t="shared" si="12"/>
        <v>Khá</v>
      </c>
      <c r="H793" s="71"/>
    </row>
    <row r="794" spans="1:8">
      <c r="A794" s="5" t="s">
        <v>856</v>
      </c>
      <c r="B794" s="104" t="s">
        <v>3048</v>
      </c>
      <c r="C794" s="108" t="s">
        <v>1770</v>
      </c>
      <c r="D794" s="106" t="s">
        <v>1193</v>
      </c>
      <c r="E794" s="107" t="s">
        <v>3047</v>
      </c>
      <c r="F794" s="110">
        <v>62</v>
      </c>
      <c r="G794" s="6" t="str">
        <f t="shared" si="12"/>
        <v>Trung bình</v>
      </c>
      <c r="H794" s="70"/>
    </row>
    <row r="795" spans="1:8">
      <c r="A795" s="5" t="s">
        <v>857</v>
      </c>
      <c r="B795" s="104" t="s">
        <v>3049</v>
      </c>
      <c r="C795" s="108" t="s">
        <v>1600</v>
      </c>
      <c r="D795" s="106" t="s">
        <v>30</v>
      </c>
      <c r="E795" s="107" t="s">
        <v>3047</v>
      </c>
      <c r="F795" s="110">
        <v>50</v>
      </c>
      <c r="G795" s="6" t="str">
        <f t="shared" si="12"/>
        <v>Trung bình</v>
      </c>
      <c r="H795" s="70"/>
    </row>
    <row r="796" spans="1:8">
      <c r="A796" s="5" t="s">
        <v>858</v>
      </c>
      <c r="B796" s="104" t="s">
        <v>3050</v>
      </c>
      <c r="C796" s="108" t="s">
        <v>3051</v>
      </c>
      <c r="D796" s="106" t="s">
        <v>10</v>
      </c>
      <c r="E796" s="107" t="s">
        <v>3047</v>
      </c>
      <c r="F796" s="110">
        <v>57</v>
      </c>
      <c r="G796" s="6" t="str">
        <f t="shared" si="12"/>
        <v>Trung bình</v>
      </c>
      <c r="H796" s="70"/>
    </row>
    <row r="797" spans="1:8">
      <c r="A797" s="5" t="s">
        <v>859</v>
      </c>
      <c r="B797" s="104" t="s">
        <v>3052</v>
      </c>
      <c r="C797" s="108" t="s">
        <v>1698</v>
      </c>
      <c r="D797" s="106" t="s">
        <v>1422</v>
      </c>
      <c r="E797" s="107" t="s">
        <v>3047</v>
      </c>
      <c r="F797" s="110">
        <v>57</v>
      </c>
      <c r="G797" s="6" t="str">
        <f t="shared" si="12"/>
        <v>Trung bình</v>
      </c>
      <c r="H797" s="70"/>
    </row>
    <row r="798" spans="1:8">
      <c r="A798" s="5" t="s">
        <v>860</v>
      </c>
      <c r="B798" s="104" t="s">
        <v>3053</v>
      </c>
      <c r="C798" s="108" t="s">
        <v>1421</v>
      </c>
      <c r="D798" s="106" t="s">
        <v>1306</v>
      </c>
      <c r="E798" s="107" t="s">
        <v>3047</v>
      </c>
      <c r="F798" s="110">
        <v>50</v>
      </c>
      <c r="G798" s="6" t="str">
        <f t="shared" si="12"/>
        <v>Trung bình</v>
      </c>
      <c r="H798" s="70"/>
    </row>
    <row r="799" spans="1:8">
      <c r="A799" s="5" t="s">
        <v>861</v>
      </c>
      <c r="B799" s="104" t="s">
        <v>3054</v>
      </c>
      <c r="C799" s="108" t="s">
        <v>3055</v>
      </c>
      <c r="D799" s="106" t="s">
        <v>1570</v>
      </c>
      <c r="E799" s="107" t="s">
        <v>3047</v>
      </c>
      <c r="F799" s="110">
        <v>52</v>
      </c>
      <c r="G799" s="6" t="str">
        <f t="shared" si="12"/>
        <v>Trung bình</v>
      </c>
      <c r="H799" s="70"/>
    </row>
    <row r="800" spans="1:8">
      <c r="A800" s="5" t="s">
        <v>862</v>
      </c>
      <c r="B800" s="104" t="s">
        <v>3056</v>
      </c>
      <c r="C800" s="108" t="s">
        <v>3057</v>
      </c>
      <c r="D800" s="106" t="s">
        <v>36</v>
      </c>
      <c r="E800" s="107" t="s">
        <v>3047</v>
      </c>
      <c r="F800" s="110">
        <v>50</v>
      </c>
      <c r="G800" s="6" t="str">
        <f t="shared" si="12"/>
        <v>Trung bình</v>
      </c>
      <c r="H800" s="70"/>
    </row>
    <row r="801" spans="1:8">
      <c r="A801" s="5" t="s">
        <v>863</v>
      </c>
      <c r="B801" s="104" t="s">
        <v>3058</v>
      </c>
      <c r="C801" s="108" t="s">
        <v>1605</v>
      </c>
      <c r="D801" s="106" t="s">
        <v>1245</v>
      </c>
      <c r="E801" s="107" t="s">
        <v>3047</v>
      </c>
      <c r="F801" s="110">
        <v>50</v>
      </c>
      <c r="G801" s="6" t="str">
        <f t="shared" si="12"/>
        <v>Trung bình</v>
      </c>
      <c r="H801" s="70"/>
    </row>
    <row r="802" spans="1:8">
      <c r="A802" s="5" t="s">
        <v>864</v>
      </c>
      <c r="B802" s="104" t="s">
        <v>3059</v>
      </c>
      <c r="C802" s="108" t="s">
        <v>3060</v>
      </c>
      <c r="D802" s="106" t="s">
        <v>13</v>
      </c>
      <c r="E802" s="107" t="s">
        <v>3047</v>
      </c>
      <c r="F802" s="110">
        <v>55</v>
      </c>
      <c r="G802" s="6" t="str">
        <f t="shared" si="12"/>
        <v>Trung bình</v>
      </c>
      <c r="H802" s="70"/>
    </row>
    <row r="803" spans="1:8">
      <c r="A803" s="5" t="s">
        <v>865</v>
      </c>
      <c r="B803" s="104" t="s">
        <v>3061</v>
      </c>
      <c r="C803" s="108" t="s">
        <v>1771</v>
      </c>
      <c r="D803" s="106" t="s">
        <v>1176</v>
      </c>
      <c r="E803" s="107" t="s">
        <v>3047</v>
      </c>
      <c r="F803" s="110">
        <v>52</v>
      </c>
      <c r="G803" s="6" t="str">
        <f t="shared" si="12"/>
        <v>Trung bình</v>
      </c>
      <c r="H803" s="70"/>
    </row>
    <row r="804" spans="1:8">
      <c r="A804" s="5" t="s">
        <v>866</v>
      </c>
      <c r="B804" s="104" t="s">
        <v>3062</v>
      </c>
      <c r="C804" s="108" t="s">
        <v>1252</v>
      </c>
      <c r="D804" s="106" t="s">
        <v>1176</v>
      </c>
      <c r="E804" s="107" t="s">
        <v>3047</v>
      </c>
      <c r="F804" s="110">
        <v>52</v>
      </c>
      <c r="G804" s="6" t="str">
        <f t="shared" si="12"/>
        <v>Trung bình</v>
      </c>
      <c r="H804" s="70"/>
    </row>
    <row r="805" spans="1:8">
      <c r="A805" s="5" t="s">
        <v>867</v>
      </c>
      <c r="B805" s="104" t="s">
        <v>3063</v>
      </c>
      <c r="C805" s="108" t="s">
        <v>3064</v>
      </c>
      <c r="D805" s="106" t="s">
        <v>1179</v>
      </c>
      <c r="E805" s="107" t="s">
        <v>3047</v>
      </c>
      <c r="F805" s="110">
        <v>58</v>
      </c>
      <c r="G805" s="6" t="str">
        <f t="shared" si="12"/>
        <v>Trung bình</v>
      </c>
      <c r="H805" s="70"/>
    </row>
    <row r="806" spans="1:8">
      <c r="A806" s="5" t="s">
        <v>868</v>
      </c>
      <c r="B806" s="104" t="s">
        <v>3065</v>
      </c>
      <c r="C806" s="108" t="s">
        <v>3066</v>
      </c>
      <c r="D806" s="106" t="s">
        <v>1297</v>
      </c>
      <c r="E806" s="107" t="s">
        <v>3047</v>
      </c>
      <c r="F806" s="110">
        <v>55</v>
      </c>
      <c r="G806" s="6" t="str">
        <f t="shared" si="12"/>
        <v>Trung bình</v>
      </c>
      <c r="H806" s="70"/>
    </row>
    <row r="807" spans="1:8">
      <c r="A807" s="5" t="s">
        <v>869</v>
      </c>
      <c r="B807" s="104" t="s">
        <v>3067</v>
      </c>
      <c r="C807" s="108" t="s">
        <v>1481</v>
      </c>
      <c r="D807" s="106" t="s">
        <v>1297</v>
      </c>
      <c r="E807" s="107" t="s">
        <v>3047</v>
      </c>
      <c r="F807" s="110">
        <v>55</v>
      </c>
      <c r="G807" s="6" t="str">
        <f t="shared" si="12"/>
        <v>Trung bình</v>
      </c>
      <c r="H807" s="70"/>
    </row>
    <row r="808" spans="1:8">
      <c r="A808" s="5" t="s">
        <v>870</v>
      </c>
      <c r="B808" s="104" t="s">
        <v>3068</v>
      </c>
      <c r="C808" s="108" t="s">
        <v>3069</v>
      </c>
      <c r="D808" s="106" t="s">
        <v>1232</v>
      </c>
      <c r="E808" s="107" t="s">
        <v>3047</v>
      </c>
      <c r="F808" s="110">
        <v>58</v>
      </c>
      <c r="G808" s="6" t="str">
        <f t="shared" si="12"/>
        <v>Trung bình</v>
      </c>
      <c r="H808" s="70"/>
    </row>
    <row r="809" spans="1:8">
      <c r="A809" s="5" t="s">
        <v>871</v>
      </c>
      <c r="B809" s="104" t="s">
        <v>3070</v>
      </c>
      <c r="C809" s="108" t="s">
        <v>3071</v>
      </c>
      <c r="D809" s="106" t="s">
        <v>1204</v>
      </c>
      <c r="E809" s="107" t="s">
        <v>3047</v>
      </c>
      <c r="F809" s="110">
        <v>53</v>
      </c>
      <c r="G809" s="6" t="str">
        <f t="shared" si="12"/>
        <v>Trung bình</v>
      </c>
      <c r="H809" s="70"/>
    </row>
    <row r="810" spans="1:8">
      <c r="A810" s="5" t="s">
        <v>872</v>
      </c>
      <c r="B810" s="104" t="s">
        <v>3072</v>
      </c>
      <c r="C810" s="108" t="s">
        <v>3073</v>
      </c>
      <c r="D810" s="106" t="s">
        <v>1396</v>
      </c>
      <c r="E810" s="107" t="s">
        <v>3047</v>
      </c>
      <c r="F810" s="110">
        <v>61</v>
      </c>
      <c r="G810" s="6" t="str">
        <f t="shared" si="12"/>
        <v>Trung bình</v>
      </c>
      <c r="H810" s="70"/>
    </row>
    <row r="811" spans="1:8" s="20" customFormat="1">
      <c r="A811" s="5" t="s">
        <v>873</v>
      </c>
      <c r="B811" s="104" t="s">
        <v>3074</v>
      </c>
      <c r="C811" s="108" t="s">
        <v>1447</v>
      </c>
      <c r="D811" s="106" t="s">
        <v>1249</v>
      </c>
      <c r="E811" s="107" t="s">
        <v>3047</v>
      </c>
      <c r="F811" s="110">
        <v>55</v>
      </c>
      <c r="G811" s="6" t="str">
        <f t="shared" si="12"/>
        <v>Trung bình</v>
      </c>
      <c r="H811" s="71"/>
    </row>
    <row r="812" spans="1:8">
      <c r="A812" s="5" t="s">
        <v>874</v>
      </c>
      <c r="B812" s="104" t="s">
        <v>3075</v>
      </c>
      <c r="C812" s="108" t="s">
        <v>3076</v>
      </c>
      <c r="D812" s="106" t="s">
        <v>1249</v>
      </c>
      <c r="E812" s="107" t="s">
        <v>3047</v>
      </c>
      <c r="F812" s="110">
        <v>50</v>
      </c>
      <c r="G812" s="6" t="str">
        <f t="shared" si="12"/>
        <v>Trung bình</v>
      </c>
      <c r="H812" s="70"/>
    </row>
    <row r="813" spans="1:8">
      <c r="A813" s="5" t="s">
        <v>875</v>
      </c>
      <c r="B813" s="104" t="s">
        <v>3077</v>
      </c>
      <c r="C813" s="108" t="s">
        <v>3078</v>
      </c>
      <c r="D813" s="106" t="s">
        <v>1371</v>
      </c>
      <c r="E813" s="107" t="s">
        <v>3047</v>
      </c>
      <c r="F813" s="110">
        <v>60</v>
      </c>
      <c r="G813" s="6" t="str">
        <f t="shared" si="12"/>
        <v>Trung bình</v>
      </c>
      <c r="H813" s="70"/>
    </row>
    <row r="814" spans="1:8">
      <c r="A814" s="5" t="s">
        <v>876</v>
      </c>
      <c r="B814" s="104" t="s">
        <v>3079</v>
      </c>
      <c r="C814" s="108" t="s">
        <v>3080</v>
      </c>
      <c r="D814" s="106" t="s">
        <v>1327</v>
      </c>
      <c r="E814" s="107" t="s">
        <v>3047</v>
      </c>
      <c r="F814" s="110">
        <v>56</v>
      </c>
      <c r="G814" s="6" t="str">
        <f t="shared" si="12"/>
        <v>Trung bình</v>
      </c>
      <c r="H814" s="70"/>
    </row>
    <row r="815" spans="1:8">
      <c r="A815" s="5" t="s">
        <v>877</v>
      </c>
      <c r="B815" s="104" t="s">
        <v>3081</v>
      </c>
      <c r="C815" s="108" t="s">
        <v>1662</v>
      </c>
      <c r="D815" s="106" t="s">
        <v>1327</v>
      </c>
      <c r="E815" s="107" t="s">
        <v>3047</v>
      </c>
      <c r="F815" s="110">
        <v>57</v>
      </c>
      <c r="G815" s="6" t="str">
        <f t="shared" si="12"/>
        <v>Trung bình</v>
      </c>
      <c r="H815" s="70"/>
    </row>
    <row r="816" spans="1:8">
      <c r="A816" s="5" t="s">
        <v>878</v>
      </c>
      <c r="B816" s="104" t="s">
        <v>3082</v>
      </c>
      <c r="C816" s="108" t="s">
        <v>1781</v>
      </c>
      <c r="D816" s="106" t="s">
        <v>1222</v>
      </c>
      <c r="E816" s="107" t="s">
        <v>3047</v>
      </c>
      <c r="F816" s="110">
        <v>54</v>
      </c>
      <c r="G816" s="6" t="str">
        <f t="shared" si="12"/>
        <v>Trung bình</v>
      </c>
      <c r="H816" s="70"/>
    </row>
    <row r="817" spans="1:8">
      <c r="A817" s="5" t="s">
        <v>879</v>
      </c>
      <c r="B817" s="104" t="s">
        <v>3083</v>
      </c>
      <c r="C817" s="108" t="s">
        <v>3084</v>
      </c>
      <c r="D817" s="106" t="s">
        <v>1301</v>
      </c>
      <c r="E817" s="107" t="s">
        <v>3047</v>
      </c>
      <c r="F817" s="110">
        <v>56</v>
      </c>
      <c r="G817" s="6" t="str">
        <f t="shared" si="12"/>
        <v>Trung bình</v>
      </c>
      <c r="H817" s="70"/>
    </row>
    <row r="818" spans="1:8">
      <c r="A818" s="5" t="s">
        <v>880</v>
      </c>
      <c r="B818" s="104" t="s">
        <v>3085</v>
      </c>
      <c r="C818" s="108" t="s">
        <v>1174</v>
      </c>
      <c r="D818" s="106" t="s">
        <v>32</v>
      </c>
      <c r="E818" s="107" t="s">
        <v>3047</v>
      </c>
      <c r="F818" s="110">
        <v>61</v>
      </c>
      <c r="G818" s="6" t="str">
        <f t="shared" si="12"/>
        <v>Trung bình</v>
      </c>
      <c r="H818" s="70"/>
    </row>
    <row r="819" spans="1:8">
      <c r="A819" s="5" t="s">
        <v>881</v>
      </c>
      <c r="B819" s="104" t="s">
        <v>3086</v>
      </c>
      <c r="C819" s="108" t="s">
        <v>1465</v>
      </c>
      <c r="D819" s="106" t="s">
        <v>14</v>
      </c>
      <c r="E819" s="107" t="s">
        <v>3047</v>
      </c>
      <c r="F819" s="110">
        <v>54</v>
      </c>
      <c r="G819" s="6" t="str">
        <f t="shared" si="12"/>
        <v>Trung bình</v>
      </c>
      <c r="H819" s="70"/>
    </row>
    <row r="820" spans="1:8">
      <c r="A820" s="5" t="s">
        <v>882</v>
      </c>
      <c r="B820" s="104" t="s">
        <v>3087</v>
      </c>
      <c r="C820" s="108" t="s">
        <v>3088</v>
      </c>
      <c r="D820" s="106" t="s">
        <v>14</v>
      </c>
      <c r="E820" s="107" t="s">
        <v>3047</v>
      </c>
      <c r="F820" s="110">
        <v>50</v>
      </c>
      <c r="G820" s="6" t="str">
        <f t="shared" si="12"/>
        <v>Trung bình</v>
      </c>
      <c r="H820" s="70"/>
    </row>
    <row r="821" spans="1:8">
      <c r="A821" s="5" t="s">
        <v>883</v>
      </c>
      <c r="B821" s="104" t="s">
        <v>3089</v>
      </c>
      <c r="C821" s="108" t="s">
        <v>3090</v>
      </c>
      <c r="D821" s="106" t="s">
        <v>1180</v>
      </c>
      <c r="E821" s="107" t="s">
        <v>3047</v>
      </c>
      <c r="F821" s="110">
        <v>60</v>
      </c>
      <c r="G821" s="6" t="str">
        <f t="shared" si="12"/>
        <v>Trung bình</v>
      </c>
      <c r="H821" s="70"/>
    </row>
    <row r="822" spans="1:8">
      <c r="A822" s="5" t="s">
        <v>884</v>
      </c>
      <c r="B822" s="104" t="s">
        <v>3091</v>
      </c>
      <c r="C822" s="108" t="s">
        <v>3092</v>
      </c>
      <c r="D822" s="106" t="s">
        <v>15</v>
      </c>
      <c r="E822" s="107" t="s">
        <v>3047</v>
      </c>
      <c r="F822" s="110">
        <v>54</v>
      </c>
      <c r="G822" s="6" t="str">
        <f t="shared" si="12"/>
        <v>Trung bình</v>
      </c>
      <c r="H822" s="70"/>
    </row>
    <row r="823" spans="1:8">
      <c r="A823" s="5" t="s">
        <v>885</v>
      </c>
      <c r="B823" s="104" t="s">
        <v>3093</v>
      </c>
      <c r="C823" s="108" t="s">
        <v>1509</v>
      </c>
      <c r="D823" s="106" t="s">
        <v>1235</v>
      </c>
      <c r="E823" s="107" t="s">
        <v>3047</v>
      </c>
      <c r="F823" s="110">
        <v>60</v>
      </c>
      <c r="G823" s="6" t="str">
        <f t="shared" si="12"/>
        <v>Trung bình</v>
      </c>
      <c r="H823" s="70"/>
    </row>
    <row r="824" spans="1:8">
      <c r="A824" s="5" t="s">
        <v>886</v>
      </c>
      <c r="B824" s="104" t="s">
        <v>3094</v>
      </c>
      <c r="C824" s="108" t="s">
        <v>1824</v>
      </c>
      <c r="D824" s="106" t="s">
        <v>1235</v>
      </c>
      <c r="E824" s="107" t="s">
        <v>3047</v>
      </c>
      <c r="F824" s="110">
        <v>70</v>
      </c>
      <c r="G824" s="6" t="str">
        <f t="shared" si="12"/>
        <v>Khá</v>
      </c>
      <c r="H824" s="70"/>
    </row>
    <row r="825" spans="1:8">
      <c r="A825" s="5" t="s">
        <v>887</v>
      </c>
      <c r="B825" s="104" t="s">
        <v>3095</v>
      </c>
      <c r="C825" s="108" t="s">
        <v>1201</v>
      </c>
      <c r="D825" s="106" t="s">
        <v>1182</v>
      </c>
      <c r="E825" s="107" t="s">
        <v>3047</v>
      </c>
      <c r="F825" s="110">
        <v>53</v>
      </c>
      <c r="G825" s="6" t="str">
        <f t="shared" si="12"/>
        <v>Trung bình</v>
      </c>
      <c r="H825" s="70"/>
    </row>
    <row r="826" spans="1:8">
      <c r="A826" s="5" t="s">
        <v>888</v>
      </c>
      <c r="B826" s="104" t="s">
        <v>3096</v>
      </c>
      <c r="C826" s="108" t="s">
        <v>1383</v>
      </c>
      <c r="D826" s="106" t="s">
        <v>42</v>
      </c>
      <c r="E826" s="107" t="s">
        <v>3047</v>
      </c>
      <c r="F826" s="110">
        <v>56</v>
      </c>
      <c r="G826" s="6" t="str">
        <f t="shared" si="12"/>
        <v>Trung bình</v>
      </c>
      <c r="H826" s="70"/>
    </row>
    <row r="827" spans="1:8">
      <c r="A827" s="5" t="s">
        <v>889</v>
      </c>
      <c r="B827" s="104" t="s">
        <v>3097</v>
      </c>
      <c r="C827" s="108" t="s">
        <v>3098</v>
      </c>
      <c r="D827" s="106" t="s">
        <v>1185</v>
      </c>
      <c r="E827" s="107" t="s">
        <v>3047</v>
      </c>
      <c r="F827" s="110">
        <v>52</v>
      </c>
      <c r="G827" s="6" t="str">
        <f t="shared" si="12"/>
        <v>Trung bình</v>
      </c>
      <c r="H827" s="70"/>
    </row>
    <row r="828" spans="1:8">
      <c r="A828" s="5" t="s">
        <v>890</v>
      </c>
      <c r="B828" s="104" t="s">
        <v>3099</v>
      </c>
      <c r="C828" s="108" t="s">
        <v>3100</v>
      </c>
      <c r="D828" s="106" t="s">
        <v>1303</v>
      </c>
      <c r="E828" s="107" t="s">
        <v>3047</v>
      </c>
      <c r="F828" s="110">
        <v>60</v>
      </c>
      <c r="G828" s="6" t="str">
        <f t="shared" si="12"/>
        <v>Trung bình</v>
      </c>
      <c r="H828" s="70"/>
    </row>
    <row r="829" spans="1:8">
      <c r="A829" s="5" t="s">
        <v>891</v>
      </c>
      <c r="B829" s="104" t="s">
        <v>3101</v>
      </c>
      <c r="C829" s="108" t="s">
        <v>3102</v>
      </c>
      <c r="D829" s="106" t="s">
        <v>1312</v>
      </c>
      <c r="E829" s="107" t="s">
        <v>3047</v>
      </c>
      <c r="F829" s="110">
        <v>50</v>
      </c>
      <c r="G829" s="6" t="str">
        <f t="shared" si="12"/>
        <v>Trung bình</v>
      </c>
      <c r="H829" s="70"/>
    </row>
    <row r="830" spans="1:8">
      <c r="A830" s="5" t="s">
        <v>892</v>
      </c>
      <c r="B830" s="104" t="s">
        <v>3103</v>
      </c>
      <c r="C830" s="108" t="s">
        <v>3104</v>
      </c>
      <c r="D830" s="106" t="s">
        <v>1284</v>
      </c>
      <c r="E830" s="107" t="s">
        <v>3047</v>
      </c>
      <c r="F830" s="110">
        <v>60</v>
      </c>
      <c r="G830" s="6" t="str">
        <f t="shared" si="12"/>
        <v>Trung bình</v>
      </c>
      <c r="H830" s="70"/>
    </row>
    <row r="831" spans="1:8">
      <c r="A831" s="5" t="s">
        <v>893</v>
      </c>
      <c r="B831" s="104" t="s">
        <v>3105</v>
      </c>
      <c r="C831" s="108" t="s">
        <v>3106</v>
      </c>
      <c r="D831" s="106" t="s">
        <v>1284</v>
      </c>
      <c r="E831" s="107" t="s">
        <v>3047</v>
      </c>
      <c r="F831" s="110">
        <v>57</v>
      </c>
      <c r="G831" s="6" t="str">
        <f t="shared" si="12"/>
        <v>Trung bình</v>
      </c>
      <c r="H831" s="70"/>
    </row>
    <row r="832" spans="1:8">
      <c r="A832" s="5" t="s">
        <v>894</v>
      </c>
      <c r="B832" s="104" t="s">
        <v>3107</v>
      </c>
      <c r="C832" s="108" t="s">
        <v>3108</v>
      </c>
      <c r="D832" s="106" t="s">
        <v>34</v>
      </c>
      <c r="E832" s="107" t="s">
        <v>3047</v>
      </c>
      <c r="F832" s="110">
        <v>50</v>
      </c>
      <c r="G832" s="6" t="str">
        <f t="shared" si="12"/>
        <v>Trung bình</v>
      </c>
      <c r="H832" s="70"/>
    </row>
    <row r="833" spans="1:8">
      <c r="A833" s="5" t="s">
        <v>895</v>
      </c>
      <c r="B833" s="104" t="s">
        <v>3109</v>
      </c>
      <c r="C833" s="108" t="s">
        <v>3110</v>
      </c>
      <c r="D833" s="106" t="s">
        <v>1367</v>
      </c>
      <c r="E833" s="107" t="s">
        <v>3047</v>
      </c>
      <c r="F833" s="110">
        <v>66</v>
      </c>
      <c r="G833" s="6" t="str">
        <f t="shared" si="12"/>
        <v>Trung bình</v>
      </c>
      <c r="H833" s="70"/>
    </row>
    <row r="834" spans="1:8">
      <c r="A834" s="5" t="s">
        <v>896</v>
      </c>
      <c r="B834" s="104" t="s">
        <v>3111</v>
      </c>
      <c r="C834" s="108" t="s">
        <v>1454</v>
      </c>
      <c r="D834" s="106" t="s">
        <v>1367</v>
      </c>
      <c r="E834" s="107" t="s">
        <v>3047</v>
      </c>
      <c r="F834" s="110">
        <v>60</v>
      </c>
      <c r="G834" s="6" t="str">
        <f t="shared" si="12"/>
        <v>Trung bình</v>
      </c>
      <c r="H834" s="70"/>
    </row>
    <row r="835" spans="1:8">
      <c r="A835" s="5" t="s">
        <v>897</v>
      </c>
      <c r="B835" s="104" t="s">
        <v>3112</v>
      </c>
      <c r="C835" s="108" t="s">
        <v>1666</v>
      </c>
      <c r="D835" s="106" t="s">
        <v>54</v>
      </c>
      <c r="E835" s="107" t="s">
        <v>3047</v>
      </c>
      <c r="F835" s="110">
        <v>57</v>
      </c>
      <c r="G835" s="6" t="str">
        <f t="shared" si="12"/>
        <v>Trung bình</v>
      </c>
      <c r="H835" s="70"/>
    </row>
    <row r="836" spans="1:8">
      <c r="A836" s="5" t="s">
        <v>898</v>
      </c>
      <c r="B836" s="104" t="s">
        <v>3113</v>
      </c>
      <c r="C836" s="108" t="s">
        <v>1316</v>
      </c>
      <c r="D836" s="106" t="s">
        <v>54</v>
      </c>
      <c r="E836" s="107" t="s">
        <v>3047</v>
      </c>
      <c r="F836" s="110">
        <v>64</v>
      </c>
      <c r="G836" s="6" t="str">
        <f t="shared" si="12"/>
        <v>Trung bình</v>
      </c>
      <c r="H836" s="70"/>
    </row>
    <row r="837" spans="1:8">
      <c r="A837" s="5" t="s">
        <v>899</v>
      </c>
      <c r="B837" s="104" t="s">
        <v>3114</v>
      </c>
      <c r="C837" s="108" t="s">
        <v>1218</v>
      </c>
      <c r="D837" s="106" t="s">
        <v>1187</v>
      </c>
      <c r="E837" s="107" t="s">
        <v>3047</v>
      </c>
      <c r="F837" s="110">
        <v>55</v>
      </c>
      <c r="G837" s="6" t="str">
        <f t="shared" si="12"/>
        <v>Trung bình</v>
      </c>
      <c r="H837" s="70"/>
    </row>
    <row r="838" spans="1:8">
      <c r="A838" s="5" t="s">
        <v>900</v>
      </c>
      <c r="B838" s="104" t="s">
        <v>3115</v>
      </c>
      <c r="C838" s="108" t="s">
        <v>1415</v>
      </c>
      <c r="D838" s="106" t="s">
        <v>1278</v>
      </c>
      <c r="E838" s="107" t="s">
        <v>3047</v>
      </c>
      <c r="F838" s="110">
        <v>50</v>
      </c>
      <c r="G838" s="6" t="str">
        <f t="shared" si="12"/>
        <v>Trung bình</v>
      </c>
      <c r="H838" s="70"/>
    </row>
    <row r="839" spans="1:8">
      <c r="A839" s="5" t="s">
        <v>901</v>
      </c>
      <c r="B839" s="104" t="s">
        <v>3116</v>
      </c>
      <c r="C839" s="108" t="s">
        <v>1778</v>
      </c>
      <c r="D839" s="106" t="s">
        <v>1241</v>
      </c>
      <c r="E839" s="107" t="s">
        <v>3047</v>
      </c>
      <c r="F839" s="110">
        <v>56</v>
      </c>
      <c r="G839" s="6" t="str">
        <f t="shared" si="12"/>
        <v>Trung bình</v>
      </c>
      <c r="H839" s="70"/>
    </row>
    <row r="840" spans="1:8">
      <c r="A840" s="5" t="s">
        <v>902</v>
      </c>
      <c r="B840" s="104" t="s">
        <v>3117</v>
      </c>
      <c r="C840" s="108" t="s">
        <v>1351</v>
      </c>
      <c r="D840" s="106" t="s">
        <v>1191</v>
      </c>
      <c r="E840" s="107" t="s">
        <v>3047</v>
      </c>
      <c r="F840" s="110">
        <v>55</v>
      </c>
      <c r="G840" s="6" t="str">
        <f t="shared" si="12"/>
        <v>Trung bình</v>
      </c>
      <c r="H840" s="70"/>
    </row>
    <row r="841" spans="1:8">
      <c r="A841" s="5" t="s">
        <v>903</v>
      </c>
      <c r="B841" s="104" t="s">
        <v>3118</v>
      </c>
      <c r="C841" s="108" t="s">
        <v>3119</v>
      </c>
      <c r="D841" s="106" t="s">
        <v>1331</v>
      </c>
      <c r="E841" s="107" t="s">
        <v>3047</v>
      </c>
      <c r="F841" s="110">
        <v>58</v>
      </c>
      <c r="G841" s="6" t="str">
        <f t="shared" si="12"/>
        <v>Trung bình</v>
      </c>
      <c r="H841" s="70"/>
    </row>
    <row r="842" spans="1:8" s="20" customFormat="1">
      <c r="A842" s="22" t="s">
        <v>904</v>
      </c>
      <c r="B842" s="112" t="s">
        <v>3120</v>
      </c>
      <c r="C842" s="113" t="s">
        <v>3121</v>
      </c>
      <c r="D842" s="114" t="s">
        <v>1193</v>
      </c>
      <c r="E842" s="115" t="s">
        <v>3122</v>
      </c>
      <c r="F842" s="116">
        <v>54</v>
      </c>
      <c r="G842" s="68" t="str">
        <f t="shared" si="12"/>
        <v>Trung bình</v>
      </c>
      <c r="H842" s="71"/>
    </row>
    <row r="843" spans="1:8">
      <c r="A843" s="5" t="s">
        <v>905</v>
      </c>
      <c r="B843" s="104" t="s">
        <v>3123</v>
      </c>
      <c r="C843" s="108" t="s">
        <v>1194</v>
      </c>
      <c r="D843" s="106" t="s">
        <v>1216</v>
      </c>
      <c r="E843" s="107" t="s">
        <v>3122</v>
      </c>
      <c r="F843" s="110">
        <v>50</v>
      </c>
      <c r="G843" s="6" t="str">
        <f t="shared" si="12"/>
        <v>Trung bình</v>
      </c>
      <c r="H843" s="70"/>
    </row>
    <row r="844" spans="1:8" s="20" customFormat="1">
      <c r="A844" s="5" t="s">
        <v>906</v>
      </c>
      <c r="B844" s="104" t="s">
        <v>3124</v>
      </c>
      <c r="C844" s="108" t="s">
        <v>3125</v>
      </c>
      <c r="D844" s="106" t="s">
        <v>1217</v>
      </c>
      <c r="E844" s="107" t="s">
        <v>3122</v>
      </c>
      <c r="F844" s="110">
        <v>53</v>
      </c>
      <c r="G844" s="6" t="str">
        <f t="shared" ref="G844:G907" si="13">IF(F844&gt;=90,"Xuất sắc",IF(F844&gt;=80,"Tốt",IF(F844&gt;=70,"Khá",IF(F844&gt;=50,"Trung bình",IF(F844&gt;0,"Yếu","Không xếp loại")))))</f>
        <v>Trung bình</v>
      </c>
      <c r="H844" s="71"/>
    </row>
    <row r="845" spans="1:8">
      <c r="A845" s="5" t="s">
        <v>907</v>
      </c>
      <c r="B845" s="104" t="s">
        <v>3126</v>
      </c>
      <c r="C845" s="108" t="s">
        <v>3127</v>
      </c>
      <c r="D845" s="106" t="s">
        <v>1217</v>
      </c>
      <c r="E845" s="107" t="s">
        <v>3122</v>
      </c>
      <c r="F845" s="110">
        <v>50</v>
      </c>
      <c r="G845" s="6" t="str">
        <f t="shared" si="13"/>
        <v>Trung bình</v>
      </c>
      <c r="H845" s="70"/>
    </row>
    <row r="846" spans="1:8">
      <c r="A846" s="5" t="s">
        <v>908</v>
      </c>
      <c r="B846" s="104" t="s">
        <v>3128</v>
      </c>
      <c r="C846" s="108" t="s">
        <v>3129</v>
      </c>
      <c r="D846" s="106" t="s">
        <v>1195</v>
      </c>
      <c r="E846" s="107" t="s">
        <v>3122</v>
      </c>
      <c r="F846" s="110">
        <v>61</v>
      </c>
      <c r="G846" s="6" t="str">
        <f t="shared" si="13"/>
        <v>Trung bình</v>
      </c>
      <c r="H846" s="70"/>
    </row>
    <row r="847" spans="1:8">
      <c r="A847" s="5" t="s">
        <v>909</v>
      </c>
      <c r="B847" s="104" t="s">
        <v>3130</v>
      </c>
      <c r="C847" s="108" t="s">
        <v>1203</v>
      </c>
      <c r="D847" s="106" t="s">
        <v>1229</v>
      </c>
      <c r="E847" s="107" t="s">
        <v>3122</v>
      </c>
      <c r="F847" s="110">
        <v>60</v>
      </c>
      <c r="G847" s="6" t="str">
        <f t="shared" si="13"/>
        <v>Trung bình</v>
      </c>
      <c r="H847" s="70"/>
    </row>
    <row r="848" spans="1:8">
      <c r="A848" s="5" t="s">
        <v>910</v>
      </c>
      <c r="B848" s="104" t="s">
        <v>3131</v>
      </c>
      <c r="C848" s="108" t="s">
        <v>1756</v>
      </c>
      <c r="D848" s="106" t="s">
        <v>1297</v>
      </c>
      <c r="E848" s="107" t="s">
        <v>3122</v>
      </c>
      <c r="F848" s="110">
        <v>54</v>
      </c>
      <c r="G848" s="6" t="str">
        <f t="shared" si="13"/>
        <v>Trung bình</v>
      </c>
      <c r="H848" s="70"/>
    </row>
    <row r="849" spans="1:8">
      <c r="A849" s="5" t="s">
        <v>911</v>
      </c>
      <c r="B849" s="104" t="s">
        <v>3132</v>
      </c>
      <c r="C849" s="108" t="s">
        <v>1622</v>
      </c>
      <c r="D849" s="106" t="s">
        <v>1232</v>
      </c>
      <c r="E849" s="107" t="s">
        <v>3122</v>
      </c>
      <c r="F849" s="110">
        <v>54</v>
      </c>
      <c r="G849" s="6" t="str">
        <f t="shared" si="13"/>
        <v>Trung bình</v>
      </c>
      <c r="H849" s="70"/>
    </row>
    <row r="850" spans="1:8">
      <c r="A850" s="5" t="s">
        <v>912</v>
      </c>
      <c r="B850" s="104" t="s">
        <v>3133</v>
      </c>
      <c r="C850" s="108" t="s">
        <v>1683</v>
      </c>
      <c r="D850" s="106" t="s">
        <v>1233</v>
      </c>
      <c r="E850" s="107" t="s">
        <v>3122</v>
      </c>
      <c r="F850" s="110">
        <v>54</v>
      </c>
      <c r="G850" s="6" t="str">
        <f t="shared" si="13"/>
        <v>Trung bình</v>
      </c>
      <c r="H850" s="70"/>
    </row>
    <row r="851" spans="1:8">
      <c r="A851" s="5" t="s">
        <v>913</v>
      </c>
      <c r="B851" s="104" t="s">
        <v>3134</v>
      </c>
      <c r="C851" s="108" t="s">
        <v>31</v>
      </c>
      <c r="D851" s="106" t="s">
        <v>14</v>
      </c>
      <c r="E851" s="107" t="s">
        <v>3122</v>
      </c>
      <c r="F851" s="110">
        <v>53</v>
      </c>
      <c r="G851" s="6" t="str">
        <f t="shared" si="13"/>
        <v>Trung bình</v>
      </c>
      <c r="H851" s="70"/>
    </row>
    <row r="852" spans="1:8">
      <c r="A852" s="5" t="s">
        <v>914</v>
      </c>
      <c r="B852" s="104" t="s">
        <v>3135</v>
      </c>
      <c r="C852" s="108" t="s">
        <v>1468</v>
      </c>
      <c r="D852" s="106" t="s">
        <v>1235</v>
      </c>
      <c r="E852" s="107" t="s">
        <v>3122</v>
      </c>
      <c r="F852" s="110">
        <v>53</v>
      </c>
      <c r="G852" s="6" t="str">
        <f t="shared" si="13"/>
        <v>Trung bình</v>
      </c>
      <c r="H852" s="70"/>
    </row>
    <row r="853" spans="1:8">
      <c r="A853" s="5" t="s">
        <v>915</v>
      </c>
      <c r="B853" s="104" t="s">
        <v>3136</v>
      </c>
      <c r="C853" s="108" t="s">
        <v>3137</v>
      </c>
      <c r="D853" s="106" t="s">
        <v>41</v>
      </c>
      <c r="E853" s="107" t="s">
        <v>3122</v>
      </c>
      <c r="F853" s="110">
        <v>52</v>
      </c>
      <c r="G853" s="6" t="str">
        <f t="shared" si="13"/>
        <v>Trung bình</v>
      </c>
      <c r="H853" s="70"/>
    </row>
    <row r="854" spans="1:8" s="20" customFormat="1">
      <c r="A854" s="22" t="s">
        <v>916</v>
      </c>
      <c r="B854" s="112" t="s">
        <v>3138</v>
      </c>
      <c r="C854" s="113" t="s">
        <v>3139</v>
      </c>
      <c r="D854" s="114" t="s">
        <v>1192</v>
      </c>
      <c r="E854" s="115" t="s">
        <v>3140</v>
      </c>
      <c r="F854" s="116">
        <v>63</v>
      </c>
      <c r="G854" s="68" t="str">
        <f t="shared" si="13"/>
        <v>Trung bình</v>
      </c>
      <c r="H854" s="71"/>
    </row>
    <row r="855" spans="1:8">
      <c r="A855" s="5" t="s">
        <v>917</v>
      </c>
      <c r="B855" s="104" t="s">
        <v>3141</v>
      </c>
      <c r="C855" s="108" t="s">
        <v>3142</v>
      </c>
      <c r="D855" s="106" t="s">
        <v>1192</v>
      </c>
      <c r="E855" s="107" t="s">
        <v>3140</v>
      </c>
      <c r="F855" s="110">
        <v>62</v>
      </c>
      <c r="G855" s="6" t="str">
        <f t="shared" si="13"/>
        <v>Trung bình</v>
      </c>
      <c r="H855" s="70"/>
    </row>
    <row r="856" spans="1:8">
      <c r="A856" s="5" t="s">
        <v>918</v>
      </c>
      <c r="B856" s="104" t="s">
        <v>3143</v>
      </c>
      <c r="C856" s="108" t="s">
        <v>3144</v>
      </c>
      <c r="D856" s="106" t="s">
        <v>1193</v>
      </c>
      <c r="E856" s="107" t="s">
        <v>3140</v>
      </c>
      <c r="F856" s="110">
        <v>65</v>
      </c>
      <c r="G856" s="6" t="str">
        <f t="shared" si="13"/>
        <v>Trung bình</v>
      </c>
      <c r="H856" s="70"/>
    </row>
    <row r="857" spans="1:8">
      <c r="A857" s="5" t="s">
        <v>919</v>
      </c>
      <c r="B857" s="104" t="s">
        <v>3145</v>
      </c>
      <c r="C857" s="108" t="s">
        <v>3146</v>
      </c>
      <c r="D857" s="106" t="s">
        <v>1360</v>
      </c>
      <c r="E857" s="107" t="s">
        <v>3140</v>
      </c>
      <c r="F857" s="110">
        <v>92</v>
      </c>
      <c r="G857" s="6" t="str">
        <f t="shared" si="13"/>
        <v>Xuất sắc</v>
      </c>
      <c r="H857" s="70"/>
    </row>
    <row r="858" spans="1:8">
      <c r="A858" s="5" t="s">
        <v>920</v>
      </c>
      <c r="B858" s="104" t="s">
        <v>3147</v>
      </c>
      <c r="C858" s="108" t="s">
        <v>3148</v>
      </c>
      <c r="D858" s="106" t="s">
        <v>1272</v>
      </c>
      <c r="E858" s="107" t="s">
        <v>3140</v>
      </c>
      <c r="F858" s="110">
        <v>82</v>
      </c>
      <c r="G858" s="6" t="str">
        <f t="shared" si="13"/>
        <v>Tốt</v>
      </c>
      <c r="H858" s="70"/>
    </row>
    <row r="859" spans="1:8">
      <c r="A859" s="5" t="s">
        <v>921</v>
      </c>
      <c r="B859" s="104" t="s">
        <v>3149</v>
      </c>
      <c r="C859" s="108" t="s">
        <v>3150</v>
      </c>
      <c r="D859" s="106" t="s">
        <v>1272</v>
      </c>
      <c r="E859" s="107" t="s">
        <v>3140</v>
      </c>
      <c r="F859" s="110">
        <v>62</v>
      </c>
      <c r="G859" s="6" t="str">
        <f t="shared" si="13"/>
        <v>Trung bình</v>
      </c>
      <c r="H859" s="70"/>
    </row>
    <row r="860" spans="1:8">
      <c r="A860" s="5" t="s">
        <v>922</v>
      </c>
      <c r="B860" s="104" t="s">
        <v>3151</v>
      </c>
      <c r="C860" s="108" t="s">
        <v>1242</v>
      </c>
      <c r="D860" s="106" t="s">
        <v>1565</v>
      </c>
      <c r="E860" s="107" t="s">
        <v>3140</v>
      </c>
      <c r="F860" s="110">
        <v>66</v>
      </c>
      <c r="G860" s="6" t="str">
        <f t="shared" si="13"/>
        <v>Trung bình</v>
      </c>
      <c r="H860" s="70"/>
    </row>
    <row r="861" spans="1:8" s="20" customFormat="1">
      <c r="A861" s="5" t="s">
        <v>923</v>
      </c>
      <c r="B861" s="104" t="s">
        <v>3152</v>
      </c>
      <c r="C861" s="108" t="s">
        <v>3153</v>
      </c>
      <c r="D861" s="106" t="s">
        <v>1305</v>
      </c>
      <c r="E861" s="107" t="s">
        <v>3140</v>
      </c>
      <c r="F861" s="110">
        <v>72</v>
      </c>
      <c r="G861" s="6" t="str">
        <f t="shared" si="13"/>
        <v>Khá</v>
      </c>
      <c r="H861" s="71"/>
    </row>
    <row r="862" spans="1:8">
      <c r="A862" s="5" t="s">
        <v>924</v>
      </c>
      <c r="B862" s="104" t="s">
        <v>3154</v>
      </c>
      <c r="C862" s="108" t="s">
        <v>31</v>
      </c>
      <c r="D862" s="106" t="s">
        <v>39</v>
      </c>
      <c r="E862" s="107" t="s">
        <v>3140</v>
      </c>
      <c r="F862" s="110">
        <v>70</v>
      </c>
      <c r="G862" s="6" t="str">
        <f t="shared" si="13"/>
        <v>Khá</v>
      </c>
      <c r="H862" s="70"/>
    </row>
    <row r="863" spans="1:8">
      <c r="A863" s="5" t="s">
        <v>925</v>
      </c>
      <c r="B863" s="104" t="s">
        <v>3155</v>
      </c>
      <c r="C863" s="108" t="s">
        <v>1516</v>
      </c>
      <c r="D863" s="106" t="s">
        <v>1325</v>
      </c>
      <c r="E863" s="107" t="s">
        <v>3140</v>
      </c>
      <c r="F863" s="110">
        <v>70</v>
      </c>
      <c r="G863" s="6" t="str">
        <f t="shared" si="13"/>
        <v>Khá</v>
      </c>
      <c r="H863" s="70"/>
    </row>
    <row r="864" spans="1:8">
      <c r="A864" s="5" t="s">
        <v>926</v>
      </c>
      <c r="B864" s="104" t="s">
        <v>3156</v>
      </c>
      <c r="C864" s="108" t="s">
        <v>3157</v>
      </c>
      <c r="D864" s="106" t="s">
        <v>1346</v>
      </c>
      <c r="E864" s="107" t="s">
        <v>3140</v>
      </c>
      <c r="F864" s="110">
        <v>55</v>
      </c>
      <c r="G864" s="6" t="str">
        <f t="shared" si="13"/>
        <v>Trung bình</v>
      </c>
      <c r="H864" s="70"/>
    </row>
    <row r="865" spans="1:8">
      <c r="A865" s="5" t="s">
        <v>927</v>
      </c>
      <c r="B865" s="104" t="s">
        <v>3158</v>
      </c>
      <c r="C865" s="108" t="s">
        <v>3159</v>
      </c>
      <c r="D865" s="106" t="s">
        <v>1346</v>
      </c>
      <c r="E865" s="107" t="s">
        <v>3140</v>
      </c>
      <c r="F865" s="110">
        <v>66</v>
      </c>
      <c r="G865" s="6" t="str">
        <f t="shared" si="13"/>
        <v>Trung bình</v>
      </c>
      <c r="H865" s="70"/>
    </row>
    <row r="866" spans="1:8">
      <c r="A866" s="5" t="s">
        <v>928</v>
      </c>
      <c r="B866" s="104" t="s">
        <v>3160</v>
      </c>
      <c r="C866" s="108" t="s">
        <v>1343</v>
      </c>
      <c r="D866" s="106" t="s">
        <v>1747</v>
      </c>
      <c r="E866" s="107" t="s">
        <v>3140</v>
      </c>
      <c r="F866" s="110">
        <v>57</v>
      </c>
      <c r="G866" s="6" t="str">
        <f t="shared" si="13"/>
        <v>Trung bình</v>
      </c>
      <c r="H866" s="70"/>
    </row>
    <row r="867" spans="1:8">
      <c r="A867" s="5" t="s">
        <v>929</v>
      </c>
      <c r="B867" s="104" t="s">
        <v>3161</v>
      </c>
      <c r="C867" s="108" t="s">
        <v>1615</v>
      </c>
      <c r="D867" s="106" t="s">
        <v>1815</v>
      </c>
      <c r="E867" s="107" t="s">
        <v>3140</v>
      </c>
      <c r="F867" s="110">
        <v>75</v>
      </c>
      <c r="G867" s="6" t="str">
        <f t="shared" si="13"/>
        <v>Khá</v>
      </c>
      <c r="H867" s="70"/>
    </row>
    <row r="868" spans="1:8">
      <c r="A868" s="5" t="s">
        <v>930</v>
      </c>
      <c r="B868" s="104" t="s">
        <v>3162</v>
      </c>
      <c r="C868" s="108" t="s">
        <v>1287</v>
      </c>
      <c r="D868" s="106" t="s">
        <v>13</v>
      </c>
      <c r="E868" s="107" t="s">
        <v>3140</v>
      </c>
      <c r="F868" s="110">
        <v>76</v>
      </c>
      <c r="G868" s="6" t="str">
        <f t="shared" si="13"/>
        <v>Khá</v>
      </c>
      <c r="H868" s="70"/>
    </row>
    <row r="869" spans="1:8">
      <c r="A869" s="5" t="s">
        <v>931</v>
      </c>
      <c r="B869" s="104" t="s">
        <v>3163</v>
      </c>
      <c r="C869" s="108" t="s">
        <v>3164</v>
      </c>
      <c r="D869" s="106" t="s">
        <v>1578</v>
      </c>
      <c r="E869" s="107" t="s">
        <v>3140</v>
      </c>
      <c r="F869" s="110">
        <v>64</v>
      </c>
      <c r="G869" s="6" t="str">
        <f t="shared" si="13"/>
        <v>Trung bình</v>
      </c>
      <c r="H869" s="70"/>
    </row>
    <row r="870" spans="1:8">
      <c r="A870" s="5" t="s">
        <v>932</v>
      </c>
      <c r="B870" s="104" t="s">
        <v>3165</v>
      </c>
      <c r="C870" s="108" t="s">
        <v>1699</v>
      </c>
      <c r="D870" s="106" t="s">
        <v>1176</v>
      </c>
      <c r="E870" s="107" t="s">
        <v>3140</v>
      </c>
      <c r="F870" s="110">
        <v>60</v>
      </c>
      <c r="G870" s="6" t="str">
        <f t="shared" si="13"/>
        <v>Trung bình</v>
      </c>
      <c r="H870" s="70"/>
    </row>
    <row r="871" spans="1:8">
      <c r="A871" s="5" t="s">
        <v>933</v>
      </c>
      <c r="B871" s="104" t="s">
        <v>3166</v>
      </c>
      <c r="C871" s="108" t="s">
        <v>3167</v>
      </c>
      <c r="D871" s="106" t="s">
        <v>1326</v>
      </c>
      <c r="E871" s="107" t="s">
        <v>3140</v>
      </c>
      <c r="F871" s="110">
        <v>70</v>
      </c>
      <c r="G871" s="6" t="str">
        <f t="shared" si="13"/>
        <v>Khá</v>
      </c>
      <c r="H871" s="70"/>
    </row>
    <row r="872" spans="1:8">
      <c r="A872" s="5" t="s">
        <v>934</v>
      </c>
      <c r="B872" s="104" t="s">
        <v>3168</v>
      </c>
      <c r="C872" s="108" t="s">
        <v>3169</v>
      </c>
      <c r="D872" s="106" t="s">
        <v>66</v>
      </c>
      <c r="E872" s="107" t="s">
        <v>3140</v>
      </c>
      <c r="F872" s="110">
        <v>60</v>
      </c>
      <c r="G872" s="6" t="str">
        <f t="shared" si="13"/>
        <v>Trung bình</v>
      </c>
      <c r="H872" s="70"/>
    </row>
    <row r="873" spans="1:8">
      <c r="A873" s="5" t="s">
        <v>935</v>
      </c>
      <c r="B873" s="104" t="s">
        <v>3170</v>
      </c>
      <c r="C873" s="108" t="s">
        <v>3171</v>
      </c>
      <c r="D873" s="106" t="s">
        <v>1392</v>
      </c>
      <c r="E873" s="107" t="s">
        <v>3140</v>
      </c>
      <c r="F873" s="110">
        <v>75</v>
      </c>
      <c r="G873" s="6" t="str">
        <f t="shared" si="13"/>
        <v>Khá</v>
      </c>
      <c r="H873" s="70"/>
    </row>
    <row r="874" spans="1:8">
      <c r="A874" s="5" t="s">
        <v>936</v>
      </c>
      <c r="B874" s="104" t="s">
        <v>3172</v>
      </c>
      <c r="C874" s="108" t="s">
        <v>3173</v>
      </c>
      <c r="D874" s="106" t="s">
        <v>1260</v>
      </c>
      <c r="E874" s="107" t="s">
        <v>3140</v>
      </c>
      <c r="F874" s="110">
        <v>60</v>
      </c>
      <c r="G874" s="6" t="str">
        <f t="shared" si="13"/>
        <v>Trung bình</v>
      </c>
      <c r="H874" s="70"/>
    </row>
    <row r="875" spans="1:8">
      <c r="A875" s="5" t="s">
        <v>937</v>
      </c>
      <c r="B875" s="104" t="s">
        <v>3174</v>
      </c>
      <c r="C875" s="108" t="s">
        <v>1512</v>
      </c>
      <c r="D875" s="106" t="s">
        <v>1340</v>
      </c>
      <c r="E875" s="107" t="s">
        <v>3140</v>
      </c>
      <c r="F875" s="110">
        <v>62</v>
      </c>
      <c r="G875" s="6" t="str">
        <f t="shared" si="13"/>
        <v>Trung bình</v>
      </c>
      <c r="H875" s="70"/>
    </row>
    <row r="876" spans="1:8">
      <c r="A876" s="5" t="s">
        <v>938</v>
      </c>
      <c r="B876" s="104" t="s">
        <v>3175</v>
      </c>
      <c r="C876" s="108" t="s">
        <v>3176</v>
      </c>
      <c r="D876" s="106" t="s">
        <v>1327</v>
      </c>
      <c r="E876" s="107" t="s">
        <v>3140</v>
      </c>
      <c r="F876" s="110">
        <v>70</v>
      </c>
      <c r="G876" s="6" t="str">
        <f t="shared" si="13"/>
        <v>Khá</v>
      </c>
      <c r="H876" s="70"/>
    </row>
    <row r="877" spans="1:8">
      <c r="A877" s="5" t="s">
        <v>939</v>
      </c>
      <c r="B877" s="104" t="s">
        <v>3177</v>
      </c>
      <c r="C877" s="108" t="s">
        <v>1412</v>
      </c>
      <c r="D877" s="106" t="s">
        <v>1223</v>
      </c>
      <c r="E877" s="107" t="s">
        <v>3140</v>
      </c>
      <c r="F877" s="110">
        <v>50</v>
      </c>
      <c r="G877" s="6" t="str">
        <f t="shared" si="13"/>
        <v>Trung bình</v>
      </c>
      <c r="H877" s="70"/>
    </row>
    <row r="878" spans="1:8">
      <c r="A878" s="5" t="s">
        <v>940</v>
      </c>
      <c r="B878" s="104" t="s">
        <v>3178</v>
      </c>
      <c r="C878" s="108" t="s">
        <v>3179</v>
      </c>
      <c r="D878" s="106" t="s">
        <v>1301</v>
      </c>
      <c r="E878" s="107" t="s">
        <v>3140</v>
      </c>
      <c r="F878" s="110">
        <v>70</v>
      </c>
      <c r="G878" s="6" t="str">
        <f t="shared" si="13"/>
        <v>Khá</v>
      </c>
      <c r="H878" s="70"/>
    </row>
    <row r="879" spans="1:8">
      <c r="A879" s="5" t="s">
        <v>941</v>
      </c>
      <c r="B879" s="104" t="s">
        <v>3180</v>
      </c>
      <c r="C879" s="108" t="s">
        <v>3181</v>
      </c>
      <c r="D879" s="106" t="s">
        <v>1301</v>
      </c>
      <c r="E879" s="107" t="s">
        <v>3140</v>
      </c>
      <c r="F879" s="110">
        <v>52</v>
      </c>
      <c r="G879" s="6" t="str">
        <f t="shared" si="13"/>
        <v>Trung bình</v>
      </c>
      <c r="H879" s="70"/>
    </row>
    <row r="880" spans="1:8">
      <c r="A880" s="5" t="s">
        <v>942</v>
      </c>
      <c r="B880" s="104" t="s">
        <v>3182</v>
      </c>
      <c r="C880" s="108" t="s">
        <v>1586</v>
      </c>
      <c r="D880" s="106" t="s">
        <v>1375</v>
      </c>
      <c r="E880" s="107" t="s">
        <v>3140</v>
      </c>
      <c r="F880" s="110">
        <v>66</v>
      </c>
      <c r="G880" s="6" t="str">
        <f t="shared" si="13"/>
        <v>Trung bình</v>
      </c>
      <c r="H880" s="70"/>
    </row>
    <row r="881" spans="1:8">
      <c r="A881" s="5" t="s">
        <v>943</v>
      </c>
      <c r="B881" s="104" t="s">
        <v>3183</v>
      </c>
      <c r="C881" s="108" t="s">
        <v>1352</v>
      </c>
      <c r="D881" s="106" t="s">
        <v>1234</v>
      </c>
      <c r="E881" s="107" t="s">
        <v>3140</v>
      </c>
      <c r="F881" s="110">
        <v>77</v>
      </c>
      <c r="G881" s="6" t="str">
        <f t="shared" si="13"/>
        <v>Khá</v>
      </c>
      <c r="H881" s="70"/>
    </row>
    <row r="882" spans="1:8">
      <c r="A882" s="5" t="s">
        <v>944</v>
      </c>
      <c r="B882" s="104" t="s">
        <v>3184</v>
      </c>
      <c r="C882" s="108" t="s">
        <v>3185</v>
      </c>
      <c r="D882" s="106" t="s">
        <v>33</v>
      </c>
      <c r="E882" s="107" t="s">
        <v>3140</v>
      </c>
      <c r="F882" s="110">
        <v>65</v>
      </c>
      <c r="G882" s="6" t="str">
        <f t="shared" si="13"/>
        <v>Trung bình</v>
      </c>
      <c r="H882" s="70"/>
    </row>
    <row r="883" spans="1:8">
      <c r="A883" s="5" t="s">
        <v>945</v>
      </c>
      <c r="B883" s="104" t="s">
        <v>3186</v>
      </c>
      <c r="C883" s="108" t="s">
        <v>1238</v>
      </c>
      <c r="D883" s="106" t="s">
        <v>1303</v>
      </c>
      <c r="E883" s="107" t="s">
        <v>3140</v>
      </c>
      <c r="F883" s="110">
        <v>62</v>
      </c>
      <c r="G883" s="6" t="str">
        <f t="shared" si="13"/>
        <v>Trung bình</v>
      </c>
      <c r="H883" s="70"/>
    </row>
    <row r="884" spans="1:8">
      <c r="A884" s="5" t="s">
        <v>946</v>
      </c>
      <c r="B884" s="104" t="s">
        <v>3187</v>
      </c>
      <c r="C884" s="108" t="s">
        <v>3188</v>
      </c>
      <c r="D884" s="106" t="s">
        <v>1641</v>
      </c>
      <c r="E884" s="107" t="s">
        <v>3140</v>
      </c>
      <c r="F884" s="110">
        <v>70</v>
      </c>
      <c r="G884" s="6" t="str">
        <f t="shared" si="13"/>
        <v>Khá</v>
      </c>
      <c r="H884" s="70"/>
    </row>
    <row r="885" spans="1:8" s="20" customFormat="1">
      <c r="A885" s="5" t="s">
        <v>947</v>
      </c>
      <c r="B885" s="104" t="s">
        <v>3189</v>
      </c>
      <c r="C885" s="108" t="s">
        <v>3190</v>
      </c>
      <c r="D885" s="106" t="s">
        <v>1331</v>
      </c>
      <c r="E885" s="107" t="s">
        <v>3140</v>
      </c>
      <c r="F885" s="110">
        <v>70</v>
      </c>
      <c r="G885" s="6" t="str">
        <f t="shared" si="13"/>
        <v>Khá</v>
      </c>
      <c r="H885" s="71"/>
    </row>
    <row r="886" spans="1:8" s="20" customFormat="1">
      <c r="A886" s="22" t="s">
        <v>948</v>
      </c>
      <c r="B886" s="112" t="s">
        <v>3191</v>
      </c>
      <c r="C886" s="113" t="s">
        <v>3192</v>
      </c>
      <c r="D886" s="114" t="s">
        <v>1193</v>
      </c>
      <c r="E886" s="115" t="s">
        <v>3193</v>
      </c>
      <c r="F886" s="116">
        <v>64</v>
      </c>
      <c r="G886" s="68" t="str">
        <f t="shared" si="13"/>
        <v>Trung bình</v>
      </c>
      <c r="H886" s="71"/>
    </row>
    <row r="887" spans="1:8">
      <c r="A887" s="5" t="s">
        <v>949</v>
      </c>
      <c r="B887" s="104" t="s">
        <v>3194</v>
      </c>
      <c r="C887" s="108" t="s">
        <v>3195</v>
      </c>
      <c r="D887" s="106" t="s">
        <v>1216</v>
      </c>
      <c r="E887" s="107" t="s">
        <v>3193</v>
      </c>
      <c r="F887" s="110">
        <v>57</v>
      </c>
      <c r="G887" s="6" t="str">
        <f t="shared" si="13"/>
        <v>Trung bình</v>
      </c>
      <c r="H887" s="70"/>
    </row>
    <row r="888" spans="1:8">
      <c r="A888" s="5" t="s">
        <v>950</v>
      </c>
      <c r="B888" s="104" t="s">
        <v>3196</v>
      </c>
      <c r="C888" s="108" t="s">
        <v>1464</v>
      </c>
      <c r="D888" s="106" t="s">
        <v>1216</v>
      </c>
      <c r="E888" s="107" t="s">
        <v>3193</v>
      </c>
      <c r="F888" s="110">
        <v>71</v>
      </c>
      <c r="G888" s="6" t="str">
        <f t="shared" si="13"/>
        <v>Khá</v>
      </c>
      <c r="H888" s="70"/>
    </row>
    <row r="889" spans="1:8">
      <c r="A889" s="5" t="s">
        <v>951</v>
      </c>
      <c r="B889" s="104" t="s">
        <v>3197</v>
      </c>
      <c r="C889" s="108" t="s">
        <v>1732</v>
      </c>
      <c r="D889" s="106" t="s">
        <v>1336</v>
      </c>
      <c r="E889" s="107" t="s">
        <v>3193</v>
      </c>
      <c r="F889" s="110">
        <v>67</v>
      </c>
      <c r="G889" s="6" t="str">
        <f t="shared" si="13"/>
        <v>Trung bình</v>
      </c>
      <c r="H889" s="70"/>
    </row>
    <row r="890" spans="1:8">
      <c r="A890" s="5" t="s">
        <v>952</v>
      </c>
      <c r="B890" s="104" t="s">
        <v>3198</v>
      </c>
      <c r="C890" s="108" t="s">
        <v>3199</v>
      </c>
      <c r="D890" s="106" t="s">
        <v>1272</v>
      </c>
      <c r="E890" s="107" t="s">
        <v>3193</v>
      </c>
      <c r="F890" s="110">
        <v>61</v>
      </c>
      <c r="G890" s="6" t="str">
        <f t="shared" si="13"/>
        <v>Trung bình</v>
      </c>
      <c r="H890" s="70"/>
    </row>
    <row r="891" spans="1:8">
      <c r="A891" s="5" t="s">
        <v>953</v>
      </c>
      <c r="B891" s="104" t="s">
        <v>3200</v>
      </c>
      <c r="C891" s="108" t="s">
        <v>1564</v>
      </c>
      <c r="D891" s="106" t="s">
        <v>1406</v>
      </c>
      <c r="E891" s="107" t="s">
        <v>3193</v>
      </c>
      <c r="F891" s="110">
        <v>66</v>
      </c>
      <c r="G891" s="6" t="str">
        <f t="shared" si="13"/>
        <v>Trung bình</v>
      </c>
      <c r="H891" s="70"/>
    </row>
    <row r="892" spans="1:8">
      <c r="A892" s="5" t="s">
        <v>954</v>
      </c>
      <c r="B892" s="104" t="s">
        <v>3201</v>
      </c>
      <c r="C892" s="108" t="s">
        <v>1799</v>
      </c>
      <c r="D892" s="106" t="s">
        <v>11</v>
      </c>
      <c r="E892" s="107" t="s">
        <v>3193</v>
      </c>
      <c r="F892" s="110">
        <v>52</v>
      </c>
      <c r="G892" s="6" t="str">
        <f t="shared" si="13"/>
        <v>Trung bình</v>
      </c>
      <c r="H892" s="70"/>
    </row>
    <row r="893" spans="1:8">
      <c r="A893" s="5" t="s">
        <v>955</v>
      </c>
      <c r="B893" s="104" t="s">
        <v>3202</v>
      </c>
      <c r="C893" s="108" t="s">
        <v>1410</v>
      </c>
      <c r="D893" s="106" t="s">
        <v>1520</v>
      </c>
      <c r="E893" s="107" t="s">
        <v>3193</v>
      </c>
      <c r="F893" s="110">
        <v>77</v>
      </c>
      <c r="G893" s="6" t="str">
        <f t="shared" si="13"/>
        <v>Khá</v>
      </c>
      <c r="H893" s="70"/>
    </row>
    <row r="894" spans="1:8">
      <c r="A894" s="5" t="s">
        <v>956</v>
      </c>
      <c r="B894" s="104" t="s">
        <v>3203</v>
      </c>
      <c r="C894" s="108" t="s">
        <v>1269</v>
      </c>
      <c r="D894" s="106" t="s">
        <v>1325</v>
      </c>
      <c r="E894" s="107" t="s">
        <v>3193</v>
      </c>
      <c r="F894" s="110">
        <v>64</v>
      </c>
      <c r="G894" s="6" t="str">
        <f t="shared" si="13"/>
        <v>Trung bình</v>
      </c>
      <c r="H894" s="70"/>
    </row>
    <row r="895" spans="1:8">
      <c r="A895" s="5" t="s">
        <v>957</v>
      </c>
      <c r="B895" s="104" t="s">
        <v>3204</v>
      </c>
      <c r="C895" s="108" t="s">
        <v>1376</v>
      </c>
      <c r="D895" s="106" t="s">
        <v>1346</v>
      </c>
      <c r="E895" s="107" t="s">
        <v>3193</v>
      </c>
      <c r="F895" s="110">
        <v>66</v>
      </c>
      <c r="G895" s="6" t="str">
        <f t="shared" si="13"/>
        <v>Trung bình</v>
      </c>
      <c r="H895" s="70"/>
    </row>
    <row r="896" spans="1:8">
      <c r="A896" s="5" t="s">
        <v>958</v>
      </c>
      <c r="B896" s="104" t="s">
        <v>3205</v>
      </c>
      <c r="C896" s="108" t="s">
        <v>1218</v>
      </c>
      <c r="D896" s="106" t="s">
        <v>1423</v>
      </c>
      <c r="E896" s="107" t="s">
        <v>3193</v>
      </c>
      <c r="F896" s="110">
        <v>60</v>
      </c>
      <c r="G896" s="6" t="str">
        <f t="shared" si="13"/>
        <v>Trung bình</v>
      </c>
      <c r="H896" s="70"/>
    </row>
    <row r="897" spans="1:8">
      <c r="A897" s="5" t="s">
        <v>959</v>
      </c>
      <c r="B897" s="104" t="s">
        <v>3206</v>
      </c>
      <c r="C897" s="108" t="s">
        <v>3207</v>
      </c>
      <c r="D897" s="106" t="s">
        <v>13</v>
      </c>
      <c r="E897" s="107" t="s">
        <v>3193</v>
      </c>
      <c r="F897" s="110">
        <v>63</v>
      </c>
      <c r="G897" s="6" t="str">
        <f t="shared" si="13"/>
        <v>Trung bình</v>
      </c>
      <c r="H897" s="70"/>
    </row>
    <row r="898" spans="1:8">
      <c r="A898" s="5" t="s">
        <v>960</v>
      </c>
      <c r="B898" s="104" t="s">
        <v>3208</v>
      </c>
      <c r="C898" s="108" t="s">
        <v>3209</v>
      </c>
      <c r="D898" s="106" t="s">
        <v>1751</v>
      </c>
      <c r="E898" s="107" t="s">
        <v>3193</v>
      </c>
      <c r="F898" s="110">
        <v>66</v>
      </c>
      <c r="G898" s="6" t="str">
        <f t="shared" si="13"/>
        <v>Trung bình</v>
      </c>
      <c r="H898" s="70"/>
    </row>
    <row r="899" spans="1:8">
      <c r="A899" s="5" t="s">
        <v>961</v>
      </c>
      <c r="B899" s="104" t="s">
        <v>3210</v>
      </c>
      <c r="C899" s="108" t="s">
        <v>1414</v>
      </c>
      <c r="D899" s="106" t="s">
        <v>1281</v>
      </c>
      <c r="E899" s="107" t="s">
        <v>3193</v>
      </c>
      <c r="F899" s="110">
        <v>63</v>
      </c>
      <c r="G899" s="6" t="str">
        <f t="shared" si="13"/>
        <v>Trung bình</v>
      </c>
      <c r="H899" s="70"/>
    </row>
    <row r="900" spans="1:8">
      <c r="A900" s="5" t="s">
        <v>962</v>
      </c>
      <c r="B900" s="104" t="s">
        <v>3211</v>
      </c>
      <c r="C900" s="108" t="s">
        <v>3212</v>
      </c>
      <c r="D900" s="106" t="s">
        <v>1206</v>
      </c>
      <c r="E900" s="107" t="s">
        <v>3193</v>
      </c>
      <c r="F900" s="110">
        <v>63</v>
      </c>
      <c r="G900" s="6" t="str">
        <f t="shared" si="13"/>
        <v>Trung bình</v>
      </c>
      <c r="H900" s="70"/>
    </row>
    <row r="901" spans="1:8">
      <c r="A901" s="5" t="s">
        <v>963</v>
      </c>
      <c r="B901" s="104" t="s">
        <v>3213</v>
      </c>
      <c r="C901" s="108" t="s">
        <v>1577</v>
      </c>
      <c r="D901" s="106" t="s">
        <v>1506</v>
      </c>
      <c r="E901" s="107" t="s">
        <v>3193</v>
      </c>
      <c r="F901" s="110">
        <v>66</v>
      </c>
      <c r="G901" s="6" t="str">
        <f t="shared" si="13"/>
        <v>Trung bình</v>
      </c>
      <c r="H901" s="70"/>
    </row>
    <row r="902" spans="1:8">
      <c r="A902" s="5" t="s">
        <v>964</v>
      </c>
      <c r="B902" s="104" t="s">
        <v>3214</v>
      </c>
      <c r="C902" s="108" t="s">
        <v>3215</v>
      </c>
      <c r="D902" s="106" t="s">
        <v>1340</v>
      </c>
      <c r="E902" s="107" t="s">
        <v>3193</v>
      </c>
      <c r="F902" s="110">
        <v>100</v>
      </c>
      <c r="G902" s="6" t="str">
        <f t="shared" si="13"/>
        <v>Xuất sắc</v>
      </c>
      <c r="H902" s="70"/>
    </row>
    <row r="903" spans="1:8">
      <c r="A903" s="5" t="s">
        <v>965</v>
      </c>
      <c r="B903" s="104" t="s">
        <v>3216</v>
      </c>
      <c r="C903" s="108" t="s">
        <v>3217</v>
      </c>
      <c r="D903" s="106" t="s">
        <v>1341</v>
      </c>
      <c r="E903" s="107" t="s">
        <v>3193</v>
      </c>
      <c r="F903" s="110">
        <v>65</v>
      </c>
      <c r="G903" s="6" t="str">
        <f t="shared" si="13"/>
        <v>Trung bình</v>
      </c>
      <c r="H903" s="70"/>
    </row>
    <row r="904" spans="1:8">
      <c r="A904" s="5" t="s">
        <v>966</v>
      </c>
      <c r="B904" s="104" t="s">
        <v>3218</v>
      </c>
      <c r="C904" s="108" t="s">
        <v>3219</v>
      </c>
      <c r="D904" s="106" t="s">
        <v>1234</v>
      </c>
      <c r="E904" s="107" t="s">
        <v>3193</v>
      </c>
      <c r="F904" s="110">
        <v>64</v>
      </c>
      <c r="G904" s="6" t="str">
        <f t="shared" si="13"/>
        <v>Trung bình</v>
      </c>
      <c r="H904" s="70"/>
    </row>
    <row r="905" spans="1:8" s="20" customFormat="1">
      <c r="A905" s="22" t="s">
        <v>967</v>
      </c>
      <c r="B905" s="104" t="s">
        <v>3220</v>
      </c>
      <c r="C905" s="108" t="s">
        <v>3221</v>
      </c>
      <c r="D905" s="106" t="s">
        <v>32</v>
      </c>
      <c r="E905" s="107" t="s">
        <v>3193</v>
      </c>
      <c r="F905" s="110">
        <v>57</v>
      </c>
      <c r="G905" s="6" t="str">
        <f t="shared" si="13"/>
        <v>Trung bình</v>
      </c>
      <c r="H905" s="71"/>
    </row>
    <row r="906" spans="1:8">
      <c r="A906" s="5" t="s">
        <v>968</v>
      </c>
      <c r="B906" s="104" t="s">
        <v>3222</v>
      </c>
      <c r="C906" s="108" t="s">
        <v>3223</v>
      </c>
      <c r="D906" s="106" t="s">
        <v>1182</v>
      </c>
      <c r="E906" s="107" t="s">
        <v>3193</v>
      </c>
      <c r="F906" s="110">
        <v>66</v>
      </c>
      <c r="G906" s="6" t="str">
        <f t="shared" si="13"/>
        <v>Trung bình</v>
      </c>
      <c r="H906" s="70"/>
    </row>
    <row r="907" spans="1:8">
      <c r="A907" s="5" t="s">
        <v>969</v>
      </c>
      <c r="B907" s="104" t="s">
        <v>3224</v>
      </c>
      <c r="C907" s="108" t="s">
        <v>3225</v>
      </c>
      <c r="D907" s="106" t="s">
        <v>1303</v>
      </c>
      <c r="E907" s="107" t="s">
        <v>3193</v>
      </c>
      <c r="F907" s="110">
        <v>65</v>
      </c>
      <c r="G907" s="6" t="str">
        <f t="shared" si="13"/>
        <v>Trung bình</v>
      </c>
      <c r="H907" s="70"/>
    </row>
    <row r="908" spans="1:8">
      <c r="A908" s="5" t="s">
        <v>970</v>
      </c>
      <c r="B908" s="104" t="s">
        <v>3226</v>
      </c>
      <c r="C908" s="108" t="s">
        <v>3227</v>
      </c>
      <c r="D908" s="106" t="s">
        <v>1474</v>
      </c>
      <c r="E908" s="107" t="s">
        <v>3193</v>
      </c>
      <c r="F908" s="110">
        <v>61</v>
      </c>
      <c r="G908" s="6" t="str">
        <f t="shared" ref="G908:G971" si="14">IF(F908&gt;=90,"Xuất sắc",IF(F908&gt;=80,"Tốt",IF(F908&gt;=70,"Khá",IF(F908&gt;=50,"Trung bình",IF(F908&gt;0,"Yếu","Không xếp loại")))))</f>
        <v>Trung bình</v>
      </c>
      <c r="H908" s="70"/>
    </row>
    <row r="909" spans="1:8">
      <c r="A909" s="5" t="s">
        <v>971</v>
      </c>
      <c r="B909" s="104" t="s">
        <v>3228</v>
      </c>
      <c r="C909" s="108" t="s">
        <v>1188</v>
      </c>
      <c r="D909" s="106" t="s">
        <v>1278</v>
      </c>
      <c r="E909" s="107" t="s">
        <v>3193</v>
      </c>
      <c r="F909" s="110">
        <v>61</v>
      </c>
      <c r="G909" s="6" t="str">
        <f t="shared" si="14"/>
        <v>Trung bình</v>
      </c>
      <c r="H909" s="70"/>
    </row>
    <row r="910" spans="1:8">
      <c r="A910" s="5" t="s">
        <v>972</v>
      </c>
      <c r="B910" s="104" t="s">
        <v>3229</v>
      </c>
      <c r="C910" s="108" t="s">
        <v>1650</v>
      </c>
      <c r="D910" s="106" t="s">
        <v>18</v>
      </c>
      <c r="E910" s="107" t="s">
        <v>3193</v>
      </c>
      <c r="F910" s="110">
        <v>64</v>
      </c>
      <c r="G910" s="6" t="str">
        <f t="shared" si="14"/>
        <v>Trung bình</v>
      </c>
      <c r="H910" s="70"/>
    </row>
    <row r="911" spans="1:8">
      <c r="A911" s="5" t="s">
        <v>973</v>
      </c>
      <c r="B911" s="104" t="s">
        <v>3230</v>
      </c>
      <c r="C911" s="108" t="s">
        <v>3231</v>
      </c>
      <c r="D911" s="106" t="s">
        <v>1241</v>
      </c>
      <c r="E911" s="107" t="s">
        <v>3193</v>
      </c>
      <c r="F911" s="110">
        <v>70</v>
      </c>
      <c r="G911" s="6" t="str">
        <f t="shared" si="14"/>
        <v>Khá</v>
      </c>
      <c r="H911" s="70"/>
    </row>
    <row r="912" spans="1:8">
      <c r="A912" s="5" t="s">
        <v>974</v>
      </c>
      <c r="B912" s="104" t="s">
        <v>3232</v>
      </c>
      <c r="C912" s="108" t="s">
        <v>3233</v>
      </c>
      <c r="D912" s="106" t="s">
        <v>1369</v>
      </c>
      <c r="E912" s="107" t="s">
        <v>3193</v>
      </c>
      <c r="F912" s="110">
        <v>74</v>
      </c>
      <c r="G912" s="6" t="str">
        <f t="shared" si="14"/>
        <v>Khá</v>
      </c>
      <c r="H912" s="70"/>
    </row>
    <row r="913" spans="1:8" s="20" customFormat="1">
      <c r="A913" s="22" t="s">
        <v>975</v>
      </c>
      <c r="B913" s="112" t="s">
        <v>3234</v>
      </c>
      <c r="C913" s="113" t="s">
        <v>1290</v>
      </c>
      <c r="D913" s="114" t="s">
        <v>1255</v>
      </c>
      <c r="E913" s="115" t="s">
        <v>3235</v>
      </c>
      <c r="F913" s="116">
        <v>66</v>
      </c>
      <c r="G913" s="68" t="str">
        <f t="shared" si="14"/>
        <v>Trung bình</v>
      </c>
      <c r="H913" s="71"/>
    </row>
    <row r="914" spans="1:8">
      <c r="A914" s="5" t="s">
        <v>976</v>
      </c>
      <c r="B914" s="104" t="s">
        <v>3236</v>
      </c>
      <c r="C914" s="108" t="s">
        <v>1314</v>
      </c>
      <c r="D914" s="106" t="s">
        <v>1193</v>
      </c>
      <c r="E914" s="107" t="s">
        <v>3235</v>
      </c>
      <c r="F914" s="110">
        <v>71</v>
      </c>
      <c r="G914" s="6" t="str">
        <f t="shared" si="14"/>
        <v>Khá</v>
      </c>
      <c r="H914" s="70"/>
    </row>
    <row r="915" spans="1:8">
      <c r="A915" s="5" t="s">
        <v>977</v>
      </c>
      <c r="B915" s="104" t="s">
        <v>3237</v>
      </c>
      <c r="C915" s="108" t="s">
        <v>1776</v>
      </c>
      <c r="D915" s="106" t="s">
        <v>1193</v>
      </c>
      <c r="E915" s="107" t="s">
        <v>3235</v>
      </c>
      <c r="F915" s="110">
        <v>71</v>
      </c>
      <c r="G915" s="6" t="str">
        <f t="shared" si="14"/>
        <v>Khá</v>
      </c>
      <c r="H915" s="70"/>
    </row>
    <row r="916" spans="1:8">
      <c r="A916" s="5" t="s">
        <v>978</v>
      </c>
      <c r="B916" s="104" t="s">
        <v>3238</v>
      </c>
      <c r="C916" s="108" t="s">
        <v>3239</v>
      </c>
      <c r="D916" s="106" t="s">
        <v>1360</v>
      </c>
      <c r="E916" s="107" t="s">
        <v>3235</v>
      </c>
      <c r="F916" s="110">
        <v>70</v>
      </c>
      <c r="G916" s="6" t="str">
        <f t="shared" si="14"/>
        <v>Khá</v>
      </c>
      <c r="H916" s="70"/>
    </row>
    <row r="917" spans="1:8">
      <c r="A917" s="5" t="s">
        <v>979</v>
      </c>
      <c r="B917" s="104" t="s">
        <v>3240</v>
      </c>
      <c r="C917" s="108" t="s">
        <v>1201</v>
      </c>
      <c r="D917" s="106" t="s">
        <v>1216</v>
      </c>
      <c r="E917" s="107" t="s">
        <v>3235</v>
      </c>
      <c r="F917" s="110">
        <v>70</v>
      </c>
      <c r="G917" s="6" t="str">
        <f t="shared" si="14"/>
        <v>Khá</v>
      </c>
      <c r="H917" s="70"/>
    </row>
    <row r="918" spans="1:8">
      <c r="A918" s="5" t="s">
        <v>980</v>
      </c>
      <c r="B918" s="104" t="s">
        <v>3241</v>
      </c>
      <c r="C918" s="108" t="s">
        <v>3242</v>
      </c>
      <c r="D918" s="106" t="s">
        <v>10</v>
      </c>
      <c r="E918" s="107" t="s">
        <v>3235</v>
      </c>
      <c r="F918" s="110">
        <v>50</v>
      </c>
      <c r="G918" s="6" t="str">
        <f t="shared" si="14"/>
        <v>Trung bình</v>
      </c>
      <c r="H918" s="70"/>
    </row>
    <row r="919" spans="1:8">
      <c r="A919" s="5" t="s">
        <v>981</v>
      </c>
      <c r="B919" s="104" t="s">
        <v>3243</v>
      </c>
      <c r="C919" s="108" t="s">
        <v>3244</v>
      </c>
      <c r="D919" s="106" t="s">
        <v>39</v>
      </c>
      <c r="E919" s="107" t="s">
        <v>3235</v>
      </c>
      <c r="F919" s="110">
        <v>87</v>
      </c>
      <c r="G919" s="6" t="str">
        <f t="shared" si="14"/>
        <v>Tốt</v>
      </c>
      <c r="H919" s="70"/>
    </row>
    <row r="920" spans="1:8">
      <c r="A920" s="5" t="s">
        <v>982</v>
      </c>
      <c r="B920" s="104" t="s">
        <v>3245</v>
      </c>
      <c r="C920" s="108" t="s">
        <v>1376</v>
      </c>
      <c r="D920" s="106" t="s">
        <v>1520</v>
      </c>
      <c r="E920" s="107" t="s">
        <v>3235</v>
      </c>
      <c r="F920" s="110">
        <v>67</v>
      </c>
      <c r="G920" s="6" t="str">
        <f t="shared" si="14"/>
        <v>Trung bình</v>
      </c>
      <c r="H920" s="70"/>
    </row>
    <row r="921" spans="1:8">
      <c r="A921" s="5" t="s">
        <v>983</v>
      </c>
      <c r="B921" s="104" t="s">
        <v>3246</v>
      </c>
      <c r="C921" s="108" t="s">
        <v>26</v>
      </c>
      <c r="D921" s="106" t="s">
        <v>36</v>
      </c>
      <c r="E921" s="107" t="s">
        <v>3235</v>
      </c>
      <c r="F921" s="110">
        <v>65</v>
      </c>
      <c r="G921" s="6" t="str">
        <f t="shared" si="14"/>
        <v>Trung bình</v>
      </c>
      <c r="H921" s="70"/>
    </row>
    <row r="922" spans="1:8">
      <c r="A922" s="5" t="s">
        <v>984</v>
      </c>
      <c r="B922" s="104" t="s">
        <v>3247</v>
      </c>
      <c r="C922" s="108" t="s">
        <v>1291</v>
      </c>
      <c r="D922" s="106" t="s">
        <v>36</v>
      </c>
      <c r="E922" s="107" t="s">
        <v>3235</v>
      </c>
      <c r="F922" s="110">
        <v>86</v>
      </c>
      <c r="G922" s="6" t="str">
        <f t="shared" si="14"/>
        <v>Tốt</v>
      </c>
      <c r="H922" s="70"/>
    </row>
    <row r="923" spans="1:8">
      <c r="A923" s="5" t="s">
        <v>985</v>
      </c>
      <c r="B923" s="104" t="s">
        <v>3248</v>
      </c>
      <c r="C923" s="108" t="s">
        <v>1568</v>
      </c>
      <c r="D923" s="106" t="s">
        <v>3249</v>
      </c>
      <c r="E923" s="107" t="s">
        <v>3235</v>
      </c>
      <c r="F923" s="110">
        <v>66</v>
      </c>
      <c r="G923" s="6" t="str">
        <f t="shared" si="14"/>
        <v>Trung bình</v>
      </c>
      <c r="H923" s="70"/>
    </row>
    <row r="924" spans="1:8">
      <c r="A924" s="5" t="s">
        <v>986</v>
      </c>
      <c r="B924" s="104" t="s">
        <v>3250</v>
      </c>
      <c r="C924" s="108" t="s">
        <v>3251</v>
      </c>
      <c r="D924" s="106" t="s">
        <v>1176</v>
      </c>
      <c r="E924" s="107" t="s">
        <v>3235</v>
      </c>
      <c r="F924" s="110">
        <v>66</v>
      </c>
      <c r="G924" s="6" t="str">
        <f t="shared" si="14"/>
        <v>Trung bình</v>
      </c>
      <c r="H924" s="70"/>
    </row>
    <row r="925" spans="1:8">
      <c r="A925" s="5" t="s">
        <v>987</v>
      </c>
      <c r="B925" s="104" t="s">
        <v>3252</v>
      </c>
      <c r="C925" s="108" t="s">
        <v>1397</v>
      </c>
      <c r="D925" s="106" t="s">
        <v>1281</v>
      </c>
      <c r="E925" s="107" t="s">
        <v>3235</v>
      </c>
      <c r="F925" s="110">
        <v>70</v>
      </c>
      <c r="G925" s="6" t="str">
        <f t="shared" si="14"/>
        <v>Khá</v>
      </c>
      <c r="H925" s="70"/>
    </row>
    <row r="926" spans="1:8">
      <c r="A926" s="5" t="s">
        <v>988</v>
      </c>
      <c r="B926" s="104" t="s">
        <v>3253</v>
      </c>
      <c r="C926" s="108" t="s">
        <v>3254</v>
      </c>
      <c r="D926" s="106" t="s">
        <v>1260</v>
      </c>
      <c r="E926" s="107" t="s">
        <v>3235</v>
      </c>
      <c r="F926" s="110">
        <v>60</v>
      </c>
      <c r="G926" s="6" t="str">
        <f t="shared" si="14"/>
        <v>Trung bình</v>
      </c>
      <c r="H926" s="70"/>
    </row>
    <row r="927" spans="1:8">
      <c r="A927" s="5" t="s">
        <v>989</v>
      </c>
      <c r="B927" s="104" t="s">
        <v>3255</v>
      </c>
      <c r="C927" s="108" t="s">
        <v>1655</v>
      </c>
      <c r="D927" s="106" t="s">
        <v>1340</v>
      </c>
      <c r="E927" s="107" t="s">
        <v>3235</v>
      </c>
      <c r="F927" s="110">
        <v>65</v>
      </c>
      <c r="G927" s="6" t="str">
        <f t="shared" si="14"/>
        <v>Trung bình</v>
      </c>
      <c r="H927" s="70"/>
    </row>
    <row r="928" spans="1:8">
      <c r="A928" s="5" t="s">
        <v>990</v>
      </c>
      <c r="B928" s="104" t="s">
        <v>3256</v>
      </c>
      <c r="C928" s="108" t="s">
        <v>3102</v>
      </c>
      <c r="D928" s="106" t="s">
        <v>1340</v>
      </c>
      <c r="E928" s="107" t="s">
        <v>3235</v>
      </c>
      <c r="F928" s="110">
        <v>76</v>
      </c>
      <c r="G928" s="6" t="str">
        <f t="shared" si="14"/>
        <v>Khá</v>
      </c>
      <c r="H928" s="70"/>
    </row>
    <row r="929" spans="1:8">
      <c r="A929" s="5" t="s">
        <v>991</v>
      </c>
      <c r="B929" s="104" t="s">
        <v>3257</v>
      </c>
      <c r="C929" s="108" t="s">
        <v>1219</v>
      </c>
      <c r="D929" s="106" t="s">
        <v>49</v>
      </c>
      <c r="E929" s="107" t="s">
        <v>3235</v>
      </c>
      <c r="F929" s="110">
        <v>71</v>
      </c>
      <c r="G929" s="6" t="str">
        <f t="shared" si="14"/>
        <v>Khá</v>
      </c>
      <c r="H929" s="70"/>
    </row>
    <row r="930" spans="1:8">
      <c r="A930" s="5" t="s">
        <v>992</v>
      </c>
      <c r="B930" s="104" t="s">
        <v>3258</v>
      </c>
      <c r="C930" s="108" t="s">
        <v>3259</v>
      </c>
      <c r="D930" s="106" t="s">
        <v>1341</v>
      </c>
      <c r="E930" s="107" t="s">
        <v>3235</v>
      </c>
      <c r="F930" s="110">
        <v>76</v>
      </c>
      <c r="G930" s="6" t="str">
        <f t="shared" si="14"/>
        <v>Khá</v>
      </c>
      <c r="H930" s="70"/>
    </row>
    <row r="931" spans="1:8" s="20" customFormat="1">
      <c r="A931" s="5" t="s">
        <v>993</v>
      </c>
      <c r="B931" s="104" t="s">
        <v>3260</v>
      </c>
      <c r="C931" s="108" t="s">
        <v>3261</v>
      </c>
      <c r="D931" s="106" t="s">
        <v>3262</v>
      </c>
      <c r="E931" s="107" t="s">
        <v>3235</v>
      </c>
      <c r="F931" s="110">
        <v>77</v>
      </c>
      <c r="G931" s="6" t="str">
        <f t="shared" si="14"/>
        <v>Khá</v>
      </c>
      <c r="H931" s="71"/>
    </row>
    <row r="932" spans="1:8">
      <c r="A932" s="5" t="s">
        <v>994</v>
      </c>
      <c r="B932" s="104" t="s">
        <v>3263</v>
      </c>
      <c r="C932" s="108" t="s">
        <v>1178</v>
      </c>
      <c r="D932" s="106" t="s">
        <v>1234</v>
      </c>
      <c r="E932" s="107" t="s">
        <v>3235</v>
      </c>
      <c r="F932" s="110">
        <v>66</v>
      </c>
      <c r="G932" s="6" t="str">
        <f t="shared" si="14"/>
        <v>Trung bình</v>
      </c>
      <c r="H932" s="70"/>
    </row>
    <row r="933" spans="1:8">
      <c r="A933" s="5" t="s">
        <v>995</v>
      </c>
      <c r="B933" s="104" t="s">
        <v>3264</v>
      </c>
      <c r="C933" s="108" t="s">
        <v>28</v>
      </c>
      <c r="D933" s="106" t="s">
        <v>14</v>
      </c>
      <c r="E933" s="107" t="s">
        <v>3235</v>
      </c>
      <c r="F933" s="110">
        <v>50</v>
      </c>
      <c r="G933" s="6" t="str">
        <f t="shared" si="14"/>
        <v>Trung bình</v>
      </c>
      <c r="H933" s="70"/>
    </row>
    <row r="934" spans="1:8">
      <c r="A934" s="5" t="s">
        <v>996</v>
      </c>
      <c r="B934" s="104" t="s">
        <v>3265</v>
      </c>
      <c r="C934" s="108" t="s">
        <v>3266</v>
      </c>
      <c r="D934" s="106" t="s">
        <v>1356</v>
      </c>
      <c r="E934" s="107" t="s">
        <v>3235</v>
      </c>
      <c r="F934" s="110">
        <v>71</v>
      </c>
      <c r="G934" s="6" t="str">
        <f t="shared" si="14"/>
        <v>Khá</v>
      </c>
      <c r="H934" s="70"/>
    </row>
    <row r="935" spans="1:8">
      <c r="A935" s="5" t="s">
        <v>997</v>
      </c>
      <c r="B935" s="104" t="s">
        <v>3267</v>
      </c>
      <c r="C935" s="108" t="s">
        <v>3268</v>
      </c>
      <c r="D935" s="106" t="s">
        <v>1356</v>
      </c>
      <c r="E935" s="107" t="s">
        <v>3235</v>
      </c>
      <c r="F935" s="110">
        <v>76</v>
      </c>
      <c r="G935" s="6" t="str">
        <f t="shared" si="14"/>
        <v>Khá</v>
      </c>
      <c r="H935" s="70"/>
    </row>
    <row r="936" spans="1:8">
      <c r="A936" s="5" t="s">
        <v>998</v>
      </c>
      <c r="B936" s="104" t="s">
        <v>3269</v>
      </c>
      <c r="C936" s="108" t="s">
        <v>1818</v>
      </c>
      <c r="D936" s="106" t="s">
        <v>41</v>
      </c>
      <c r="E936" s="107" t="s">
        <v>3235</v>
      </c>
      <c r="F936" s="110">
        <v>76</v>
      </c>
      <c r="G936" s="6" t="str">
        <f t="shared" si="14"/>
        <v>Khá</v>
      </c>
      <c r="H936" s="70"/>
    </row>
    <row r="937" spans="1:8">
      <c r="A937" s="5" t="s">
        <v>999</v>
      </c>
      <c r="B937" s="104" t="s">
        <v>3270</v>
      </c>
      <c r="C937" s="108" t="s">
        <v>1355</v>
      </c>
      <c r="D937" s="106" t="s">
        <v>42</v>
      </c>
      <c r="E937" s="107" t="s">
        <v>3235</v>
      </c>
      <c r="F937" s="110">
        <v>75</v>
      </c>
      <c r="G937" s="6" t="str">
        <f t="shared" si="14"/>
        <v>Khá</v>
      </c>
      <c r="H937" s="70"/>
    </row>
    <row r="938" spans="1:8">
      <c r="A938" s="5" t="s">
        <v>1000</v>
      </c>
      <c r="B938" s="104" t="s">
        <v>3271</v>
      </c>
      <c r="C938" s="108" t="s">
        <v>3272</v>
      </c>
      <c r="D938" s="106" t="s">
        <v>42</v>
      </c>
      <c r="E938" s="107" t="s">
        <v>3235</v>
      </c>
      <c r="F938" s="110">
        <v>71</v>
      </c>
      <c r="G938" s="6" t="str">
        <f t="shared" si="14"/>
        <v>Khá</v>
      </c>
      <c r="H938" s="70"/>
    </row>
    <row r="939" spans="1:8">
      <c r="A939" s="5" t="s">
        <v>1001</v>
      </c>
      <c r="B939" s="104" t="s">
        <v>3273</v>
      </c>
      <c r="C939" s="108" t="s">
        <v>1538</v>
      </c>
      <c r="D939" s="106" t="s">
        <v>1185</v>
      </c>
      <c r="E939" s="107" t="s">
        <v>3235</v>
      </c>
      <c r="F939" s="110">
        <v>68</v>
      </c>
      <c r="G939" s="6" t="str">
        <f t="shared" si="14"/>
        <v>Trung bình</v>
      </c>
      <c r="H939" s="70"/>
    </row>
    <row r="940" spans="1:8">
      <c r="A940" s="5" t="s">
        <v>1002</v>
      </c>
      <c r="B940" s="104" t="s">
        <v>3274</v>
      </c>
      <c r="C940" s="108" t="s">
        <v>1706</v>
      </c>
      <c r="D940" s="106" t="s">
        <v>3275</v>
      </c>
      <c r="E940" s="107" t="s">
        <v>3235</v>
      </c>
      <c r="F940" s="110">
        <v>73</v>
      </c>
      <c r="G940" s="6" t="str">
        <f t="shared" si="14"/>
        <v>Khá</v>
      </c>
      <c r="H940" s="70"/>
    </row>
    <row r="941" spans="1:8">
      <c r="A941" s="5" t="s">
        <v>1003</v>
      </c>
      <c r="B941" s="104" t="s">
        <v>3276</v>
      </c>
      <c r="C941" s="108" t="s">
        <v>3277</v>
      </c>
      <c r="D941" s="106" t="s">
        <v>1312</v>
      </c>
      <c r="E941" s="107" t="s">
        <v>3235</v>
      </c>
      <c r="F941" s="110">
        <v>67</v>
      </c>
      <c r="G941" s="6" t="str">
        <f t="shared" si="14"/>
        <v>Trung bình</v>
      </c>
      <c r="H941" s="70"/>
    </row>
    <row r="942" spans="1:8">
      <c r="A942" s="5" t="s">
        <v>1004</v>
      </c>
      <c r="B942" s="104" t="s">
        <v>3278</v>
      </c>
      <c r="C942" s="108" t="s">
        <v>3279</v>
      </c>
      <c r="D942" s="106" t="s">
        <v>1486</v>
      </c>
      <c r="E942" s="107" t="s">
        <v>3235</v>
      </c>
      <c r="F942" s="110">
        <v>73</v>
      </c>
      <c r="G942" s="6" t="str">
        <f t="shared" si="14"/>
        <v>Khá</v>
      </c>
      <c r="H942" s="70"/>
    </row>
    <row r="943" spans="1:8">
      <c r="A943" s="5" t="s">
        <v>1005</v>
      </c>
      <c r="B943" s="104" t="s">
        <v>3280</v>
      </c>
      <c r="C943" s="108" t="s">
        <v>3281</v>
      </c>
      <c r="D943" s="106" t="s">
        <v>1367</v>
      </c>
      <c r="E943" s="107" t="s">
        <v>3235</v>
      </c>
      <c r="F943" s="110">
        <v>60</v>
      </c>
      <c r="G943" s="6" t="str">
        <f t="shared" si="14"/>
        <v>Trung bình</v>
      </c>
      <c r="H943" s="70"/>
    </row>
    <row r="944" spans="1:8">
      <c r="A944" s="5" t="s">
        <v>1006</v>
      </c>
      <c r="B944" s="104" t="s">
        <v>3282</v>
      </c>
      <c r="C944" s="108" t="s">
        <v>1395</v>
      </c>
      <c r="D944" s="106" t="s">
        <v>1241</v>
      </c>
      <c r="E944" s="107" t="s">
        <v>3235</v>
      </c>
      <c r="F944" s="110">
        <v>71</v>
      </c>
      <c r="G944" s="6" t="str">
        <f t="shared" si="14"/>
        <v>Khá</v>
      </c>
      <c r="H944" s="70"/>
    </row>
    <row r="945" spans="1:8">
      <c r="A945" s="5" t="s">
        <v>1007</v>
      </c>
      <c r="B945" s="104" t="s">
        <v>3283</v>
      </c>
      <c r="C945" s="108" t="s">
        <v>1552</v>
      </c>
      <c r="D945" s="106" t="s">
        <v>1241</v>
      </c>
      <c r="E945" s="107" t="s">
        <v>3235</v>
      </c>
      <c r="F945" s="110">
        <v>72</v>
      </c>
      <c r="G945" s="6" t="str">
        <f t="shared" si="14"/>
        <v>Khá</v>
      </c>
      <c r="H945" s="70"/>
    </row>
    <row r="946" spans="1:8">
      <c r="A946" s="5" t="s">
        <v>1008</v>
      </c>
      <c r="B946" s="104" t="s">
        <v>3284</v>
      </c>
      <c r="C946" s="108" t="s">
        <v>3285</v>
      </c>
      <c r="D946" s="106" t="s">
        <v>1254</v>
      </c>
      <c r="E946" s="107" t="s">
        <v>3235</v>
      </c>
      <c r="F946" s="110">
        <v>72</v>
      </c>
      <c r="G946" s="6" t="str">
        <f t="shared" si="14"/>
        <v>Khá</v>
      </c>
      <c r="H946" s="70"/>
    </row>
    <row r="947" spans="1:8">
      <c r="A947" s="5" t="s">
        <v>1009</v>
      </c>
      <c r="B947" s="104" t="s">
        <v>3286</v>
      </c>
      <c r="C947" s="108" t="s">
        <v>3287</v>
      </c>
      <c r="D947" s="106" t="s">
        <v>1190</v>
      </c>
      <c r="E947" s="107" t="s">
        <v>3235</v>
      </c>
      <c r="F947" s="110">
        <v>71</v>
      </c>
      <c r="G947" s="6" t="str">
        <f t="shared" si="14"/>
        <v>Khá</v>
      </c>
      <c r="H947" s="70"/>
    </row>
    <row r="948" spans="1:8">
      <c r="A948" s="5" t="s">
        <v>1010</v>
      </c>
      <c r="B948" s="104" t="s">
        <v>3288</v>
      </c>
      <c r="C948" s="108" t="s">
        <v>1768</v>
      </c>
      <c r="D948" s="106" t="s">
        <v>1345</v>
      </c>
      <c r="E948" s="107" t="s">
        <v>3235</v>
      </c>
      <c r="F948" s="110">
        <v>65</v>
      </c>
      <c r="G948" s="6" t="str">
        <f t="shared" si="14"/>
        <v>Trung bình</v>
      </c>
      <c r="H948" s="70"/>
    </row>
    <row r="949" spans="1:8">
      <c r="A949" s="5" t="s">
        <v>1011</v>
      </c>
      <c r="B949" s="104" t="s">
        <v>3289</v>
      </c>
      <c r="C949" s="108" t="s">
        <v>3290</v>
      </c>
      <c r="D949" s="106" t="s">
        <v>3291</v>
      </c>
      <c r="E949" s="107" t="s">
        <v>3235</v>
      </c>
      <c r="F949" s="110">
        <v>56</v>
      </c>
      <c r="G949" s="6" t="str">
        <f t="shared" si="14"/>
        <v>Trung bình</v>
      </c>
      <c r="H949" s="70"/>
    </row>
    <row r="950" spans="1:8">
      <c r="A950" s="5" t="s">
        <v>1012</v>
      </c>
      <c r="B950" s="104" t="s">
        <v>3292</v>
      </c>
      <c r="C950" s="108" t="s">
        <v>3293</v>
      </c>
      <c r="D950" s="106" t="s">
        <v>1331</v>
      </c>
      <c r="E950" s="107" t="s">
        <v>3235</v>
      </c>
      <c r="F950" s="110">
        <v>66</v>
      </c>
      <c r="G950" s="6" t="str">
        <f t="shared" si="14"/>
        <v>Trung bình</v>
      </c>
      <c r="H950" s="70"/>
    </row>
    <row r="951" spans="1:8">
      <c r="A951" s="5" t="s">
        <v>1013</v>
      </c>
      <c r="B951" s="104" t="s">
        <v>3294</v>
      </c>
      <c r="C951" s="108" t="s">
        <v>3295</v>
      </c>
      <c r="D951" s="106" t="s">
        <v>1331</v>
      </c>
      <c r="E951" s="107" t="s">
        <v>3235</v>
      </c>
      <c r="F951" s="110">
        <v>77</v>
      </c>
      <c r="G951" s="6" t="str">
        <f t="shared" si="14"/>
        <v>Khá</v>
      </c>
      <c r="H951" s="70"/>
    </row>
    <row r="952" spans="1:8">
      <c r="A952" s="5" t="s">
        <v>1014</v>
      </c>
      <c r="B952" s="104" t="s">
        <v>3296</v>
      </c>
      <c r="C952" s="108" t="s">
        <v>1774</v>
      </c>
      <c r="D952" s="106" t="s">
        <v>1359</v>
      </c>
      <c r="E952" s="107" t="s">
        <v>3235</v>
      </c>
      <c r="F952" s="110">
        <v>71</v>
      </c>
      <c r="G952" s="6" t="str">
        <f t="shared" si="14"/>
        <v>Khá</v>
      </c>
      <c r="H952" s="70"/>
    </row>
    <row r="953" spans="1:8" s="20" customFormat="1">
      <c r="A953" s="22" t="s">
        <v>1015</v>
      </c>
      <c r="B953" s="112" t="s">
        <v>3297</v>
      </c>
      <c r="C953" s="113" t="s">
        <v>1269</v>
      </c>
      <c r="D953" s="114" t="s">
        <v>1193</v>
      </c>
      <c r="E953" s="115" t="s">
        <v>3298</v>
      </c>
      <c r="F953" s="116">
        <v>58</v>
      </c>
      <c r="G953" s="68" t="str">
        <f t="shared" si="14"/>
        <v>Trung bình</v>
      </c>
      <c r="H953" s="71"/>
    </row>
    <row r="954" spans="1:8" s="20" customFormat="1">
      <c r="A954" s="5" t="s">
        <v>1016</v>
      </c>
      <c r="B954" s="104" t="s">
        <v>3299</v>
      </c>
      <c r="C954" s="108" t="s">
        <v>3300</v>
      </c>
      <c r="D954" s="106" t="s">
        <v>1176</v>
      </c>
      <c r="E954" s="107" t="s">
        <v>3298</v>
      </c>
      <c r="F954" s="110">
        <v>62</v>
      </c>
      <c r="G954" s="6" t="str">
        <f t="shared" si="14"/>
        <v>Trung bình</v>
      </c>
      <c r="H954" s="71"/>
    </row>
    <row r="955" spans="1:8">
      <c r="A955" s="5" t="s">
        <v>1017</v>
      </c>
      <c r="B955" s="104" t="s">
        <v>3301</v>
      </c>
      <c r="C955" s="108" t="s">
        <v>3302</v>
      </c>
      <c r="D955" s="106" t="s">
        <v>1558</v>
      </c>
      <c r="E955" s="107" t="s">
        <v>3298</v>
      </c>
      <c r="F955" s="110">
        <v>73</v>
      </c>
      <c r="G955" s="6" t="str">
        <f t="shared" si="14"/>
        <v>Khá</v>
      </c>
      <c r="H955" s="70"/>
    </row>
    <row r="956" spans="1:8">
      <c r="A956" s="5" t="s">
        <v>1018</v>
      </c>
      <c r="B956" s="104" t="s">
        <v>3303</v>
      </c>
      <c r="C956" s="108" t="s">
        <v>1517</v>
      </c>
      <c r="D956" s="106" t="s">
        <v>1232</v>
      </c>
      <c r="E956" s="107" t="s">
        <v>3298</v>
      </c>
      <c r="F956" s="110">
        <v>65</v>
      </c>
      <c r="G956" s="6" t="str">
        <f t="shared" si="14"/>
        <v>Trung bình</v>
      </c>
      <c r="H956" s="70"/>
    </row>
    <row r="957" spans="1:8">
      <c r="A957" s="5" t="s">
        <v>1019</v>
      </c>
      <c r="B957" s="104" t="s">
        <v>3304</v>
      </c>
      <c r="C957" s="108" t="s">
        <v>3305</v>
      </c>
      <c r="D957" s="106" t="s">
        <v>1327</v>
      </c>
      <c r="E957" s="107" t="s">
        <v>3298</v>
      </c>
      <c r="F957" s="110">
        <v>58</v>
      </c>
      <c r="G957" s="6" t="str">
        <f t="shared" si="14"/>
        <v>Trung bình</v>
      </c>
      <c r="H957" s="70"/>
    </row>
    <row r="958" spans="1:8">
      <c r="A958" s="5" t="s">
        <v>1020</v>
      </c>
      <c r="B958" s="104" t="s">
        <v>3306</v>
      </c>
      <c r="C958" s="108" t="s">
        <v>1320</v>
      </c>
      <c r="D958" s="106" t="s">
        <v>1341</v>
      </c>
      <c r="E958" s="107" t="s">
        <v>3298</v>
      </c>
      <c r="F958" s="110">
        <v>61</v>
      </c>
      <c r="G958" s="6" t="str">
        <f t="shared" si="14"/>
        <v>Trung bình</v>
      </c>
      <c r="H958" s="70"/>
    </row>
    <row r="959" spans="1:8">
      <c r="A959" s="5" t="s">
        <v>1021</v>
      </c>
      <c r="B959" s="104" t="s">
        <v>3307</v>
      </c>
      <c r="C959" s="108" t="s">
        <v>1434</v>
      </c>
      <c r="D959" s="106" t="s">
        <v>14</v>
      </c>
      <c r="E959" s="107" t="s">
        <v>3298</v>
      </c>
      <c r="F959" s="110">
        <v>74</v>
      </c>
      <c r="G959" s="6" t="str">
        <f t="shared" si="14"/>
        <v>Khá</v>
      </c>
      <c r="H959" s="70"/>
    </row>
    <row r="960" spans="1:8">
      <c r="A960" s="5" t="s">
        <v>1022</v>
      </c>
      <c r="B960" s="104" t="s">
        <v>3308</v>
      </c>
      <c r="C960" s="108" t="s">
        <v>31</v>
      </c>
      <c r="D960" s="106" t="s">
        <v>1180</v>
      </c>
      <c r="E960" s="107" t="s">
        <v>3298</v>
      </c>
      <c r="F960" s="110">
        <v>58</v>
      </c>
      <c r="G960" s="6" t="str">
        <f t="shared" si="14"/>
        <v>Trung bình</v>
      </c>
      <c r="H960" s="70"/>
    </row>
    <row r="961" spans="1:8">
      <c r="A961" s="5" t="s">
        <v>1023</v>
      </c>
      <c r="B961" s="104" t="s">
        <v>3309</v>
      </c>
      <c r="C961" s="108" t="s">
        <v>3310</v>
      </c>
      <c r="D961" s="106" t="s">
        <v>1303</v>
      </c>
      <c r="E961" s="107" t="s">
        <v>3298</v>
      </c>
      <c r="F961" s="110">
        <v>62</v>
      </c>
      <c r="G961" s="6" t="str">
        <f t="shared" si="14"/>
        <v>Trung bình</v>
      </c>
      <c r="H961" s="70"/>
    </row>
    <row r="962" spans="1:8">
      <c r="A962" s="5" t="s">
        <v>1024</v>
      </c>
      <c r="B962" s="104" t="s">
        <v>3311</v>
      </c>
      <c r="C962" s="108" t="s">
        <v>1253</v>
      </c>
      <c r="D962" s="106" t="s">
        <v>1312</v>
      </c>
      <c r="E962" s="107" t="s">
        <v>3298</v>
      </c>
      <c r="F962" s="110">
        <v>60</v>
      </c>
      <c r="G962" s="6" t="str">
        <f t="shared" si="14"/>
        <v>Trung bình</v>
      </c>
      <c r="H962" s="70"/>
    </row>
    <row r="963" spans="1:8">
      <c r="A963" s="5" t="s">
        <v>1025</v>
      </c>
      <c r="B963" s="104" t="s">
        <v>3312</v>
      </c>
      <c r="C963" s="108" t="s">
        <v>1579</v>
      </c>
      <c r="D963" s="106" t="s">
        <v>1312</v>
      </c>
      <c r="E963" s="107" t="s">
        <v>3298</v>
      </c>
      <c r="F963" s="110">
        <v>73</v>
      </c>
      <c r="G963" s="6" t="str">
        <f t="shared" si="14"/>
        <v>Khá</v>
      </c>
      <c r="H963" s="70"/>
    </row>
    <row r="964" spans="1:8">
      <c r="A964" s="5" t="s">
        <v>1026</v>
      </c>
      <c r="B964" s="104" t="s">
        <v>3313</v>
      </c>
      <c r="C964" s="108" t="s">
        <v>1337</v>
      </c>
      <c r="D964" s="106" t="s">
        <v>1377</v>
      </c>
      <c r="E964" s="107" t="s">
        <v>3298</v>
      </c>
      <c r="F964" s="110">
        <v>58</v>
      </c>
      <c r="G964" s="6" t="str">
        <f t="shared" si="14"/>
        <v>Trung bình</v>
      </c>
      <c r="H964" s="70"/>
    </row>
    <row r="965" spans="1:8">
      <c r="A965" s="5" t="s">
        <v>1027</v>
      </c>
      <c r="B965" s="104" t="s">
        <v>3314</v>
      </c>
      <c r="C965" s="108" t="s">
        <v>1201</v>
      </c>
      <c r="D965" s="106" t="s">
        <v>1215</v>
      </c>
      <c r="E965" s="107" t="s">
        <v>3298</v>
      </c>
      <c r="F965" s="110">
        <v>58</v>
      </c>
      <c r="G965" s="6" t="str">
        <f t="shared" si="14"/>
        <v>Trung bình</v>
      </c>
      <c r="H965" s="70"/>
    </row>
    <row r="966" spans="1:8">
      <c r="A966" s="5" t="s">
        <v>1028</v>
      </c>
      <c r="B966" s="104" t="s">
        <v>3315</v>
      </c>
      <c r="C966" s="108" t="s">
        <v>1668</v>
      </c>
      <c r="D966" s="106" t="s">
        <v>1191</v>
      </c>
      <c r="E966" s="107" t="s">
        <v>3298</v>
      </c>
      <c r="F966" s="110">
        <v>65</v>
      </c>
      <c r="G966" s="6" t="str">
        <f t="shared" si="14"/>
        <v>Trung bình</v>
      </c>
      <c r="H966" s="70"/>
    </row>
    <row r="967" spans="1:8">
      <c r="A967" s="5" t="s">
        <v>1029</v>
      </c>
      <c r="B967" s="104" t="s">
        <v>3316</v>
      </c>
      <c r="C967" s="105" t="s">
        <v>1583</v>
      </c>
      <c r="D967" s="106" t="s">
        <v>1216</v>
      </c>
      <c r="E967" s="107" t="s">
        <v>3317</v>
      </c>
      <c r="F967" s="110">
        <v>52</v>
      </c>
      <c r="G967" s="6" t="str">
        <f t="shared" si="14"/>
        <v>Trung bình</v>
      </c>
      <c r="H967" s="70"/>
    </row>
    <row r="968" spans="1:8" s="20" customFormat="1">
      <c r="A968" s="22" t="s">
        <v>1030</v>
      </c>
      <c r="B968" s="112" t="s">
        <v>3318</v>
      </c>
      <c r="C968" s="122" t="s">
        <v>1201</v>
      </c>
      <c r="D968" s="114" t="s">
        <v>10</v>
      </c>
      <c r="E968" s="115" t="s">
        <v>3317</v>
      </c>
      <c r="F968" s="116">
        <v>63</v>
      </c>
      <c r="G968" s="68" t="str">
        <f t="shared" si="14"/>
        <v>Trung bình</v>
      </c>
      <c r="H968" s="71"/>
    </row>
    <row r="969" spans="1:8">
      <c r="A969" s="5" t="s">
        <v>1031</v>
      </c>
      <c r="B969" s="104" t="s">
        <v>3319</v>
      </c>
      <c r="C969" s="108" t="s">
        <v>3320</v>
      </c>
      <c r="D969" s="106" t="s">
        <v>10</v>
      </c>
      <c r="E969" s="107" t="s">
        <v>3317</v>
      </c>
      <c r="F969" s="110">
        <v>71</v>
      </c>
      <c r="G969" s="6" t="str">
        <f t="shared" si="14"/>
        <v>Khá</v>
      </c>
      <c r="H969" s="70"/>
    </row>
    <row r="970" spans="1:8">
      <c r="A970" s="5" t="s">
        <v>1032</v>
      </c>
      <c r="B970" s="104" t="s">
        <v>3321</v>
      </c>
      <c r="C970" s="108" t="s">
        <v>3322</v>
      </c>
      <c r="D970" s="106" t="s">
        <v>39</v>
      </c>
      <c r="E970" s="107" t="s">
        <v>3317</v>
      </c>
      <c r="F970" s="110">
        <v>58</v>
      </c>
      <c r="G970" s="6" t="str">
        <f t="shared" si="14"/>
        <v>Trung bình</v>
      </c>
      <c r="H970" s="70"/>
    </row>
    <row r="971" spans="1:8">
      <c r="A971" s="5" t="s">
        <v>1033</v>
      </c>
      <c r="B971" s="104" t="s">
        <v>3323</v>
      </c>
      <c r="C971" s="108" t="s">
        <v>3324</v>
      </c>
      <c r="D971" s="106" t="s">
        <v>47</v>
      </c>
      <c r="E971" s="107" t="s">
        <v>3317</v>
      </c>
      <c r="F971" s="110">
        <v>65</v>
      </c>
      <c r="G971" s="6" t="str">
        <f t="shared" si="14"/>
        <v>Trung bình</v>
      </c>
      <c r="H971" s="70"/>
    </row>
    <row r="972" spans="1:8">
      <c r="A972" s="5" t="s">
        <v>1034</v>
      </c>
      <c r="B972" s="104" t="s">
        <v>3325</v>
      </c>
      <c r="C972" s="108" t="s">
        <v>3326</v>
      </c>
      <c r="D972" s="106" t="s">
        <v>1541</v>
      </c>
      <c r="E972" s="107" t="s">
        <v>3317</v>
      </c>
      <c r="F972" s="110">
        <v>63</v>
      </c>
      <c r="G972" s="6" t="str">
        <f t="shared" ref="G972:G1035" si="15">IF(F972&gt;=90,"Xuất sắc",IF(F972&gt;=80,"Tốt",IF(F972&gt;=70,"Khá",IF(F972&gt;=50,"Trung bình",IF(F972&gt;0,"Yếu","Không xếp loại")))))</f>
        <v>Trung bình</v>
      </c>
      <c r="H972" s="70"/>
    </row>
    <row r="973" spans="1:8">
      <c r="A973" s="5" t="s">
        <v>1035</v>
      </c>
      <c r="B973" s="104" t="s">
        <v>3327</v>
      </c>
      <c r="C973" s="108" t="s">
        <v>3328</v>
      </c>
      <c r="D973" s="106" t="s">
        <v>1229</v>
      </c>
      <c r="E973" s="107" t="s">
        <v>3317</v>
      </c>
      <c r="F973" s="110">
        <v>56</v>
      </c>
      <c r="G973" s="6" t="str">
        <f t="shared" si="15"/>
        <v>Trung bình</v>
      </c>
      <c r="H973" s="70"/>
    </row>
    <row r="974" spans="1:8">
      <c r="A974" s="5" t="s">
        <v>1036</v>
      </c>
      <c r="B974" s="104" t="s">
        <v>3329</v>
      </c>
      <c r="C974" s="108" t="s">
        <v>1481</v>
      </c>
      <c r="D974" s="106" t="s">
        <v>1259</v>
      </c>
      <c r="E974" s="107" t="s">
        <v>3317</v>
      </c>
      <c r="F974" s="110">
        <v>56</v>
      </c>
      <c r="G974" s="6" t="str">
        <f t="shared" si="15"/>
        <v>Trung bình</v>
      </c>
      <c r="H974" s="70"/>
    </row>
    <row r="975" spans="1:8" s="20" customFormat="1">
      <c r="A975" s="5" t="s">
        <v>1037</v>
      </c>
      <c r="B975" s="104" t="s">
        <v>3330</v>
      </c>
      <c r="C975" s="108" t="s">
        <v>3331</v>
      </c>
      <c r="D975" s="106" t="s">
        <v>1248</v>
      </c>
      <c r="E975" s="107" t="s">
        <v>3317</v>
      </c>
      <c r="F975" s="110">
        <v>52</v>
      </c>
      <c r="G975" s="6" t="str">
        <f t="shared" si="15"/>
        <v>Trung bình</v>
      </c>
      <c r="H975" s="71"/>
    </row>
    <row r="976" spans="1:8">
      <c r="A976" s="5" t="s">
        <v>1038</v>
      </c>
      <c r="B976" s="104" t="s">
        <v>3332</v>
      </c>
      <c r="C976" s="108" t="s">
        <v>3333</v>
      </c>
      <c r="D976" s="106" t="s">
        <v>1340</v>
      </c>
      <c r="E976" s="107" t="s">
        <v>3317</v>
      </c>
      <c r="F976" s="110">
        <v>57</v>
      </c>
      <c r="G976" s="6" t="str">
        <f t="shared" si="15"/>
        <v>Trung bình</v>
      </c>
      <c r="H976" s="70"/>
    </row>
    <row r="977" spans="1:8">
      <c r="A977" s="5" t="s">
        <v>1039</v>
      </c>
      <c r="B977" s="104" t="s">
        <v>3334</v>
      </c>
      <c r="C977" s="108" t="s">
        <v>3335</v>
      </c>
      <c r="D977" s="106" t="s">
        <v>1250</v>
      </c>
      <c r="E977" s="107" t="s">
        <v>3317</v>
      </c>
      <c r="F977" s="110">
        <v>50</v>
      </c>
      <c r="G977" s="6" t="str">
        <f t="shared" si="15"/>
        <v>Trung bình</v>
      </c>
      <c r="H977" s="70"/>
    </row>
    <row r="978" spans="1:8">
      <c r="A978" s="5" t="s">
        <v>1040</v>
      </c>
      <c r="B978" s="104" t="s">
        <v>3336</v>
      </c>
      <c r="C978" s="108" t="s">
        <v>1563</v>
      </c>
      <c r="D978" s="106" t="s">
        <v>14</v>
      </c>
      <c r="E978" s="107" t="s">
        <v>3317</v>
      </c>
      <c r="F978" s="110">
        <v>65</v>
      </c>
      <c r="G978" s="6" t="str">
        <f t="shared" si="15"/>
        <v>Trung bình</v>
      </c>
      <c r="H978" s="70"/>
    </row>
    <row r="979" spans="1:8">
      <c r="A979" s="5" t="s">
        <v>1041</v>
      </c>
      <c r="B979" s="104" t="s">
        <v>3337</v>
      </c>
      <c r="C979" s="108" t="s">
        <v>3338</v>
      </c>
      <c r="D979" s="106" t="s">
        <v>42</v>
      </c>
      <c r="E979" s="107" t="s">
        <v>3317</v>
      </c>
      <c r="F979" s="110">
        <v>65</v>
      </c>
      <c r="G979" s="6" t="str">
        <f t="shared" si="15"/>
        <v>Trung bình</v>
      </c>
      <c r="H979" s="70"/>
    </row>
    <row r="980" spans="1:8">
      <c r="A980" s="5" t="s">
        <v>1042</v>
      </c>
      <c r="B980" s="104" t="s">
        <v>3339</v>
      </c>
      <c r="C980" s="108" t="s">
        <v>3340</v>
      </c>
      <c r="D980" s="106" t="s">
        <v>1303</v>
      </c>
      <c r="E980" s="107" t="s">
        <v>3317</v>
      </c>
      <c r="F980" s="110">
        <v>70</v>
      </c>
      <c r="G980" s="6" t="str">
        <f t="shared" si="15"/>
        <v>Khá</v>
      </c>
      <c r="H980" s="70"/>
    </row>
    <row r="981" spans="1:8">
      <c r="A981" s="5" t="s">
        <v>1043</v>
      </c>
      <c r="B981" s="104" t="s">
        <v>3341</v>
      </c>
      <c r="C981" s="108" t="s">
        <v>3259</v>
      </c>
      <c r="D981" s="106" t="s">
        <v>1474</v>
      </c>
      <c r="E981" s="107" t="s">
        <v>3317</v>
      </c>
      <c r="F981" s="110">
        <v>72</v>
      </c>
      <c r="G981" s="6" t="str">
        <f t="shared" si="15"/>
        <v>Khá</v>
      </c>
      <c r="H981" s="70"/>
    </row>
    <row r="982" spans="1:8">
      <c r="A982" s="5" t="s">
        <v>1044</v>
      </c>
      <c r="B982" s="104" t="s">
        <v>3342</v>
      </c>
      <c r="C982" s="108" t="s">
        <v>1595</v>
      </c>
      <c r="D982" s="106" t="s">
        <v>1474</v>
      </c>
      <c r="E982" s="107" t="s">
        <v>3317</v>
      </c>
      <c r="F982" s="110">
        <v>78</v>
      </c>
      <c r="G982" s="6" t="str">
        <f t="shared" si="15"/>
        <v>Khá</v>
      </c>
      <c r="H982" s="70"/>
    </row>
    <row r="983" spans="1:8">
      <c r="A983" s="5" t="s">
        <v>1045</v>
      </c>
      <c r="B983" s="104" t="s">
        <v>3343</v>
      </c>
      <c r="C983" s="108" t="s">
        <v>1457</v>
      </c>
      <c r="D983" s="106" t="s">
        <v>3344</v>
      </c>
      <c r="E983" s="107" t="s">
        <v>3317</v>
      </c>
      <c r="F983" s="110">
        <v>65</v>
      </c>
      <c r="G983" s="6" t="str">
        <f t="shared" si="15"/>
        <v>Trung bình</v>
      </c>
      <c r="H983" s="70"/>
    </row>
    <row r="984" spans="1:8">
      <c r="A984" s="5" t="s">
        <v>1046</v>
      </c>
      <c r="B984" s="104" t="s">
        <v>3345</v>
      </c>
      <c r="C984" s="108" t="s">
        <v>3346</v>
      </c>
      <c r="D984" s="106" t="s">
        <v>1329</v>
      </c>
      <c r="E984" s="107" t="s">
        <v>3317</v>
      </c>
      <c r="F984" s="110">
        <v>65</v>
      </c>
      <c r="G984" s="6" t="str">
        <f t="shared" si="15"/>
        <v>Trung bình</v>
      </c>
      <c r="H984" s="70"/>
    </row>
    <row r="985" spans="1:8">
      <c r="A985" s="5" t="s">
        <v>1047</v>
      </c>
      <c r="B985" s="104" t="s">
        <v>3347</v>
      </c>
      <c r="C985" s="108" t="s">
        <v>1433</v>
      </c>
      <c r="D985" s="106" t="s">
        <v>19</v>
      </c>
      <c r="E985" s="107" t="s">
        <v>3317</v>
      </c>
      <c r="F985" s="110">
        <v>60</v>
      </c>
      <c r="G985" s="6" t="str">
        <f t="shared" si="15"/>
        <v>Trung bình</v>
      </c>
      <c r="H985" s="70"/>
    </row>
    <row r="986" spans="1:8">
      <c r="A986" s="5" t="s">
        <v>1048</v>
      </c>
      <c r="B986" s="104" t="s">
        <v>3348</v>
      </c>
      <c r="C986" s="108" t="s">
        <v>3349</v>
      </c>
      <c r="D986" s="106" t="s">
        <v>1331</v>
      </c>
      <c r="E986" s="107" t="s">
        <v>3317</v>
      </c>
      <c r="F986" s="110">
        <v>65</v>
      </c>
      <c r="G986" s="6" t="str">
        <f t="shared" si="15"/>
        <v>Trung bình</v>
      </c>
      <c r="H986" s="70"/>
    </row>
    <row r="987" spans="1:8">
      <c r="A987" s="5" t="s">
        <v>1049</v>
      </c>
      <c r="B987" s="104" t="s">
        <v>3350</v>
      </c>
      <c r="C987" s="108" t="s">
        <v>3351</v>
      </c>
      <c r="D987" s="106" t="s">
        <v>1331</v>
      </c>
      <c r="E987" s="107" t="s">
        <v>3317</v>
      </c>
      <c r="F987" s="110">
        <v>58</v>
      </c>
      <c r="G987" s="6" t="str">
        <f t="shared" si="15"/>
        <v>Trung bình</v>
      </c>
      <c r="H987" s="70"/>
    </row>
    <row r="988" spans="1:8" s="20" customFormat="1">
      <c r="A988" s="22" t="s">
        <v>1050</v>
      </c>
      <c r="B988" s="112" t="s">
        <v>3352</v>
      </c>
      <c r="C988" s="113" t="s">
        <v>3353</v>
      </c>
      <c r="D988" s="114" t="s">
        <v>1192</v>
      </c>
      <c r="E988" s="123" t="s">
        <v>3354</v>
      </c>
      <c r="F988" s="116">
        <v>78</v>
      </c>
      <c r="G988" s="68" t="str">
        <f t="shared" si="15"/>
        <v>Khá</v>
      </c>
      <c r="H988" s="71"/>
    </row>
    <row r="989" spans="1:8">
      <c r="A989" s="5" t="s">
        <v>1051</v>
      </c>
      <c r="B989" s="104" t="s">
        <v>3355</v>
      </c>
      <c r="C989" s="108" t="s">
        <v>3356</v>
      </c>
      <c r="D989" s="106" t="s">
        <v>1173</v>
      </c>
      <c r="E989" s="109" t="s">
        <v>3354</v>
      </c>
      <c r="F989" s="110">
        <v>53</v>
      </c>
      <c r="G989" s="6" t="str">
        <f t="shared" si="15"/>
        <v>Trung bình</v>
      </c>
      <c r="H989" s="70"/>
    </row>
    <row r="990" spans="1:8">
      <c r="A990" s="5" t="s">
        <v>1052</v>
      </c>
      <c r="B990" s="104" t="s">
        <v>3357</v>
      </c>
      <c r="C990" s="108" t="s">
        <v>1633</v>
      </c>
      <c r="D990" s="106" t="s">
        <v>46</v>
      </c>
      <c r="E990" s="109" t="s">
        <v>3354</v>
      </c>
      <c r="F990" s="110">
        <v>59</v>
      </c>
      <c r="G990" s="6" t="str">
        <f t="shared" si="15"/>
        <v>Trung bình</v>
      </c>
      <c r="H990" s="70"/>
    </row>
    <row r="991" spans="1:8">
      <c r="A991" s="5" t="s">
        <v>1053</v>
      </c>
      <c r="B991" s="104" t="s">
        <v>3358</v>
      </c>
      <c r="C991" s="108" t="s">
        <v>1203</v>
      </c>
      <c r="D991" s="106" t="s">
        <v>1195</v>
      </c>
      <c r="E991" s="109" t="s">
        <v>3354</v>
      </c>
      <c r="F991" s="110">
        <v>63</v>
      </c>
      <c r="G991" s="6" t="str">
        <f t="shared" si="15"/>
        <v>Trung bình</v>
      </c>
      <c r="H991" s="70"/>
    </row>
    <row r="992" spans="1:8">
      <c r="A992" s="5" t="s">
        <v>1054</v>
      </c>
      <c r="B992" s="104" t="s">
        <v>3359</v>
      </c>
      <c r="C992" s="108" t="s">
        <v>3360</v>
      </c>
      <c r="D992" s="106" t="s">
        <v>1244</v>
      </c>
      <c r="E992" s="109" t="s">
        <v>3354</v>
      </c>
      <c r="F992" s="110">
        <v>100</v>
      </c>
      <c r="G992" s="6" t="str">
        <f t="shared" si="15"/>
        <v>Xuất sắc</v>
      </c>
      <c r="H992" s="70"/>
    </row>
    <row r="993" spans="1:8">
      <c r="A993" s="5" t="s">
        <v>1055</v>
      </c>
      <c r="B993" s="104" t="s">
        <v>3361</v>
      </c>
      <c r="C993" s="108" t="s">
        <v>3362</v>
      </c>
      <c r="D993" s="106" t="s">
        <v>1325</v>
      </c>
      <c r="E993" s="109" t="s">
        <v>3354</v>
      </c>
      <c r="F993" s="110">
        <v>84</v>
      </c>
      <c r="G993" s="6" t="str">
        <f t="shared" si="15"/>
        <v>Tốt</v>
      </c>
      <c r="H993" s="70"/>
    </row>
    <row r="994" spans="1:8">
      <c r="A994" s="5" t="s">
        <v>1056</v>
      </c>
      <c r="B994" s="104" t="s">
        <v>3363</v>
      </c>
      <c r="C994" s="108" t="s">
        <v>1700</v>
      </c>
      <c r="D994" s="106" t="s">
        <v>1325</v>
      </c>
      <c r="E994" s="109" t="s">
        <v>3354</v>
      </c>
      <c r="F994" s="110">
        <v>53</v>
      </c>
      <c r="G994" s="6" t="str">
        <f t="shared" si="15"/>
        <v>Trung bình</v>
      </c>
      <c r="H994" s="70"/>
    </row>
    <row r="995" spans="1:8">
      <c r="A995" s="5" t="s">
        <v>1057</v>
      </c>
      <c r="B995" s="104" t="s">
        <v>3364</v>
      </c>
      <c r="C995" s="108" t="s">
        <v>3365</v>
      </c>
      <c r="D995" s="106" t="s">
        <v>1747</v>
      </c>
      <c r="E995" s="109" t="s">
        <v>3354</v>
      </c>
      <c r="F995" s="110">
        <v>74</v>
      </c>
      <c r="G995" s="6" t="str">
        <f t="shared" si="15"/>
        <v>Khá</v>
      </c>
      <c r="H995" s="70"/>
    </row>
    <row r="996" spans="1:8">
      <c r="A996" s="5" t="s">
        <v>1058</v>
      </c>
      <c r="B996" s="104" t="s">
        <v>3366</v>
      </c>
      <c r="C996" s="108" t="s">
        <v>31</v>
      </c>
      <c r="D996" s="106" t="s">
        <v>1176</v>
      </c>
      <c r="E996" s="109" t="s">
        <v>3354</v>
      </c>
      <c r="F996" s="110">
        <v>55</v>
      </c>
      <c r="G996" s="6" t="str">
        <f t="shared" si="15"/>
        <v>Trung bình</v>
      </c>
      <c r="H996" s="70"/>
    </row>
    <row r="997" spans="1:8">
      <c r="A997" s="5" t="s">
        <v>1059</v>
      </c>
      <c r="B997" s="104" t="s">
        <v>3367</v>
      </c>
      <c r="C997" s="108" t="s">
        <v>3368</v>
      </c>
      <c r="D997" s="106" t="s">
        <v>1391</v>
      </c>
      <c r="E997" s="109" t="s">
        <v>3354</v>
      </c>
      <c r="F997" s="110">
        <v>59</v>
      </c>
      <c r="G997" s="6" t="str">
        <f t="shared" si="15"/>
        <v>Trung bình</v>
      </c>
      <c r="H997" s="70"/>
    </row>
    <row r="998" spans="1:8">
      <c r="A998" s="5" t="s">
        <v>1060</v>
      </c>
      <c r="B998" s="104" t="s">
        <v>3369</v>
      </c>
      <c r="C998" s="108" t="s">
        <v>3370</v>
      </c>
      <c r="D998" s="106" t="s">
        <v>1260</v>
      </c>
      <c r="E998" s="109" t="s">
        <v>3354</v>
      </c>
      <c r="F998" s="110">
        <v>70</v>
      </c>
      <c r="G998" s="6" t="str">
        <f t="shared" si="15"/>
        <v>Khá</v>
      </c>
      <c r="H998" s="70"/>
    </row>
    <row r="999" spans="1:8">
      <c r="A999" s="5" t="s">
        <v>1061</v>
      </c>
      <c r="B999" s="104" t="s">
        <v>3371</v>
      </c>
      <c r="C999" s="108" t="s">
        <v>3372</v>
      </c>
      <c r="D999" s="106" t="s">
        <v>1249</v>
      </c>
      <c r="E999" s="109" t="s">
        <v>3354</v>
      </c>
      <c r="F999" s="110">
        <v>63</v>
      </c>
      <c r="G999" s="6" t="str">
        <f t="shared" si="15"/>
        <v>Trung bình</v>
      </c>
      <c r="H999" s="70"/>
    </row>
    <row r="1000" spans="1:8">
      <c r="A1000" s="5" t="s">
        <v>1062</v>
      </c>
      <c r="B1000" s="104" t="s">
        <v>3373</v>
      </c>
      <c r="C1000" s="108" t="s">
        <v>1559</v>
      </c>
      <c r="D1000" s="106" t="s">
        <v>1340</v>
      </c>
      <c r="E1000" s="109" t="s">
        <v>3354</v>
      </c>
      <c r="F1000" s="110">
        <v>63</v>
      </c>
      <c r="G1000" s="6" t="str">
        <f t="shared" si="15"/>
        <v>Trung bình</v>
      </c>
      <c r="H1000" s="70"/>
    </row>
    <row r="1001" spans="1:8">
      <c r="A1001" s="5" t="s">
        <v>1063</v>
      </c>
      <c r="B1001" s="104" t="s">
        <v>3374</v>
      </c>
      <c r="C1001" s="108" t="s">
        <v>3375</v>
      </c>
      <c r="D1001" s="106" t="s">
        <v>1340</v>
      </c>
      <c r="E1001" s="109" t="s">
        <v>3354</v>
      </c>
      <c r="F1001" s="110">
        <v>84</v>
      </c>
      <c r="G1001" s="6" t="str">
        <f t="shared" si="15"/>
        <v>Tốt</v>
      </c>
      <c r="H1001" s="70"/>
    </row>
    <row r="1002" spans="1:8" s="20" customFormat="1">
      <c r="A1002" s="5" t="s">
        <v>1064</v>
      </c>
      <c r="B1002" s="104" t="s">
        <v>3376</v>
      </c>
      <c r="C1002" s="108" t="s">
        <v>3377</v>
      </c>
      <c r="D1002" s="106" t="s">
        <v>1340</v>
      </c>
      <c r="E1002" s="109" t="s">
        <v>3354</v>
      </c>
      <c r="F1002" s="110">
        <v>61</v>
      </c>
      <c r="G1002" s="6" t="str">
        <f t="shared" si="15"/>
        <v>Trung bình</v>
      </c>
      <c r="H1002" s="71"/>
    </row>
    <row r="1003" spans="1:8">
      <c r="A1003" s="5" t="s">
        <v>1065</v>
      </c>
      <c r="B1003" s="104" t="s">
        <v>3378</v>
      </c>
      <c r="C1003" s="108" t="s">
        <v>3379</v>
      </c>
      <c r="D1003" s="106" t="s">
        <v>1371</v>
      </c>
      <c r="E1003" s="109" t="s">
        <v>3354</v>
      </c>
      <c r="F1003" s="110">
        <v>59</v>
      </c>
      <c r="G1003" s="6" t="str">
        <f t="shared" si="15"/>
        <v>Trung bình</v>
      </c>
      <c r="H1003" s="70"/>
    </row>
    <row r="1004" spans="1:8">
      <c r="A1004" s="5" t="s">
        <v>1066</v>
      </c>
      <c r="B1004" s="104" t="s">
        <v>3380</v>
      </c>
      <c r="C1004" s="108" t="s">
        <v>3381</v>
      </c>
      <c r="D1004" s="106" t="s">
        <v>1371</v>
      </c>
      <c r="E1004" s="109" t="s">
        <v>3354</v>
      </c>
      <c r="F1004" s="110">
        <v>65</v>
      </c>
      <c r="G1004" s="6" t="str">
        <f t="shared" si="15"/>
        <v>Trung bình</v>
      </c>
      <c r="H1004" s="70"/>
    </row>
    <row r="1005" spans="1:8">
      <c r="A1005" s="5" t="s">
        <v>1067</v>
      </c>
      <c r="B1005" s="104" t="s">
        <v>3382</v>
      </c>
      <c r="C1005" s="108" t="s">
        <v>3383</v>
      </c>
      <c r="D1005" s="106" t="s">
        <v>1327</v>
      </c>
      <c r="E1005" s="109" t="s">
        <v>3354</v>
      </c>
      <c r="F1005" s="110">
        <v>57</v>
      </c>
      <c r="G1005" s="6" t="str">
        <f t="shared" si="15"/>
        <v>Trung bình</v>
      </c>
      <c r="H1005" s="70"/>
    </row>
    <row r="1006" spans="1:8">
      <c r="A1006" s="5" t="s">
        <v>1068</v>
      </c>
      <c r="B1006" s="104" t="s">
        <v>3384</v>
      </c>
      <c r="C1006" s="108" t="s">
        <v>1219</v>
      </c>
      <c r="D1006" s="106" t="s">
        <v>37</v>
      </c>
      <c r="E1006" s="109" t="s">
        <v>3354</v>
      </c>
      <c r="F1006" s="110">
        <v>59</v>
      </c>
      <c r="G1006" s="6" t="str">
        <f t="shared" si="15"/>
        <v>Trung bình</v>
      </c>
      <c r="H1006" s="70"/>
    </row>
    <row r="1007" spans="1:8">
      <c r="A1007" s="5" t="s">
        <v>1069</v>
      </c>
      <c r="B1007" s="104" t="s">
        <v>3385</v>
      </c>
      <c r="C1007" s="108" t="s">
        <v>1461</v>
      </c>
      <c r="D1007" s="106" t="s">
        <v>16</v>
      </c>
      <c r="E1007" s="109" t="s">
        <v>3354</v>
      </c>
      <c r="F1007" s="110">
        <v>50</v>
      </c>
      <c r="G1007" s="6" t="str">
        <f t="shared" si="15"/>
        <v>Trung bình</v>
      </c>
      <c r="H1007" s="70"/>
    </row>
    <row r="1008" spans="1:8">
      <c r="A1008" s="5" t="s">
        <v>1070</v>
      </c>
      <c r="B1008" s="104" t="s">
        <v>3386</v>
      </c>
      <c r="C1008" s="108" t="s">
        <v>3387</v>
      </c>
      <c r="D1008" s="106" t="s">
        <v>1283</v>
      </c>
      <c r="E1008" s="109" t="s">
        <v>3354</v>
      </c>
      <c r="F1008" s="110">
        <v>52</v>
      </c>
      <c r="G1008" s="6" t="str">
        <f t="shared" si="15"/>
        <v>Trung bình</v>
      </c>
      <c r="H1008" s="70"/>
    </row>
    <row r="1009" spans="1:8">
      <c r="A1009" s="5" t="s">
        <v>1071</v>
      </c>
      <c r="B1009" s="104" t="s">
        <v>3388</v>
      </c>
      <c r="C1009" s="108" t="s">
        <v>3389</v>
      </c>
      <c r="D1009" s="106" t="s">
        <v>3390</v>
      </c>
      <c r="E1009" s="109" t="s">
        <v>3354</v>
      </c>
      <c r="F1009" s="110">
        <v>80</v>
      </c>
      <c r="G1009" s="6" t="str">
        <f t="shared" si="15"/>
        <v>Tốt</v>
      </c>
      <c r="H1009" s="70"/>
    </row>
    <row r="1010" spans="1:8">
      <c r="A1010" s="5" t="s">
        <v>1072</v>
      </c>
      <c r="B1010" s="104" t="s">
        <v>3391</v>
      </c>
      <c r="C1010" s="108" t="s">
        <v>3392</v>
      </c>
      <c r="D1010" s="106" t="s">
        <v>3393</v>
      </c>
      <c r="E1010" s="109" t="s">
        <v>3354</v>
      </c>
      <c r="F1010" s="110">
        <v>61</v>
      </c>
      <c r="G1010" s="6" t="str">
        <f t="shared" si="15"/>
        <v>Trung bình</v>
      </c>
      <c r="H1010" s="70"/>
    </row>
    <row r="1011" spans="1:8">
      <c r="A1011" s="5" t="s">
        <v>1073</v>
      </c>
      <c r="B1011" s="104" t="s">
        <v>3394</v>
      </c>
      <c r="C1011" s="108" t="s">
        <v>3395</v>
      </c>
      <c r="D1011" s="106" t="s">
        <v>1474</v>
      </c>
      <c r="E1011" s="109" t="s">
        <v>3354</v>
      </c>
      <c r="F1011" s="110">
        <v>61</v>
      </c>
      <c r="G1011" s="6" t="str">
        <f t="shared" si="15"/>
        <v>Trung bình</v>
      </c>
      <c r="H1011" s="70"/>
    </row>
    <row r="1012" spans="1:8">
      <c r="A1012" s="5" t="s">
        <v>1074</v>
      </c>
      <c r="B1012" s="104" t="s">
        <v>3396</v>
      </c>
      <c r="C1012" s="108" t="s">
        <v>3397</v>
      </c>
      <c r="D1012" s="106" t="s">
        <v>1284</v>
      </c>
      <c r="E1012" s="109" t="s">
        <v>3354</v>
      </c>
      <c r="F1012" s="110">
        <v>59</v>
      </c>
      <c r="G1012" s="6" t="str">
        <f t="shared" si="15"/>
        <v>Trung bình</v>
      </c>
      <c r="H1012" s="70"/>
    </row>
    <row r="1013" spans="1:8">
      <c r="A1013" s="5" t="s">
        <v>1075</v>
      </c>
      <c r="B1013" s="104" t="s">
        <v>3398</v>
      </c>
      <c r="C1013" s="108" t="s">
        <v>1682</v>
      </c>
      <c r="D1013" s="106" t="s">
        <v>1367</v>
      </c>
      <c r="E1013" s="109" t="s">
        <v>3354</v>
      </c>
      <c r="F1013" s="110">
        <v>91</v>
      </c>
      <c r="G1013" s="6" t="str">
        <f t="shared" si="15"/>
        <v>Xuất sắc</v>
      </c>
      <c r="H1013" s="70"/>
    </row>
    <row r="1014" spans="1:8">
      <c r="A1014" s="5" t="s">
        <v>1076</v>
      </c>
      <c r="B1014" s="104" t="s">
        <v>3399</v>
      </c>
      <c r="C1014" s="108" t="s">
        <v>1269</v>
      </c>
      <c r="D1014" s="106" t="s">
        <v>54</v>
      </c>
      <c r="E1014" s="109" t="s">
        <v>3354</v>
      </c>
      <c r="F1014" s="110">
        <v>52</v>
      </c>
      <c r="G1014" s="6" t="str">
        <f t="shared" si="15"/>
        <v>Trung bình</v>
      </c>
      <c r="H1014" s="70"/>
    </row>
    <row r="1015" spans="1:8">
      <c r="A1015" s="5" t="s">
        <v>1077</v>
      </c>
      <c r="B1015" s="104" t="s">
        <v>3400</v>
      </c>
      <c r="C1015" s="108" t="s">
        <v>3401</v>
      </c>
      <c r="D1015" s="106" t="s">
        <v>1377</v>
      </c>
      <c r="E1015" s="109" t="s">
        <v>3354</v>
      </c>
      <c r="F1015" s="110">
        <v>59</v>
      </c>
      <c r="G1015" s="6" t="str">
        <f t="shared" si="15"/>
        <v>Trung bình</v>
      </c>
      <c r="H1015" s="70"/>
    </row>
    <row r="1016" spans="1:8">
      <c r="A1016" s="5" t="s">
        <v>1078</v>
      </c>
      <c r="B1016" s="104" t="s">
        <v>3402</v>
      </c>
      <c r="C1016" s="108" t="s">
        <v>1584</v>
      </c>
      <c r="D1016" s="106" t="s">
        <v>1187</v>
      </c>
      <c r="E1016" s="109" t="s">
        <v>3354</v>
      </c>
      <c r="F1016" s="110">
        <v>75</v>
      </c>
      <c r="G1016" s="6" t="str">
        <f t="shared" si="15"/>
        <v>Khá</v>
      </c>
      <c r="H1016" s="70"/>
    </row>
    <row r="1017" spans="1:8">
      <c r="A1017" s="5" t="s">
        <v>1079</v>
      </c>
      <c r="B1017" s="104" t="s">
        <v>3403</v>
      </c>
      <c r="C1017" s="108" t="s">
        <v>3404</v>
      </c>
      <c r="D1017" s="106" t="s">
        <v>1330</v>
      </c>
      <c r="E1017" s="109" t="s">
        <v>3354</v>
      </c>
      <c r="F1017" s="110">
        <v>100</v>
      </c>
      <c r="G1017" s="6" t="str">
        <f t="shared" si="15"/>
        <v>Xuất sắc</v>
      </c>
      <c r="H1017" s="70"/>
    </row>
    <row r="1018" spans="1:8">
      <c r="A1018" s="5" t="s">
        <v>1080</v>
      </c>
      <c r="B1018" s="104" t="s">
        <v>3405</v>
      </c>
      <c r="C1018" s="108" t="s">
        <v>3406</v>
      </c>
      <c r="D1018" s="106" t="s">
        <v>1331</v>
      </c>
      <c r="E1018" s="109" t="s">
        <v>3354</v>
      </c>
      <c r="F1018" s="110">
        <v>60</v>
      </c>
      <c r="G1018" s="6" t="str">
        <f t="shared" si="15"/>
        <v>Trung bình</v>
      </c>
      <c r="H1018" s="70"/>
    </row>
    <row r="1019" spans="1:8">
      <c r="A1019" s="5" t="s">
        <v>1081</v>
      </c>
      <c r="B1019" s="104" t="s">
        <v>3407</v>
      </c>
      <c r="C1019" s="108" t="s">
        <v>1218</v>
      </c>
      <c r="D1019" s="106" t="s">
        <v>1331</v>
      </c>
      <c r="E1019" s="109" t="s">
        <v>3354</v>
      </c>
      <c r="F1019" s="110">
        <v>59</v>
      </c>
      <c r="G1019" s="6" t="str">
        <f t="shared" si="15"/>
        <v>Trung bình</v>
      </c>
      <c r="H1019" s="70"/>
    </row>
    <row r="1020" spans="1:8">
      <c r="A1020" s="5" t="s">
        <v>1082</v>
      </c>
      <c r="B1020" s="104" t="s">
        <v>3408</v>
      </c>
      <c r="C1020" s="108" t="s">
        <v>3409</v>
      </c>
      <c r="D1020" s="106" t="s">
        <v>1359</v>
      </c>
      <c r="E1020" s="109" t="s">
        <v>3354</v>
      </c>
      <c r="F1020" s="110">
        <v>61</v>
      </c>
      <c r="G1020" s="6" t="str">
        <f t="shared" si="15"/>
        <v>Trung bình</v>
      </c>
      <c r="H1020" s="70"/>
    </row>
    <row r="1021" spans="1:8" s="20" customFormat="1">
      <c r="A1021" s="22" t="s">
        <v>1083</v>
      </c>
      <c r="B1021" s="112" t="s">
        <v>3410</v>
      </c>
      <c r="C1021" s="113" t="s">
        <v>3411</v>
      </c>
      <c r="D1021" s="114" t="s">
        <v>1193</v>
      </c>
      <c r="E1021" s="123" t="s">
        <v>3412</v>
      </c>
      <c r="F1021" s="116">
        <v>63</v>
      </c>
      <c r="G1021" s="68" t="str">
        <f t="shared" si="15"/>
        <v>Trung bình</v>
      </c>
      <c r="H1021" s="71"/>
    </row>
    <row r="1022" spans="1:8">
      <c r="A1022" s="5" t="s">
        <v>1084</v>
      </c>
      <c r="B1022" s="104" t="s">
        <v>3413</v>
      </c>
      <c r="C1022" s="108" t="s">
        <v>1758</v>
      </c>
      <c r="D1022" s="106" t="s">
        <v>1244</v>
      </c>
      <c r="E1022" s="109" t="s">
        <v>3412</v>
      </c>
      <c r="F1022" s="110">
        <v>100</v>
      </c>
      <c r="G1022" s="6" t="str">
        <f t="shared" si="15"/>
        <v>Xuất sắc</v>
      </c>
      <c r="H1022" s="70"/>
    </row>
    <row r="1023" spans="1:8">
      <c r="A1023" s="5" t="s">
        <v>1085</v>
      </c>
      <c r="B1023" s="104" t="s">
        <v>3414</v>
      </c>
      <c r="C1023" s="108" t="s">
        <v>3415</v>
      </c>
      <c r="D1023" s="106" t="s">
        <v>1325</v>
      </c>
      <c r="E1023" s="109" t="s">
        <v>3412</v>
      </c>
      <c r="F1023" s="110">
        <v>57</v>
      </c>
      <c r="G1023" s="6" t="str">
        <f t="shared" si="15"/>
        <v>Trung bình</v>
      </c>
      <c r="H1023" s="70"/>
    </row>
    <row r="1024" spans="1:8">
      <c r="A1024" s="5" t="s">
        <v>1086</v>
      </c>
      <c r="B1024" s="104" t="s">
        <v>3416</v>
      </c>
      <c r="C1024" s="108" t="s">
        <v>35</v>
      </c>
      <c r="D1024" s="106" t="s">
        <v>1346</v>
      </c>
      <c r="E1024" s="109" t="s">
        <v>3412</v>
      </c>
      <c r="F1024" s="110">
        <v>59</v>
      </c>
      <c r="G1024" s="6" t="str">
        <f t="shared" si="15"/>
        <v>Trung bình</v>
      </c>
      <c r="H1024" s="70"/>
    </row>
    <row r="1025" spans="1:8">
      <c r="A1025" s="5" t="s">
        <v>1087</v>
      </c>
      <c r="B1025" s="104" t="s">
        <v>3417</v>
      </c>
      <c r="C1025" s="108" t="s">
        <v>1383</v>
      </c>
      <c r="D1025" s="106" t="s">
        <v>1747</v>
      </c>
      <c r="E1025" s="109" t="s">
        <v>3412</v>
      </c>
      <c r="F1025" s="110">
        <v>100</v>
      </c>
      <c r="G1025" s="6" t="str">
        <f t="shared" si="15"/>
        <v>Xuất sắc</v>
      </c>
      <c r="H1025" s="70"/>
    </row>
    <row r="1026" spans="1:8">
      <c r="A1026" s="5" t="s">
        <v>1088</v>
      </c>
      <c r="B1026" s="104" t="s">
        <v>3418</v>
      </c>
      <c r="C1026" s="108" t="s">
        <v>1445</v>
      </c>
      <c r="D1026" s="106" t="s">
        <v>1259</v>
      </c>
      <c r="E1026" s="109" t="s">
        <v>3412</v>
      </c>
      <c r="F1026" s="110">
        <v>59</v>
      </c>
      <c r="G1026" s="6" t="str">
        <f t="shared" si="15"/>
        <v>Trung bình</v>
      </c>
      <c r="H1026" s="70"/>
    </row>
    <row r="1027" spans="1:8">
      <c r="A1027" s="5" t="s">
        <v>1089</v>
      </c>
      <c r="B1027" s="104" t="s">
        <v>3419</v>
      </c>
      <c r="C1027" s="108" t="s">
        <v>3420</v>
      </c>
      <c r="D1027" s="106" t="s">
        <v>1297</v>
      </c>
      <c r="E1027" s="109" t="s">
        <v>3412</v>
      </c>
      <c r="F1027" s="110">
        <v>54</v>
      </c>
      <c r="G1027" s="6" t="str">
        <f t="shared" si="15"/>
        <v>Trung bình</v>
      </c>
      <c r="H1027" s="70"/>
    </row>
    <row r="1028" spans="1:8">
      <c r="A1028" s="5" t="s">
        <v>1090</v>
      </c>
      <c r="B1028" s="104" t="s">
        <v>3421</v>
      </c>
      <c r="C1028" s="108" t="s">
        <v>3422</v>
      </c>
      <c r="D1028" s="106" t="s">
        <v>3423</v>
      </c>
      <c r="E1028" s="109" t="s">
        <v>3412</v>
      </c>
      <c r="F1028" s="110">
        <v>71</v>
      </c>
      <c r="G1028" s="6" t="str">
        <f t="shared" si="15"/>
        <v>Khá</v>
      </c>
      <c r="H1028" s="70"/>
    </row>
    <row r="1029" spans="1:8">
      <c r="A1029" s="5" t="s">
        <v>1091</v>
      </c>
      <c r="B1029" s="104" t="s">
        <v>3424</v>
      </c>
      <c r="C1029" s="108" t="s">
        <v>3425</v>
      </c>
      <c r="D1029" s="106" t="s">
        <v>1470</v>
      </c>
      <c r="E1029" s="109" t="s">
        <v>3412</v>
      </c>
      <c r="F1029" s="110">
        <v>61</v>
      </c>
      <c r="G1029" s="6" t="str">
        <f t="shared" si="15"/>
        <v>Trung bình</v>
      </c>
      <c r="H1029" s="70"/>
    </row>
    <row r="1030" spans="1:8">
      <c r="A1030" s="5" t="s">
        <v>1092</v>
      </c>
      <c r="B1030" s="104" t="s">
        <v>3426</v>
      </c>
      <c r="C1030" s="108" t="s">
        <v>3427</v>
      </c>
      <c r="D1030" s="106" t="s">
        <v>1327</v>
      </c>
      <c r="E1030" s="109" t="s">
        <v>3412</v>
      </c>
      <c r="F1030" s="110">
        <v>57</v>
      </c>
      <c r="G1030" s="6" t="str">
        <f t="shared" si="15"/>
        <v>Trung bình</v>
      </c>
      <c r="H1030" s="70"/>
    </row>
    <row r="1031" spans="1:8">
      <c r="A1031" s="5" t="s">
        <v>1093</v>
      </c>
      <c r="B1031" s="104" t="s">
        <v>3428</v>
      </c>
      <c r="C1031" s="108" t="s">
        <v>1208</v>
      </c>
      <c r="D1031" s="106" t="s">
        <v>1393</v>
      </c>
      <c r="E1031" s="109" t="s">
        <v>3412</v>
      </c>
      <c r="F1031" s="110">
        <v>53</v>
      </c>
      <c r="G1031" s="6" t="str">
        <f t="shared" si="15"/>
        <v>Trung bình</v>
      </c>
      <c r="H1031" s="70"/>
    </row>
    <row r="1032" spans="1:8">
      <c r="A1032" s="5" t="s">
        <v>1094</v>
      </c>
      <c r="B1032" s="104" t="s">
        <v>3429</v>
      </c>
      <c r="C1032" s="108" t="s">
        <v>3430</v>
      </c>
      <c r="D1032" s="106" t="s">
        <v>33</v>
      </c>
      <c r="E1032" s="109" t="s">
        <v>3412</v>
      </c>
      <c r="F1032" s="110">
        <v>61</v>
      </c>
      <c r="G1032" s="6" t="str">
        <f t="shared" si="15"/>
        <v>Trung bình</v>
      </c>
      <c r="H1032" s="70"/>
    </row>
    <row r="1033" spans="1:8">
      <c r="A1033" s="5" t="s">
        <v>1095</v>
      </c>
      <c r="B1033" s="104" t="s">
        <v>3431</v>
      </c>
      <c r="C1033" s="108" t="s">
        <v>31</v>
      </c>
      <c r="D1033" s="106" t="s">
        <v>1180</v>
      </c>
      <c r="E1033" s="109" t="s">
        <v>3412</v>
      </c>
      <c r="F1033" s="110">
        <v>60</v>
      </c>
      <c r="G1033" s="6" t="str">
        <f t="shared" si="15"/>
        <v>Trung bình</v>
      </c>
      <c r="H1033" s="70"/>
    </row>
    <row r="1034" spans="1:8">
      <c r="A1034" s="5" t="s">
        <v>1096</v>
      </c>
      <c r="B1034" s="104" t="s">
        <v>3432</v>
      </c>
      <c r="C1034" s="108" t="s">
        <v>3433</v>
      </c>
      <c r="D1034" s="106" t="s">
        <v>1209</v>
      </c>
      <c r="E1034" s="109" t="s">
        <v>3412</v>
      </c>
      <c r="F1034" s="110">
        <v>53</v>
      </c>
      <c r="G1034" s="6" t="str">
        <f t="shared" si="15"/>
        <v>Trung bình</v>
      </c>
      <c r="H1034" s="70"/>
    </row>
    <row r="1035" spans="1:8">
      <c r="A1035" s="5" t="s">
        <v>1097</v>
      </c>
      <c r="B1035" s="104" t="s">
        <v>3434</v>
      </c>
      <c r="C1035" s="108" t="s">
        <v>3435</v>
      </c>
      <c r="D1035" s="106" t="s">
        <v>1303</v>
      </c>
      <c r="E1035" s="109" t="s">
        <v>3412</v>
      </c>
      <c r="F1035" s="110">
        <v>100</v>
      </c>
      <c r="G1035" s="6" t="str">
        <f t="shared" si="15"/>
        <v>Xuất sắc</v>
      </c>
      <c r="H1035" s="70"/>
    </row>
    <row r="1036" spans="1:8">
      <c r="A1036" s="5" t="s">
        <v>1098</v>
      </c>
      <c r="B1036" s="104" t="s">
        <v>3436</v>
      </c>
      <c r="C1036" s="108" t="s">
        <v>1601</v>
      </c>
      <c r="D1036" s="106" t="s">
        <v>1719</v>
      </c>
      <c r="E1036" s="109" t="s">
        <v>3412</v>
      </c>
      <c r="F1036" s="110">
        <v>55</v>
      </c>
      <c r="G1036" s="6" t="str">
        <f t="shared" ref="G1036:G1099" si="16">IF(F1036&gt;=90,"Xuất sắc",IF(F1036&gt;=80,"Tốt",IF(F1036&gt;=70,"Khá",IF(F1036&gt;=50,"Trung bình",IF(F1036&gt;0,"Yếu","Không xếp loại")))))</f>
        <v>Trung bình</v>
      </c>
      <c r="H1036" s="70"/>
    </row>
    <row r="1037" spans="1:8">
      <c r="A1037" s="5" t="s">
        <v>1099</v>
      </c>
      <c r="B1037" s="104" t="s">
        <v>3437</v>
      </c>
      <c r="C1037" s="108" t="s">
        <v>3438</v>
      </c>
      <c r="D1037" s="106" t="s">
        <v>1318</v>
      </c>
      <c r="E1037" s="109" t="s">
        <v>3412</v>
      </c>
      <c r="F1037" s="110">
        <v>66</v>
      </c>
      <c r="G1037" s="6" t="str">
        <f t="shared" si="16"/>
        <v>Trung bình</v>
      </c>
      <c r="H1037" s="70"/>
    </row>
    <row r="1038" spans="1:8">
      <c r="A1038" s="5" t="s">
        <v>1100</v>
      </c>
      <c r="B1038" s="104" t="s">
        <v>3439</v>
      </c>
      <c r="C1038" s="108" t="s">
        <v>3440</v>
      </c>
      <c r="D1038" s="106" t="s">
        <v>1367</v>
      </c>
      <c r="E1038" s="109" t="s">
        <v>3412</v>
      </c>
      <c r="F1038" s="110">
        <v>55</v>
      </c>
      <c r="G1038" s="6" t="str">
        <f t="shared" si="16"/>
        <v>Trung bình</v>
      </c>
      <c r="H1038" s="70"/>
    </row>
    <row r="1039" spans="1:8">
      <c r="A1039" s="5" t="s">
        <v>1101</v>
      </c>
      <c r="B1039" s="104" t="s">
        <v>3441</v>
      </c>
      <c r="C1039" s="108" t="s">
        <v>3442</v>
      </c>
      <c r="D1039" s="106" t="s">
        <v>1367</v>
      </c>
      <c r="E1039" s="109" t="s">
        <v>3412</v>
      </c>
      <c r="F1039" s="110">
        <v>57</v>
      </c>
      <c r="G1039" s="6" t="str">
        <f t="shared" si="16"/>
        <v>Trung bình</v>
      </c>
      <c r="H1039" s="70"/>
    </row>
    <row r="1040" spans="1:8" s="20" customFormat="1">
      <c r="A1040" s="5" t="s">
        <v>1102</v>
      </c>
      <c r="B1040" s="104" t="s">
        <v>3443</v>
      </c>
      <c r="C1040" s="108" t="s">
        <v>1454</v>
      </c>
      <c r="D1040" s="106" t="s">
        <v>54</v>
      </c>
      <c r="E1040" s="109" t="s">
        <v>3412</v>
      </c>
      <c r="F1040" s="110">
        <v>53</v>
      </c>
      <c r="G1040" s="6" t="str">
        <f t="shared" si="16"/>
        <v>Trung bình</v>
      </c>
      <c r="H1040" s="71"/>
    </row>
    <row r="1041" spans="1:8">
      <c r="A1041" s="5" t="s">
        <v>1103</v>
      </c>
      <c r="B1041" s="104" t="s">
        <v>3444</v>
      </c>
      <c r="C1041" s="108" t="s">
        <v>3445</v>
      </c>
      <c r="D1041" s="106" t="s">
        <v>1187</v>
      </c>
      <c r="E1041" s="109" t="s">
        <v>3412</v>
      </c>
      <c r="F1041" s="110">
        <v>53</v>
      </c>
      <c r="G1041" s="6" t="str">
        <f t="shared" si="16"/>
        <v>Trung bình</v>
      </c>
      <c r="H1041" s="70"/>
    </row>
    <row r="1042" spans="1:8">
      <c r="A1042" s="5" t="s">
        <v>1104</v>
      </c>
      <c r="B1042" s="104" t="s">
        <v>3446</v>
      </c>
      <c r="C1042" s="108" t="s">
        <v>35</v>
      </c>
      <c r="D1042" s="106" t="s">
        <v>1187</v>
      </c>
      <c r="E1042" s="109" t="s">
        <v>3412</v>
      </c>
      <c r="F1042" s="110">
        <v>61</v>
      </c>
      <c r="G1042" s="6" t="str">
        <f t="shared" si="16"/>
        <v>Trung bình</v>
      </c>
      <c r="H1042" s="70"/>
    </row>
    <row r="1043" spans="1:8">
      <c r="A1043" s="5" t="s">
        <v>1105</v>
      </c>
      <c r="B1043" s="104" t="s">
        <v>3447</v>
      </c>
      <c r="C1043" s="108" t="s">
        <v>1413</v>
      </c>
      <c r="D1043" s="106" t="s">
        <v>1241</v>
      </c>
      <c r="E1043" s="109" t="s">
        <v>3412</v>
      </c>
      <c r="F1043" s="110">
        <v>62</v>
      </c>
      <c r="G1043" s="6" t="str">
        <f t="shared" si="16"/>
        <v>Trung bình</v>
      </c>
      <c r="H1043" s="70"/>
    </row>
    <row r="1044" spans="1:8">
      <c r="A1044" s="5" t="s">
        <v>1106</v>
      </c>
      <c r="B1044" s="104" t="s">
        <v>3448</v>
      </c>
      <c r="C1044" s="108" t="s">
        <v>3449</v>
      </c>
      <c r="D1044" s="106" t="s">
        <v>1331</v>
      </c>
      <c r="E1044" s="109" t="s">
        <v>3412</v>
      </c>
      <c r="F1044" s="110">
        <v>57</v>
      </c>
      <c r="G1044" s="6" t="str">
        <f t="shared" si="16"/>
        <v>Trung bình</v>
      </c>
      <c r="H1044" s="70"/>
    </row>
    <row r="1045" spans="1:8">
      <c r="A1045" s="5" t="s">
        <v>1107</v>
      </c>
      <c r="B1045" s="104" t="s">
        <v>3450</v>
      </c>
      <c r="C1045" s="108" t="s">
        <v>1469</v>
      </c>
      <c r="D1045" s="106" t="s">
        <v>1331</v>
      </c>
      <c r="E1045" s="109" t="s">
        <v>3412</v>
      </c>
      <c r="F1045" s="110">
        <v>100</v>
      </c>
      <c r="G1045" s="6" t="str">
        <f t="shared" si="16"/>
        <v>Xuất sắc</v>
      </c>
      <c r="H1045" s="70"/>
    </row>
    <row r="1046" spans="1:8" s="20" customFormat="1">
      <c r="A1046" s="22" t="s">
        <v>1108</v>
      </c>
      <c r="B1046" s="112" t="s">
        <v>3451</v>
      </c>
      <c r="C1046" s="113" t="s">
        <v>1288</v>
      </c>
      <c r="D1046" s="114" t="s">
        <v>1216</v>
      </c>
      <c r="E1046" s="115" t="s">
        <v>3452</v>
      </c>
      <c r="F1046" s="116">
        <v>65</v>
      </c>
      <c r="G1046" s="68" t="str">
        <f t="shared" si="16"/>
        <v>Trung bình</v>
      </c>
      <c r="H1046" s="71"/>
    </row>
    <row r="1047" spans="1:8">
      <c r="A1047" s="5" t="s">
        <v>1109</v>
      </c>
      <c r="B1047" s="104" t="s">
        <v>3453</v>
      </c>
      <c r="C1047" s="108" t="s">
        <v>3454</v>
      </c>
      <c r="D1047" s="106" t="s">
        <v>39</v>
      </c>
      <c r="E1047" s="107" t="s">
        <v>3452</v>
      </c>
      <c r="F1047" s="110">
        <v>57</v>
      </c>
      <c r="G1047" s="6" t="str">
        <f t="shared" si="16"/>
        <v>Trung bình</v>
      </c>
      <c r="H1047" s="70"/>
    </row>
    <row r="1048" spans="1:8">
      <c r="A1048" s="5" t="s">
        <v>1110</v>
      </c>
      <c r="B1048" s="104" t="s">
        <v>3455</v>
      </c>
      <c r="C1048" s="108" t="s">
        <v>3456</v>
      </c>
      <c r="D1048" s="106" t="s">
        <v>1325</v>
      </c>
      <c r="E1048" s="107" t="s">
        <v>3452</v>
      </c>
      <c r="F1048" s="110">
        <v>59</v>
      </c>
      <c r="G1048" s="6" t="str">
        <f t="shared" si="16"/>
        <v>Trung bình</v>
      </c>
      <c r="H1048" s="70"/>
    </row>
    <row r="1049" spans="1:8">
      <c r="A1049" s="5" t="s">
        <v>1111</v>
      </c>
      <c r="B1049" s="104" t="s">
        <v>3457</v>
      </c>
      <c r="C1049" s="108" t="s">
        <v>3458</v>
      </c>
      <c r="D1049" s="106" t="s">
        <v>1346</v>
      </c>
      <c r="E1049" s="107" t="s">
        <v>3452</v>
      </c>
      <c r="F1049" s="110">
        <v>59</v>
      </c>
      <c r="G1049" s="6" t="str">
        <f t="shared" si="16"/>
        <v>Trung bình</v>
      </c>
      <c r="H1049" s="70"/>
    </row>
    <row r="1050" spans="1:8">
      <c r="A1050" s="5" t="s">
        <v>1112</v>
      </c>
      <c r="B1050" s="104" t="s">
        <v>3459</v>
      </c>
      <c r="C1050" s="108" t="s">
        <v>1203</v>
      </c>
      <c r="D1050" s="106" t="s">
        <v>1402</v>
      </c>
      <c r="E1050" s="107" t="s">
        <v>3452</v>
      </c>
      <c r="F1050" s="110">
        <v>55</v>
      </c>
      <c r="G1050" s="6" t="str">
        <f t="shared" si="16"/>
        <v>Trung bình</v>
      </c>
      <c r="H1050" s="70"/>
    </row>
    <row r="1051" spans="1:8">
      <c r="A1051" s="5" t="s">
        <v>1113</v>
      </c>
      <c r="B1051" s="104" t="s">
        <v>3460</v>
      </c>
      <c r="C1051" s="108" t="s">
        <v>1201</v>
      </c>
      <c r="D1051" s="106" t="s">
        <v>1221</v>
      </c>
      <c r="E1051" s="107" t="s">
        <v>3452</v>
      </c>
      <c r="F1051" s="110">
        <v>55</v>
      </c>
      <c r="G1051" s="6" t="str">
        <f t="shared" si="16"/>
        <v>Trung bình</v>
      </c>
      <c r="H1051" s="70"/>
    </row>
    <row r="1052" spans="1:8">
      <c r="A1052" s="5" t="s">
        <v>1114</v>
      </c>
      <c r="B1052" s="104" t="s">
        <v>3461</v>
      </c>
      <c r="C1052" s="108" t="s">
        <v>31</v>
      </c>
      <c r="D1052" s="106" t="s">
        <v>1297</v>
      </c>
      <c r="E1052" s="107" t="s">
        <v>3452</v>
      </c>
      <c r="F1052" s="110">
        <v>55</v>
      </c>
      <c r="G1052" s="6" t="str">
        <f t="shared" si="16"/>
        <v>Trung bình</v>
      </c>
      <c r="H1052" s="70"/>
    </row>
    <row r="1053" spans="1:8">
      <c r="A1053" s="5" t="s">
        <v>1115</v>
      </c>
      <c r="B1053" s="104" t="s">
        <v>3462</v>
      </c>
      <c r="C1053" s="108" t="s">
        <v>1640</v>
      </c>
      <c r="D1053" s="106" t="s">
        <v>1204</v>
      </c>
      <c r="E1053" s="107" t="s">
        <v>3452</v>
      </c>
      <c r="F1053" s="110">
        <v>55</v>
      </c>
      <c r="G1053" s="6" t="str">
        <f t="shared" si="16"/>
        <v>Trung bình</v>
      </c>
      <c r="H1053" s="70"/>
    </row>
    <row r="1054" spans="1:8">
      <c r="A1054" s="5" t="s">
        <v>1116</v>
      </c>
      <c r="B1054" s="104" t="s">
        <v>3463</v>
      </c>
      <c r="C1054" s="108" t="s">
        <v>1722</v>
      </c>
      <c r="D1054" s="106" t="s">
        <v>3464</v>
      </c>
      <c r="E1054" s="107" t="s">
        <v>3452</v>
      </c>
      <c r="F1054" s="110">
        <v>61</v>
      </c>
      <c r="G1054" s="6" t="str">
        <f t="shared" si="16"/>
        <v>Trung bình</v>
      </c>
      <c r="H1054" s="70"/>
    </row>
    <row r="1055" spans="1:8">
      <c r="A1055" s="5" t="s">
        <v>1117</v>
      </c>
      <c r="B1055" s="104" t="s">
        <v>3465</v>
      </c>
      <c r="C1055" s="108" t="s">
        <v>3466</v>
      </c>
      <c r="D1055" s="106" t="s">
        <v>1470</v>
      </c>
      <c r="E1055" s="107" t="s">
        <v>3452</v>
      </c>
      <c r="F1055" s="110">
        <v>57</v>
      </c>
      <c r="G1055" s="6" t="str">
        <f t="shared" si="16"/>
        <v>Trung bình</v>
      </c>
      <c r="H1055" s="70"/>
    </row>
    <row r="1056" spans="1:8">
      <c r="A1056" s="5" t="s">
        <v>1118</v>
      </c>
      <c r="B1056" s="104" t="s">
        <v>3467</v>
      </c>
      <c r="C1056" s="108" t="s">
        <v>3468</v>
      </c>
      <c r="D1056" s="106" t="s">
        <v>1233</v>
      </c>
      <c r="E1056" s="107" t="s">
        <v>3452</v>
      </c>
      <c r="F1056" s="110">
        <v>63</v>
      </c>
      <c r="G1056" s="6" t="str">
        <f t="shared" si="16"/>
        <v>Trung bình</v>
      </c>
      <c r="H1056" s="70"/>
    </row>
    <row r="1057" spans="1:8">
      <c r="A1057" s="5" t="s">
        <v>1119</v>
      </c>
      <c r="B1057" s="104" t="s">
        <v>3469</v>
      </c>
      <c r="C1057" s="108" t="s">
        <v>3470</v>
      </c>
      <c r="D1057" s="106" t="s">
        <v>3471</v>
      </c>
      <c r="E1057" s="107" t="s">
        <v>3452</v>
      </c>
      <c r="F1057" s="110">
        <v>65</v>
      </c>
      <c r="G1057" s="6" t="str">
        <f t="shared" si="16"/>
        <v>Trung bình</v>
      </c>
      <c r="H1057" s="70"/>
    </row>
    <row r="1058" spans="1:8">
      <c r="A1058" s="5" t="s">
        <v>1120</v>
      </c>
      <c r="B1058" s="104" t="s">
        <v>3472</v>
      </c>
      <c r="C1058" s="108" t="s">
        <v>3473</v>
      </c>
      <c r="D1058" s="106" t="s">
        <v>1341</v>
      </c>
      <c r="E1058" s="107" t="s">
        <v>3452</v>
      </c>
      <c r="F1058" s="110">
        <v>57</v>
      </c>
      <c r="G1058" s="6" t="str">
        <f t="shared" si="16"/>
        <v>Trung bình</v>
      </c>
      <c r="H1058" s="70"/>
    </row>
    <row r="1059" spans="1:8">
      <c r="A1059" s="5" t="s">
        <v>1121</v>
      </c>
      <c r="B1059" s="104" t="s">
        <v>3474</v>
      </c>
      <c r="C1059" s="108" t="s">
        <v>1181</v>
      </c>
      <c r="D1059" s="106" t="s">
        <v>1182</v>
      </c>
      <c r="E1059" s="107" t="s">
        <v>3452</v>
      </c>
      <c r="F1059" s="110">
        <v>40</v>
      </c>
      <c r="G1059" s="6" t="str">
        <f t="shared" si="16"/>
        <v>Yếu</v>
      </c>
      <c r="H1059" s="70"/>
    </row>
    <row r="1060" spans="1:8">
      <c r="A1060" s="5" t="s">
        <v>1122</v>
      </c>
      <c r="B1060" s="104" t="s">
        <v>3475</v>
      </c>
      <c r="C1060" s="108" t="s">
        <v>1417</v>
      </c>
      <c r="D1060" s="106" t="s">
        <v>1187</v>
      </c>
      <c r="E1060" s="107" t="s">
        <v>3452</v>
      </c>
      <c r="F1060" s="110">
        <v>59</v>
      </c>
      <c r="G1060" s="6" t="str">
        <f t="shared" si="16"/>
        <v>Trung bình</v>
      </c>
      <c r="H1060" s="70"/>
    </row>
    <row r="1061" spans="1:8">
      <c r="A1061" s="5" t="s">
        <v>1123</v>
      </c>
      <c r="B1061" s="104" t="s">
        <v>3476</v>
      </c>
      <c r="C1061" s="108" t="s">
        <v>3477</v>
      </c>
      <c r="D1061" s="106" t="s">
        <v>1534</v>
      </c>
      <c r="E1061" s="107" t="s">
        <v>3452</v>
      </c>
      <c r="F1061" s="110">
        <v>59</v>
      </c>
      <c r="G1061" s="6" t="str">
        <f t="shared" si="16"/>
        <v>Trung bình</v>
      </c>
      <c r="H1061" s="70"/>
    </row>
    <row r="1062" spans="1:8">
      <c r="A1062" s="5" t="s">
        <v>1124</v>
      </c>
      <c r="B1062" s="104" t="s">
        <v>3478</v>
      </c>
      <c r="C1062" s="108" t="s">
        <v>1383</v>
      </c>
      <c r="D1062" s="106" t="s">
        <v>1330</v>
      </c>
      <c r="E1062" s="107" t="s">
        <v>3452</v>
      </c>
      <c r="F1062" s="110">
        <v>60</v>
      </c>
      <c r="G1062" s="6" t="str">
        <f t="shared" si="16"/>
        <v>Trung bình</v>
      </c>
      <c r="H1062" s="70"/>
    </row>
    <row r="1063" spans="1:8">
      <c r="A1063" s="5" t="s">
        <v>1125</v>
      </c>
      <c r="B1063" s="104" t="s">
        <v>3479</v>
      </c>
      <c r="C1063" s="108" t="s">
        <v>1372</v>
      </c>
      <c r="D1063" s="106" t="s">
        <v>1331</v>
      </c>
      <c r="E1063" s="107" t="s">
        <v>3452</v>
      </c>
      <c r="F1063" s="110">
        <v>57</v>
      </c>
      <c r="G1063" s="6" t="str">
        <f t="shared" si="16"/>
        <v>Trung bình</v>
      </c>
      <c r="H1063" s="70"/>
    </row>
    <row r="1064" spans="1:8">
      <c r="A1064" s="5" t="s">
        <v>1126</v>
      </c>
      <c r="B1064" s="104" t="s">
        <v>3480</v>
      </c>
      <c r="C1064" s="108" t="s">
        <v>3481</v>
      </c>
      <c r="D1064" s="106" t="s">
        <v>1331</v>
      </c>
      <c r="E1064" s="107" t="s">
        <v>3452</v>
      </c>
      <c r="F1064" s="110">
        <v>57</v>
      </c>
      <c r="G1064" s="6" t="str">
        <f t="shared" si="16"/>
        <v>Trung bình</v>
      </c>
      <c r="H1064" s="70"/>
    </row>
    <row r="1065" spans="1:8" s="20" customFormat="1">
      <c r="A1065" s="22" t="s">
        <v>1127</v>
      </c>
      <c r="B1065" s="112" t="s">
        <v>3482</v>
      </c>
      <c r="C1065" s="113" t="s">
        <v>3483</v>
      </c>
      <c r="D1065" s="114" t="s">
        <v>1193</v>
      </c>
      <c r="E1065" s="115" t="s">
        <v>3484</v>
      </c>
      <c r="F1065" s="116">
        <v>59</v>
      </c>
      <c r="G1065" s="68" t="str">
        <f t="shared" si="16"/>
        <v>Trung bình</v>
      </c>
      <c r="H1065" s="71"/>
    </row>
    <row r="1066" spans="1:8">
      <c r="A1066" s="5" t="s">
        <v>1128</v>
      </c>
      <c r="B1066" s="104" t="s">
        <v>3485</v>
      </c>
      <c r="C1066" s="108" t="s">
        <v>3486</v>
      </c>
      <c r="D1066" s="106" t="s">
        <v>1193</v>
      </c>
      <c r="E1066" s="107" t="s">
        <v>3484</v>
      </c>
      <c r="F1066" s="110">
        <v>67</v>
      </c>
      <c r="G1066" s="6" t="str">
        <f t="shared" si="16"/>
        <v>Trung bình</v>
      </c>
      <c r="H1066" s="70"/>
    </row>
    <row r="1067" spans="1:8">
      <c r="A1067" s="5" t="s">
        <v>1129</v>
      </c>
      <c r="B1067" s="104" t="s">
        <v>3487</v>
      </c>
      <c r="C1067" s="108" t="s">
        <v>2674</v>
      </c>
      <c r="D1067" s="106" t="s">
        <v>1193</v>
      </c>
      <c r="E1067" s="107" t="s">
        <v>3484</v>
      </c>
      <c r="F1067" s="110">
        <v>59</v>
      </c>
      <c r="G1067" s="6" t="str">
        <f t="shared" si="16"/>
        <v>Trung bình</v>
      </c>
      <c r="H1067" s="70"/>
    </row>
    <row r="1068" spans="1:8">
      <c r="A1068" s="5" t="s">
        <v>1130</v>
      </c>
      <c r="B1068" s="104" t="s">
        <v>3488</v>
      </c>
      <c r="C1068" s="108" t="s">
        <v>3489</v>
      </c>
      <c r="D1068" s="106" t="s">
        <v>1193</v>
      </c>
      <c r="E1068" s="107" t="s">
        <v>3484</v>
      </c>
      <c r="F1068" s="110">
        <v>59</v>
      </c>
      <c r="G1068" s="6" t="str">
        <f t="shared" si="16"/>
        <v>Trung bình</v>
      </c>
      <c r="H1068" s="70"/>
    </row>
    <row r="1069" spans="1:8">
      <c r="A1069" s="5" t="s">
        <v>1131</v>
      </c>
      <c r="B1069" s="104" t="s">
        <v>3490</v>
      </c>
      <c r="C1069" s="108" t="s">
        <v>3491</v>
      </c>
      <c r="D1069" s="106" t="s">
        <v>1286</v>
      </c>
      <c r="E1069" s="107" t="s">
        <v>3484</v>
      </c>
      <c r="F1069" s="110">
        <v>63</v>
      </c>
      <c r="G1069" s="6" t="str">
        <f t="shared" si="16"/>
        <v>Trung bình</v>
      </c>
      <c r="H1069" s="70"/>
    </row>
    <row r="1070" spans="1:8">
      <c r="A1070" s="5" t="s">
        <v>1132</v>
      </c>
      <c r="B1070" s="104" t="s">
        <v>3492</v>
      </c>
      <c r="C1070" s="108" t="s">
        <v>3493</v>
      </c>
      <c r="D1070" s="106" t="s">
        <v>1325</v>
      </c>
      <c r="E1070" s="107" t="s">
        <v>3484</v>
      </c>
      <c r="F1070" s="110">
        <v>59</v>
      </c>
      <c r="G1070" s="6" t="str">
        <f t="shared" si="16"/>
        <v>Trung bình</v>
      </c>
      <c r="H1070" s="70"/>
    </row>
    <row r="1071" spans="1:8">
      <c r="A1071" s="5" t="s">
        <v>1133</v>
      </c>
      <c r="B1071" s="104" t="s">
        <v>3494</v>
      </c>
      <c r="C1071" s="108" t="s">
        <v>3495</v>
      </c>
      <c r="D1071" s="106" t="s">
        <v>1325</v>
      </c>
      <c r="E1071" s="107" t="s">
        <v>3484</v>
      </c>
      <c r="F1071" s="110">
        <v>64</v>
      </c>
      <c r="G1071" s="6" t="str">
        <f t="shared" si="16"/>
        <v>Trung bình</v>
      </c>
      <c r="H1071" s="70"/>
    </row>
    <row r="1072" spans="1:8">
      <c r="A1072" s="5" t="s">
        <v>1134</v>
      </c>
      <c r="B1072" s="104" t="s">
        <v>3496</v>
      </c>
      <c r="C1072" s="108" t="s">
        <v>2674</v>
      </c>
      <c r="D1072" s="106" t="s">
        <v>1578</v>
      </c>
      <c r="E1072" s="107" t="s">
        <v>3484</v>
      </c>
      <c r="F1072" s="110">
        <v>59</v>
      </c>
      <c r="G1072" s="6" t="str">
        <f t="shared" si="16"/>
        <v>Trung bình</v>
      </c>
      <c r="H1072" s="70"/>
    </row>
    <row r="1073" spans="1:8">
      <c r="A1073" s="5" t="s">
        <v>1135</v>
      </c>
      <c r="B1073" s="104" t="s">
        <v>3497</v>
      </c>
      <c r="C1073" s="108" t="s">
        <v>1257</v>
      </c>
      <c r="D1073" s="106" t="s">
        <v>1249</v>
      </c>
      <c r="E1073" s="107" t="s">
        <v>3484</v>
      </c>
      <c r="F1073" s="110">
        <v>88</v>
      </c>
      <c r="G1073" s="6" t="str">
        <f t="shared" si="16"/>
        <v>Tốt</v>
      </c>
      <c r="H1073" s="70"/>
    </row>
    <row r="1074" spans="1:8">
      <c r="A1074" s="5" t="s">
        <v>1136</v>
      </c>
      <c r="B1074" s="104" t="s">
        <v>3498</v>
      </c>
      <c r="C1074" s="108" t="s">
        <v>3499</v>
      </c>
      <c r="D1074" s="106" t="s">
        <v>1340</v>
      </c>
      <c r="E1074" s="107" t="s">
        <v>3484</v>
      </c>
      <c r="F1074" s="110">
        <v>59</v>
      </c>
      <c r="G1074" s="6" t="str">
        <f t="shared" si="16"/>
        <v>Trung bình</v>
      </c>
      <c r="H1074" s="70"/>
    </row>
    <row r="1075" spans="1:8">
      <c r="A1075" s="5" t="s">
        <v>1137</v>
      </c>
      <c r="B1075" s="104" t="s">
        <v>3500</v>
      </c>
      <c r="C1075" s="108" t="s">
        <v>3501</v>
      </c>
      <c r="D1075" s="106" t="s">
        <v>1340</v>
      </c>
      <c r="E1075" s="107" t="s">
        <v>3484</v>
      </c>
      <c r="F1075" s="110">
        <v>59</v>
      </c>
      <c r="G1075" s="6" t="str">
        <f t="shared" si="16"/>
        <v>Trung bình</v>
      </c>
      <c r="H1075" s="70"/>
    </row>
    <row r="1076" spans="1:8">
      <c r="A1076" s="5" t="s">
        <v>1138</v>
      </c>
      <c r="B1076" s="104" t="s">
        <v>3502</v>
      </c>
      <c r="C1076" s="108" t="s">
        <v>1591</v>
      </c>
      <c r="D1076" s="106" t="s">
        <v>1327</v>
      </c>
      <c r="E1076" s="107" t="s">
        <v>3484</v>
      </c>
      <c r="F1076" s="110">
        <v>64</v>
      </c>
      <c r="G1076" s="6" t="str">
        <f t="shared" si="16"/>
        <v>Trung bình</v>
      </c>
      <c r="H1076" s="70"/>
    </row>
    <row r="1077" spans="1:8">
      <c r="A1077" s="5" t="s">
        <v>1139</v>
      </c>
      <c r="B1077" s="104" t="s">
        <v>3503</v>
      </c>
      <c r="C1077" s="108" t="s">
        <v>3504</v>
      </c>
      <c r="D1077" s="106" t="s">
        <v>1327</v>
      </c>
      <c r="E1077" s="107" t="s">
        <v>3484</v>
      </c>
      <c r="F1077" s="110">
        <v>59</v>
      </c>
      <c r="G1077" s="6" t="str">
        <f t="shared" si="16"/>
        <v>Trung bình</v>
      </c>
      <c r="H1077" s="70"/>
    </row>
    <row r="1078" spans="1:8">
      <c r="A1078" s="5" t="s">
        <v>1140</v>
      </c>
      <c r="B1078" s="104" t="s">
        <v>3505</v>
      </c>
      <c r="C1078" s="108" t="s">
        <v>1412</v>
      </c>
      <c r="D1078" s="106" t="s">
        <v>1222</v>
      </c>
      <c r="E1078" s="107" t="s">
        <v>3484</v>
      </c>
      <c r="F1078" s="110">
        <v>57</v>
      </c>
      <c r="G1078" s="6" t="str">
        <f t="shared" si="16"/>
        <v>Trung bình</v>
      </c>
      <c r="H1078" s="70"/>
    </row>
    <row r="1079" spans="1:8">
      <c r="A1079" s="5" t="s">
        <v>1141</v>
      </c>
      <c r="B1079" s="104" t="s">
        <v>3506</v>
      </c>
      <c r="C1079" s="108" t="s">
        <v>3507</v>
      </c>
      <c r="D1079" s="106" t="s">
        <v>1341</v>
      </c>
      <c r="E1079" s="107" t="s">
        <v>3484</v>
      </c>
      <c r="F1079" s="110">
        <v>62</v>
      </c>
      <c r="G1079" s="6" t="str">
        <f t="shared" si="16"/>
        <v>Trung bình</v>
      </c>
      <c r="H1079" s="70"/>
    </row>
    <row r="1080" spans="1:8">
      <c r="A1080" s="5" t="s">
        <v>1142</v>
      </c>
      <c r="B1080" s="104" t="s">
        <v>3508</v>
      </c>
      <c r="C1080" s="108" t="s">
        <v>3509</v>
      </c>
      <c r="D1080" s="106" t="s">
        <v>1301</v>
      </c>
      <c r="E1080" s="107" t="s">
        <v>3484</v>
      </c>
      <c r="F1080" s="110">
        <v>99</v>
      </c>
      <c r="G1080" s="6" t="str">
        <f t="shared" si="16"/>
        <v>Xuất sắc</v>
      </c>
      <c r="H1080" s="70"/>
    </row>
    <row r="1081" spans="1:8">
      <c r="A1081" s="5" t="s">
        <v>1143</v>
      </c>
      <c r="B1081" s="104" t="s">
        <v>3510</v>
      </c>
      <c r="C1081" s="108" t="s">
        <v>3511</v>
      </c>
      <c r="D1081" s="106" t="s">
        <v>1375</v>
      </c>
      <c r="E1081" s="107" t="s">
        <v>3484</v>
      </c>
      <c r="F1081" s="110">
        <v>59</v>
      </c>
      <c r="G1081" s="6" t="str">
        <f t="shared" si="16"/>
        <v>Trung bình</v>
      </c>
      <c r="H1081" s="70"/>
    </row>
    <row r="1082" spans="1:8">
      <c r="A1082" s="5" t="s">
        <v>1144</v>
      </c>
      <c r="B1082" s="104" t="s">
        <v>3512</v>
      </c>
      <c r="C1082" s="108" t="s">
        <v>3513</v>
      </c>
      <c r="D1082" s="106" t="s">
        <v>37</v>
      </c>
      <c r="E1082" s="107" t="s">
        <v>3484</v>
      </c>
      <c r="F1082" s="110">
        <v>59</v>
      </c>
      <c r="G1082" s="6" t="str">
        <f t="shared" si="16"/>
        <v>Trung bình</v>
      </c>
      <c r="H1082" s="70"/>
    </row>
    <row r="1083" spans="1:8">
      <c r="A1083" s="5" t="s">
        <v>1145</v>
      </c>
      <c r="B1083" s="104" t="s">
        <v>3514</v>
      </c>
      <c r="C1083" s="108" t="s">
        <v>1591</v>
      </c>
      <c r="D1083" s="106" t="s">
        <v>14</v>
      </c>
      <c r="E1083" s="107" t="s">
        <v>3484</v>
      </c>
      <c r="F1083" s="110">
        <v>66</v>
      </c>
      <c r="G1083" s="6" t="str">
        <f t="shared" si="16"/>
        <v>Trung bình</v>
      </c>
      <c r="H1083" s="70"/>
    </row>
    <row r="1084" spans="1:8">
      <c r="A1084" s="5" t="s">
        <v>1146</v>
      </c>
      <c r="B1084" s="104" t="s">
        <v>3515</v>
      </c>
      <c r="C1084" s="108" t="s">
        <v>3516</v>
      </c>
      <c r="D1084" s="106" t="s">
        <v>1180</v>
      </c>
      <c r="E1084" s="107" t="s">
        <v>3484</v>
      </c>
      <c r="F1084" s="110">
        <v>80</v>
      </c>
      <c r="G1084" s="6" t="str">
        <f t="shared" si="16"/>
        <v>Tốt</v>
      </c>
      <c r="H1084" s="70"/>
    </row>
    <row r="1085" spans="1:8">
      <c r="A1085" s="5" t="s">
        <v>1147</v>
      </c>
      <c r="B1085" s="104" t="s">
        <v>3517</v>
      </c>
      <c r="C1085" s="108" t="s">
        <v>3518</v>
      </c>
      <c r="D1085" s="106" t="s">
        <v>1356</v>
      </c>
      <c r="E1085" s="107" t="s">
        <v>3484</v>
      </c>
      <c r="F1085" s="110">
        <v>54</v>
      </c>
      <c r="G1085" s="6" t="str">
        <f t="shared" si="16"/>
        <v>Trung bình</v>
      </c>
      <c r="H1085" s="70"/>
    </row>
    <row r="1086" spans="1:8">
      <c r="A1086" s="5" t="s">
        <v>1148</v>
      </c>
      <c r="B1086" s="104" t="s">
        <v>3519</v>
      </c>
      <c r="C1086" s="108" t="s">
        <v>1225</v>
      </c>
      <c r="D1086" s="106" t="s">
        <v>54</v>
      </c>
      <c r="E1086" s="107" t="s">
        <v>3484</v>
      </c>
      <c r="F1086" s="110">
        <v>57</v>
      </c>
      <c r="G1086" s="6" t="str">
        <f t="shared" si="16"/>
        <v>Trung bình</v>
      </c>
      <c r="H1086" s="70"/>
    </row>
    <row r="1087" spans="1:8">
      <c r="A1087" s="5" t="s">
        <v>1149</v>
      </c>
      <c r="B1087" s="104" t="s">
        <v>3520</v>
      </c>
      <c r="C1087" s="108" t="s">
        <v>1269</v>
      </c>
      <c r="D1087" s="106" t="s">
        <v>54</v>
      </c>
      <c r="E1087" s="107" t="s">
        <v>3484</v>
      </c>
      <c r="F1087" s="110">
        <v>61</v>
      </c>
      <c r="G1087" s="6" t="str">
        <f t="shared" si="16"/>
        <v>Trung bình</v>
      </c>
      <c r="H1087" s="70"/>
    </row>
    <row r="1088" spans="1:8">
      <c r="A1088" s="5" t="s">
        <v>1150</v>
      </c>
      <c r="B1088" s="104" t="s">
        <v>3521</v>
      </c>
      <c r="C1088" s="108" t="s">
        <v>3522</v>
      </c>
      <c r="D1088" s="106" t="s">
        <v>55</v>
      </c>
      <c r="E1088" s="107" t="s">
        <v>3484</v>
      </c>
      <c r="F1088" s="110">
        <v>64</v>
      </c>
      <c r="G1088" s="6" t="str">
        <f t="shared" si="16"/>
        <v>Trung bình</v>
      </c>
      <c r="H1088" s="70"/>
    </row>
    <row r="1089" spans="1:8">
      <c r="A1089" s="5" t="s">
        <v>1151</v>
      </c>
      <c r="B1089" s="104" t="s">
        <v>3523</v>
      </c>
      <c r="C1089" s="108" t="s">
        <v>1643</v>
      </c>
      <c r="D1089" s="106" t="s">
        <v>1254</v>
      </c>
      <c r="E1089" s="107" t="s">
        <v>3484</v>
      </c>
      <c r="F1089" s="110">
        <v>55</v>
      </c>
      <c r="G1089" s="6" t="str">
        <f t="shared" si="16"/>
        <v>Trung bình</v>
      </c>
      <c r="H1089" s="70"/>
    </row>
    <row r="1090" spans="1:8">
      <c r="A1090" s="5" t="s">
        <v>1152</v>
      </c>
      <c r="B1090" s="104" t="s">
        <v>3524</v>
      </c>
      <c r="C1090" s="108" t="s">
        <v>3525</v>
      </c>
      <c r="D1090" s="106" t="s">
        <v>1331</v>
      </c>
      <c r="E1090" s="107" t="s">
        <v>3484</v>
      </c>
      <c r="F1090" s="110">
        <v>59</v>
      </c>
      <c r="G1090" s="6" t="str">
        <f t="shared" si="16"/>
        <v>Trung bình</v>
      </c>
      <c r="H1090" s="70"/>
    </row>
    <row r="1091" spans="1:8">
      <c r="A1091" s="5" t="s">
        <v>1153</v>
      </c>
      <c r="B1091" s="104" t="s">
        <v>3526</v>
      </c>
      <c r="C1091" s="108" t="s">
        <v>3527</v>
      </c>
      <c r="D1091" s="106" t="s">
        <v>1331</v>
      </c>
      <c r="E1091" s="107" t="s">
        <v>3484</v>
      </c>
      <c r="F1091" s="110">
        <v>63</v>
      </c>
      <c r="G1091" s="6" t="str">
        <f t="shared" si="16"/>
        <v>Trung bình</v>
      </c>
      <c r="H1091" s="70"/>
    </row>
    <row r="1092" spans="1:8">
      <c r="A1092" s="5" t="s">
        <v>1154</v>
      </c>
      <c r="B1092" s="104" t="s">
        <v>3528</v>
      </c>
      <c r="C1092" s="108" t="s">
        <v>3529</v>
      </c>
      <c r="D1092" s="106" t="s">
        <v>1331</v>
      </c>
      <c r="E1092" s="107" t="s">
        <v>3484</v>
      </c>
      <c r="F1092" s="110">
        <v>59</v>
      </c>
      <c r="G1092" s="6" t="str">
        <f t="shared" si="16"/>
        <v>Trung bình</v>
      </c>
      <c r="H1092" s="70"/>
    </row>
    <row r="1093" spans="1:8" s="20" customFormat="1">
      <c r="A1093" s="22" t="s">
        <v>1155</v>
      </c>
      <c r="B1093" s="112" t="s">
        <v>3530</v>
      </c>
      <c r="C1093" s="113" t="s">
        <v>1670</v>
      </c>
      <c r="D1093" s="114" t="s">
        <v>1192</v>
      </c>
      <c r="E1093" s="115" t="s">
        <v>3531</v>
      </c>
      <c r="F1093" s="116">
        <v>62</v>
      </c>
      <c r="G1093" s="68" t="str">
        <f t="shared" si="16"/>
        <v>Trung bình</v>
      </c>
      <c r="H1093" s="71"/>
    </row>
    <row r="1094" spans="1:8" s="20" customFormat="1">
      <c r="A1094" s="5" t="s">
        <v>1156</v>
      </c>
      <c r="B1094" s="104" t="s">
        <v>3532</v>
      </c>
      <c r="C1094" s="108" t="s">
        <v>1504</v>
      </c>
      <c r="D1094" s="106" t="s">
        <v>1175</v>
      </c>
      <c r="E1094" s="107" t="s">
        <v>3531</v>
      </c>
      <c r="F1094" s="110">
        <v>57</v>
      </c>
      <c r="G1094" s="6" t="str">
        <f t="shared" si="16"/>
        <v>Trung bình</v>
      </c>
      <c r="H1094" s="71"/>
    </row>
    <row r="1095" spans="1:8">
      <c r="A1095" s="5" t="s">
        <v>1157</v>
      </c>
      <c r="B1095" s="104" t="s">
        <v>3533</v>
      </c>
      <c r="C1095" s="108" t="s">
        <v>3534</v>
      </c>
      <c r="D1095" s="106" t="s">
        <v>61</v>
      </c>
      <c r="E1095" s="107" t="s">
        <v>3531</v>
      </c>
      <c r="F1095" s="110">
        <v>91</v>
      </c>
      <c r="G1095" s="6" t="str">
        <f t="shared" si="16"/>
        <v>Xuất sắc</v>
      </c>
      <c r="H1095" s="70"/>
    </row>
    <row r="1096" spans="1:8">
      <c r="A1096" s="5" t="s">
        <v>1158</v>
      </c>
      <c r="B1096" s="104" t="s">
        <v>3535</v>
      </c>
      <c r="C1096" s="108" t="s">
        <v>1212</v>
      </c>
      <c r="D1096" s="106" t="s">
        <v>1198</v>
      </c>
      <c r="E1096" s="107" t="s">
        <v>3531</v>
      </c>
      <c r="F1096" s="110">
        <v>61</v>
      </c>
      <c r="G1096" s="6" t="str">
        <f t="shared" si="16"/>
        <v>Trung bình</v>
      </c>
      <c r="H1096" s="70"/>
    </row>
    <row r="1097" spans="1:8">
      <c r="A1097" s="5" t="s">
        <v>1159</v>
      </c>
      <c r="B1097" s="104" t="s">
        <v>3536</v>
      </c>
      <c r="C1097" s="108" t="s">
        <v>3537</v>
      </c>
      <c r="D1097" s="106" t="s">
        <v>12</v>
      </c>
      <c r="E1097" s="107" t="s">
        <v>3531</v>
      </c>
      <c r="F1097" s="110">
        <v>57</v>
      </c>
      <c r="G1097" s="6" t="str">
        <f t="shared" si="16"/>
        <v>Trung bình</v>
      </c>
      <c r="H1097" s="70"/>
    </row>
    <row r="1098" spans="1:8">
      <c r="A1098" s="5" t="s">
        <v>1160</v>
      </c>
      <c r="B1098" s="104" t="s">
        <v>3538</v>
      </c>
      <c r="C1098" s="108" t="s">
        <v>1291</v>
      </c>
      <c r="D1098" s="106" t="s">
        <v>1532</v>
      </c>
      <c r="E1098" s="107" t="s">
        <v>3531</v>
      </c>
      <c r="F1098" s="110">
        <v>53</v>
      </c>
      <c r="G1098" s="6" t="str">
        <f t="shared" si="16"/>
        <v>Trung bình</v>
      </c>
      <c r="H1098" s="70"/>
    </row>
    <row r="1099" spans="1:8">
      <c r="A1099" s="5" t="s">
        <v>1161</v>
      </c>
      <c r="B1099" s="104" t="s">
        <v>3539</v>
      </c>
      <c r="C1099" s="108" t="s">
        <v>3540</v>
      </c>
      <c r="D1099" s="106" t="s">
        <v>3541</v>
      </c>
      <c r="E1099" s="107" t="s">
        <v>3531</v>
      </c>
      <c r="F1099" s="110">
        <v>59</v>
      </c>
      <c r="G1099" s="6" t="str">
        <f t="shared" si="16"/>
        <v>Trung bình</v>
      </c>
      <c r="H1099" s="70"/>
    </row>
    <row r="1100" spans="1:8">
      <c r="A1100" s="5" t="s">
        <v>1162</v>
      </c>
      <c r="B1100" s="104" t="s">
        <v>3542</v>
      </c>
      <c r="C1100" s="108" t="s">
        <v>3543</v>
      </c>
      <c r="D1100" s="106" t="s">
        <v>1259</v>
      </c>
      <c r="E1100" s="107" t="s">
        <v>3531</v>
      </c>
      <c r="F1100" s="110">
        <v>70</v>
      </c>
      <c r="G1100" s="6" t="str">
        <f t="shared" ref="G1100:G1196" si="17">IF(F1100&gt;=90,"Xuất sắc",IF(F1100&gt;=80,"Tốt",IF(F1100&gt;=70,"Khá",IF(F1100&gt;=50,"Trung bình",IF(F1100&gt;0,"Yếu","Không xếp loại")))))</f>
        <v>Khá</v>
      </c>
      <c r="H1100" s="70"/>
    </row>
    <row r="1101" spans="1:8">
      <c r="A1101" s="5" t="s">
        <v>1163</v>
      </c>
      <c r="B1101" s="104" t="s">
        <v>3544</v>
      </c>
      <c r="C1101" s="108" t="s">
        <v>3545</v>
      </c>
      <c r="D1101" s="106" t="s">
        <v>1260</v>
      </c>
      <c r="E1101" s="107" t="s">
        <v>3531</v>
      </c>
      <c r="F1101" s="110">
        <v>61</v>
      </c>
      <c r="G1101" s="6" t="str">
        <f t="shared" si="17"/>
        <v>Trung bình</v>
      </c>
      <c r="H1101" s="70"/>
    </row>
    <row r="1102" spans="1:8" s="20" customFormat="1">
      <c r="A1102" s="5" t="s">
        <v>1164</v>
      </c>
      <c r="B1102" s="104" t="s">
        <v>3546</v>
      </c>
      <c r="C1102" s="108" t="s">
        <v>3547</v>
      </c>
      <c r="D1102" s="106" t="s">
        <v>1249</v>
      </c>
      <c r="E1102" s="107" t="s">
        <v>3531</v>
      </c>
      <c r="F1102" s="110">
        <v>53</v>
      </c>
      <c r="G1102" s="6" t="str">
        <f t="shared" si="17"/>
        <v>Trung bình</v>
      </c>
      <c r="H1102" s="71"/>
    </row>
    <row r="1103" spans="1:8">
      <c r="A1103" s="5" t="s">
        <v>1165</v>
      </c>
      <c r="B1103" s="104" t="s">
        <v>3548</v>
      </c>
      <c r="C1103" s="108" t="s">
        <v>1362</v>
      </c>
      <c r="D1103" s="106" t="s">
        <v>1233</v>
      </c>
      <c r="E1103" s="107" t="s">
        <v>3531</v>
      </c>
      <c r="F1103" s="110">
        <v>62</v>
      </c>
      <c r="G1103" s="6" t="str">
        <f t="shared" si="17"/>
        <v>Trung bình</v>
      </c>
      <c r="H1103" s="70"/>
    </row>
    <row r="1104" spans="1:8">
      <c r="A1104" s="5" t="s">
        <v>1166</v>
      </c>
      <c r="B1104" s="104" t="s">
        <v>3549</v>
      </c>
      <c r="C1104" s="108" t="s">
        <v>1490</v>
      </c>
      <c r="D1104" s="106" t="s">
        <v>1303</v>
      </c>
      <c r="E1104" s="107" t="s">
        <v>3531</v>
      </c>
      <c r="F1104" s="110">
        <v>59</v>
      </c>
      <c r="G1104" s="6" t="str">
        <f t="shared" si="17"/>
        <v>Trung bình</v>
      </c>
      <c r="H1104" s="70"/>
    </row>
    <row r="1105" spans="1:8">
      <c r="A1105" s="5" t="s">
        <v>1167</v>
      </c>
      <c r="B1105" s="104" t="s">
        <v>3550</v>
      </c>
      <c r="C1105" s="108" t="s">
        <v>1358</v>
      </c>
      <c r="D1105" s="106" t="s">
        <v>1312</v>
      </c>
      <c r="E1105" s="107" t="s">
        <v>3531</v>
      </c>
      <c r="F1105" s="110">
        <v>59</v>
      </c>
      <c r="G1105" s="6" t="str">
        <f t="shared" si="17"/>
        <v>Trung bình</v>
      </c>
      <c r="H1105" s="70"/>
    </row>
    <row r="1106" spans="1:8">
      <c r="A1106" s="5" t="s">
        <v>1168</v>
      </c>
      <c r="B1106" s="104" t="s">
        <v>3551</v>
      </c>
      <c r="C1106" s="108" t="s">
        <v>3552</v>
      </c>
      <c r="D1106" s="106" t="s">
        <v>1377</v>
      </c>
      <c r="E1106" s="107" t="s">
        <v>3531</v>
      </c>
      <c r="F1106" s="110">
        <v>52</v>
      </c>
      <c r="G1106" s="6" t="str">
        <f t="shared" si="17"/>
        <v>Trung bình</v>
      </c>
      <c r="H1106" s="70"/>
    </row>
    <row r="1107" spans="1:8">
      <c r="A1107" s="5" t="s">
        <v>1169</v>
      </c>
      <c r="B1107" s="104" t="s">
        <v>3553</v>
      </c>
      <c r="C1107" s="108" t="s">
        <v>1404</v>
      </c>
      <c r="D1107" s="106" t="s">
        <v>1329</v>
      </c>
      <c r="E1107" s="107" t="s">
        <v>3531</v>
      </c>
      <c r="F1107" s="110">
        <v>59</v>
      </c>
      <c r="G1107" s="6" t="str">
        <f t="shared" si="17"/>
        <v>Trung bình</v>
      </c>
      <c r="H1107" s="70"/>
    </row>
    <row r="1108" spans="1:8">
      <c r="A1108" s="5" t="s">
        <v>1170</v>
      </c>
      <c r="B1108" s="104" t="s">
        <v>3554</v>
      </c>
      <c r="C1108" s="108" t="s">
        <v>3555</v>
      </c>
      <c r="D1108" s="106" t="s">
        <v>1368</v>
      </c>
      <c r="E1108" s="107" t="s">
        <v>3531</v>
      </c>
      <c r="F1108" s="110">
        <v>61</v>
      </c>
      <c r="G1108" s="6" t="str">
        <f t="shared" si="17"/>
        <v>Trung bình</v>
      </c>
      <c r="H1108" s="70"/>
    </row>
    <row r="1109" spans="1:8">
      <c r="A1109" s="5" t="s">
        <v>1171</v>
      </c>
      <c r="B1109" s="104" t="s">
        <v>3556</v>
      </c>
      <c r="C1109" s="108" t="s">
        <v>3557</v>
      </c>
      <c r="D1109" s="106" t="s">
        <v>1254</v>
      </c>
      <c r="E1109" s="107" t="s">
        <v>3531</v>
      </c>
      <c r="F1109" s="110">
        <v>57</v>
      </c>
      <c r="G1109" s="6" t="str">
        <f t="shared" si="17"/>
        <v>Trung bình</v>
      </c>
      <c r="H1109" s="70"/>
    </row>
    <row r="1110" spans="1:8">
      <c r="A1110" s="5" t="s">
        <v>1172</v>
      </c>
      <c r="B1110" s="104" t="s">
        <v>3558</v>
      </c>
      <c r="C1110" s="108" t="s">
        <v>3559</v>
      </c>
      <c r="D1110" s="106" t="s">
        <v>1345</v>
      </c>
      <c r="E1110" s="107" t="s">
        <v>3531</v>
      </c>
      <c r="F1110" s="110">
        <v>61</v>
      </c>
      <c r="G1110" s="6" t="str">
        <f t="shared" si="17"/>
        <v>Trung bình</v>
      </c>
      <c r="H1110" s="70"/>
    </row>
    <row r="1111" spans="1:8">
      <c r="A1111" s="5" t="s">
        <v>1828</v>
      </c>
      <c r="B1111" s="104" t="s">
        <v>3560</v>
      </c>
      <c r="C1111" s="108" t="s">
        <v>2236</v>
      </c>
      <c r="D1111" s="106" t="s">
        <v>1331</v>
      </c>
      <c r="E1111" s="107" t="s">
        <v>3531</v>
      </c>
      <c r="F1111" s="110">
        <v>99</v>
      </c>
      <c r="G1111" s="6" t="str">
        <f t="shared" si="17"/>
        <v>Xuất sắc</v>
      </c>
      <c r="H1111" s="70"/>
    </row>
    <row r="1112" spans="1:8" s="20" customFormat="1">
      <c r="A1112" s="22" t="s">
        <v>1829</v>
      </c>
      <c r="B1112" s="112" t="s">
        <v>3561</v>
      </c>
      <c r="C1112" s="113" t="s">
        <v>1515</v>
      </c>
      <c r="D1112" s="114" t="s">
        <v>1255</v>
      </c>
      <c r="E1112" s="123" t="s">
        <v>3562</v>
      </c>
      <c r="F1112" s="116">
        <v>61</v>
      </c>
      <c r="G1112" s="68" t="str">
        <f t="shared" si="17"/>
        <v>Trung bình</v>
      </c>
      <c r="H1112" s="71"/>
    </row>
    <row r="1113" spans="1:8">
      <c r="A1113" s="5" t="s">
        <v>1830</v>
      </c>
      <c r="B1113" s="104" t="s">
        <v>3563</v>
      </c>
      <c r="C1113" s="108" t="s">
        <v>3564</v>
      </c>
      <c r="D1113" s="106" t="s">
        <v>1193</v>
      </c>
      <c r="E1113" s="109" t="s">
        <v>3562</v>
      </c>
      <c r="F1113" s="110">
        <v>64</v>
      </c>
      <c r="G1113" s="6" t="str">
        <f t="shared" si="17"/>
        <v>Trung bình</v>
      </c>
      <c r="H1113" s="70"/>
    </row>
    <row r="1114" spans="1:8">
      <c r="A1114" s="5" t="s">
        <v>1831</v>
      </c>
      <c r="B1114" s="104" t="s">
        <v>3565</v>
      </c>
      <c r="C1114" s="108" t="s">
        <v>3566</v>
      </c>
      <c r="D1114" s="106" t="s">
        <v>1216</v>
      </c>
      <c r="E1114" s="109" t="s">
        <v>3562</v>
      </c>
      <c r="F1114" s="110">
        <v>62</v>
      </c>
      <c r="G1114" s="6" t="str">
        <f t="shared" si="17"/>
        <v>Trung bình</v>
      </c>
      <c r="H1114" s="70"/>
    </row>
    <row r="1115" spans="1:8">
      <c r="A1115" s="5" t="s">
        <v>1832</v>
      </c>
      <c r="B1115" s="104" t="s">
        <v>3567</v>
      </c>
      <c r="C1115" s="108" t="s">
        <v>3568</v>
      </c>
      <c r="D1115" s="106" t="s">
        <v>1272</v>
      </c>
      <c r="E1115" s="109" t="s">
        <v>3562</v>
      </c>
      <c r="F1115" s="110">
        <v>70</v>
      </c>
      <c r="G1115" s="6" t="str">
        <f t="shared" si="17"/>
        <v>Khá</v>
      </c>
      <c r="H1115" s="70"/>
    </row>
    <row r="1116" spans="1:8">
      <c r="A1116" s="5" t="s">
        <v>1833</v>
      </c>
      <c r="B1116" s="104" t="s">
        <v>3569</v>
      </c>
      <c r="C1116" s="108" t="s">
        <v>3570</v>
      </c>
      <c r="D1116" s="106" t="s">
        <v>57</v>
      </c>
      <c r="E1116" s="109" t="s">
        <v>3562</v>
      </c>
      <c r="F1116" s="110">
        <v>76</v>
      </c>
      <c r="G1116" s="6" t="str">
        <f t="shared" si="17"/>
        <v>Khá</v>
      </c>
      <c r="H1116" s="70"/>
    </row>
    <row r="1117" spans="1:8">
      <c r="A1117" s="5" t="s">
        <v>1834</v>
      </c>
      <c r="B1117" s="104" t="s">
        <v>3571</v>
      </c>
      <c r="C1117" s="108" t="s">
        <v>1405</v>
      </c>
      <c r="D1117" s="106" t="s">
        <v>10</v>
      </c>
      <c r="E1117" s="109" t="s">
        <v>3562</v>
      </c>
      <c r="F1117" s="110">
        <v>67</v>
      </c>
      <c r="G1117" s="6" t="str">
        <f t="shared" si="17"/>
        <v>Trung bình</v>
      </c>
      <c r="H1117" s="70"/>
    </row>
    <row r="1118" spans="1:8">
      <c r="A1118" s="5" t="s">
        <v>1835</v>
      </c>
      <c r="B1118" s="104" t="s">
        <v>3572</v>
      </c>
      <c r="C1118" s="108" t="s">
        <v>3573</v>
      </c>
      <c r="D1118" s="106" t="s">
        <v>1195</v>
      </c>
      <c r="E1118" s="109" t="s">
        <v>3562</v>
      </c>
      <c r="F1118" s="110">
        <v>57</v>
      </c>
      <c r="G1118" s="6" t="str">
        <f t="shared" si="17"/>
        <v>Trung bình</v>
      </c>
      <c r="H1118" s="70"/>
    </row>
    <row r="1119" spans="1:8">
      <c r="A1119" s="5" t="s">
        <v>1836</v>
      </c>
      <c r="B1119" s="104" t="s">
        <v>3574</v>
      </c>
      <c r="C1119" s="108" t="s">
        <v>3575</v>
      </c>
      <c r="D1119" s="106" t="s">
        <v>1286</v>
      </c>
      <c r="E1119" s="109" t="s">
        <v>3562</v>
      </c>
      <c r="F1119" s="110">
        <v>66</v>
      </c>
      <c r="G1119" s="6" t="str">
        <f t="shared" si="17"/>
        <v>Trung bình</v>
      </c>
      <c r="H1119" s="70"/>
    </row>
    <row r="1120" spans="1:8">
      <c r="A1120" s="5" t="s">
        <v>1837</v>
      </c>
      <c r="B1120" s="104" t="s">
        <v>3576</v>
      </c>
      <c r="C1120" s="108" t="s">
        <v>2677</v>
      </c>
      <c r="D1120" s="106" t="s">
        <v>39</v>
      </c>
      <c r="E1120" s="109" t="s">
        <v>3562</v>
      </c>
      <c r="F1120" s="110">
        <v>63</v>
      </c>
      <c r="G1120" s="6" t="str">
        <f t="shared" si="17"/>
        <v>Trung bình</v>
      </c>
      <c r="H1120" s="70"/>
    </row>
    <row r="1121" spans="1:8">
      <c r="A1121" s="5" t="s">
        <v>1838</v>
      </c>
      <c r="B1121" s="104" t="s">
        <v>3577</v>
      </c>
      <c r="C1121" s="108" t="s">
        <v>1477</v>
      </c>
      <c r="D1121" s="106" t="s">
        <v>1325</v>
      </c>
      <c r="E1121" s="109" t="s">
        <v>3562</v>
      </c>
      <c r="F1121" s="110">
        <v>65</v>
      </c>
      <c r="G1121" s="6" t="str">
        <f t="shared" si="17"/>
        <v>Trung bình</v>
      </c>
      <c r="H1121" s="70"/>
    </row>
    <row r="1122" spans="1:8">
      <c r="A1122" s="5" t="s">
        <v>1839</v>
      </c>
      <c r="B1122" s="104" t="s">
        <v>3578</v>
      </c>
      <c r="C1122" s="108" t="s">
        <v>1685</v>
      </c>
      <c r="D1122" s="106" t="s">
        <v>1325</v>
      </c>
      <c r="E1122" s="109" t="s">
        <v>3562</v>
      </c>
      <c r="F1122" s="110">
        <v>59</v>
      </c>
      <c r="G1122" s="6" t="str">
        <f t="shared" si="17"/>
        <v>Trung bình</v>
      </c>
      <c r="H1122" s="70"/>
    </row>
    <row r="1123" spans="1:8">
      <c r="A1123" s="5" t="s">
        <v>1840</v>
      </c>
      <c r="B1123" s="104" t="s">
        <v>3579</v>
      </c>
      <c r="C1123" s="108" t="s">
        <v>3580</v>
      </c>
      <c r="D1123" s="106" t="s">
        <v>47</v>
      </c>
      <c r="E1123" s="109" t="s">
        <v>3562</v>
      </c>
      <c r="F1123" s="110">
        <v>67</v>
      </c>
      <c r="G1123" s="6" t="str">
        <f t="shared" si="17"/>
        <v>Trung bình</v>
      </c>
      <c r="H1123" s="70"/>
    </row>
    <row r="1124" spans="1:8">
      <c r="A1124" s="5" t="s">
        <v>1841</v>
      </c>
      <c r="B1124" s="104" t="s">
        <v>3581</v>
      </c>
      <c r="C1124" s="108" t="s">
        <v>3582</v>
      </c>
      <c r="D1124" s="106" t="s">
        <v>13</v>
      </c>
      <c r="E1124" s="109" t="s">
        <v>3562</v>
      </c>
      <c r="F1124" s="110">
        <v>54</v>
      </c>
      <c r="G1124" s="6" t="str">
        <f t="shared" si="17"/>
        <v>Trung bình</v>
      </c>
      <c r="H1124" s="70"/>
    </row>
    <row r="1125" spans="1:8">
      <c r="A1125" s="5" t="s">
        <v>1842</v>
      </c>
      <c r="B1125" s="104" t="s">
        <v>3583</v>
      </c>
      <c r="C1125" s="108" t="s">
        <v>3584</v>
      </c>
      <c r="D1125" s="106" t="s">
        <v>1260</v>
      </c>
      <c r="E1125" s="109" t="s">
        <v>3562</v>
      </c>
      <c r="F1125" s="110">
        <v>61</v>
      </c>
      <c r="G1125" s="6" t="str">
        <f t="shared" si="17"/>
        <v>Trung bình</v>
      </c>
      <c r="H1125" s="70"/>
    </row>
    <row r="1126" spans="1:8">
      <c r="A1126" s="5" t="s">
        <v>1843</v>
      </c>
      <c r="B1126" s="104" t="s">
        <v>3585</v>
      </c>
      <c r="C1126" s="108" t="s">
        <v>3586</v>
      </c>
      <c r="D1126" s="106" t="s">
        <v>1249</v>
      </c>
      <c r="E1126" s="109" t="s">
        <v>3562</v>
      </c>
      <c r="F1126" s="110">
        <v>57</v>
      </c>
      <c r="G1126" s="6" t="str">
        <f t="shared" si="17"/>
        <v>Trung bình</v>
      </c>
      <c r="H1126" s="70"/>
    </row>
    <row r="1127" spans="1:8">
      <c r="A1127" s="5" t="s">
        <v>1844</v>
      </c>
      <c r="B1127" s="104" t="s">
        <v>3587</v>
      </c>
      <c r="C1127" s="108" t="s">
        <v>3588</v>
      </c>
      <c r="D1127" s="106" t="s">
        <v>1327</v>
      </c>
      <c r="E1127" s="109" t="s">
        <v>3562</v>
      </c>
      <c r="F1127" s="110">
        <v>66</v>
      </c>
      <c r="G1127" s="6" t="str">
        <f t="shared" si="17"/>
        <v>Trung bình</v>
      </c>
      <c r="H1127" s="70"/>
    </row>
    <row r="1128" spans="1:8">
      <c r="A1128" s="5" t="s">
        <v>1845</v>
      </c>
      <c r="B1128" s="104" t="s">
        <v>3589</v>
      </c>
      <c r="C1128" s="108" t="s">
        <v>1596</v>
      </c>
      <c r="D1128" s="106" t="s">
        <v>1250</v>
      </c>
      <c r="E1128" s="109" t="s">
        <v>3562</v>
      </c>
      <c r="F1128" s="110">
        <v>78</v>
      </c>
      <c r="G1128" s="6" t="str">
        <f t="shared" si="17"/>
        <v>Khá</v>
      </c>
      <c r="H1128" s="70"/>
    </row>
    <row r="1129" spans="1:8">
      <c r="A1129" s="5" t="s">
        <v>1846</v>
      </c>
      <c r="B1129" s="104" t="s">
        <v>3590</v>
      </c>
      <c r="C1129" s="108" t="s">
        <v>3591</v>
      </c>
      <c r="D1129" s="106" t="s">
        <v>14</v>
      </c>
      <c r="E1129" s="109" t="s">
        <v>3562</v>
      </c>
      <c r="F1129" s="110">
        <v>59</v>
      </c>
      <c r="G1129" s="6" t="str">
        <f t="shared" si="17"/>
        <v>Trung bình</v>
      </c>
      <c r="H1129" s="70"/>
    </row>
    <row r="1130" spans="1:8">
      <c r="A1130" s="5" t="s">
        <v>1847</v>
      </c>
      <c r="B1130" s="104" t="s">
        <v>3592</v>
      </c>
      <c r="C1130" s="108" t="s">
        <v>1252</v>
      </c>
      <c r="D1130" s="106" t="s">
        <v>1180</v>
      </c>
      <c r="E1130" s="109" t="s">
        <v>3562</v>
      </c>
      <c r="F1130" s="110">
        <v>59</v>
      </c>
      <c r="G1130" s="6" t="str">
        <f t="shared" si="17"/>
        <v>Trung bình</v>
      </c>
      <c r="H1130" s="70"/>
    </row>
    <row r="1131" spans="1:8">
      <c r="A1131" s="5" t="s">
        <v>1848</v>
      </c>
      <c r="B1131" s="104" t="s">
        <v>3593</v>
      </c>
      <c r="C1131" s="108" t="s">
        <v>1347</v>
      </c>
      <c r="D1131" s="106" t="s">
        <v>1185</v>
      </c>
      <c r="E1131" s="109" t="s">
        <v>3562</v>
      </c>
      <c r="F1131" s="110">
        <v>58</v>
      </c>
      <c r="G1131" s="6" t="str">
        <f t="shared" si="17"/>
        <v>Trung bình</v>
      </c>
      <c r="H1131" s="70"/>
    </row>
    <row r="1132" spans="1:8">
      <c r="A1132" s="5" t="s">
        <v>1849</v>
      </c>
      <c r="B1132" s="104" t="s">
        <v>3594</v>
      </c>
      <c r="C1132" s="108" t="s">
        <v>3595</v>
      </c>
      <c r="D1132" s="106" t="s">
        <v>34</v>
      </c>
      <c r="E1132" s="109" t="s">
        <v>3562</v>
      </c>
      <c r="F1132" s="110">
        <v>60</v>
      </c>
      <c r="G1132" s="6" t="str">
        <f t="shared" si="17"/>
        <v>Trung bình</v>
      </c>
      <c r="H1132" s="70"/>
    </row>
    <row r="1133" spans="1:8">
      <c r="A1133" s="5" t="s">
        <v>1850</v>
      </c>
      <c r="B1133" s="104" t="s">
        <v>3596</v>
      </c>
      <c r="C1133" s="108" t="s">
        <v>3597</v>
      </c>
      <c r="D1133" s="106" t="s">
        <v>3344</v>
      </c>
      <c r="E1133" s="109" t="s">
        <v>3562</v>
      </c>
      <c r="F1133" s="110">
        <v>61</v>
      </c>
      <c r="G1133" s="6" t="str">
        <f t="shared" si="17"/>
        <v>Trung bình</v>
      </c>
      <c r="H1133" s="70"/>
    </row>
    <row r="1134" spans="1:8">
      <c r="A1134" s="5" t="s">
        <v>1851</v>
      </c>
      <c r="B1134" s="104" t="s">
        <v>3598</v>
      </c>
      <c r="C1134" s="108" t="s">
        <v>3599</v>
      </c>
      <c r="D1134" s="106" t="s">
        <v>1367</v>
      </c>
      <c r="E1134" s="109" t="s">
        <v>3562</v>
      </c>
      <c r="F1134" s="110">
        <v>65</v>
      </c>
      <c r="G1134" s="6" t="str">
        <f t="shared" si="17"/>
        <v>Trung bình</v>
      </c>
      <c r="H1134" s="70"/>
    </row>
    <row r="1135" spans="1:8">
      <c r="A1135" s="5" t="s">
        <v>1852</v>
      </c>
      <c r="B1135" s="104" t="s">
        <v>3600</v>
      </c>
      <c r="C1135" s="108" t="s">
        <v>1765</v>
      </c>
      <c r="D1135" s="106" t="s">
        <v>54</v>
      </c>
      <c r="E1135" s="109" t="s">
        <v>3562</v>
      </c>
      <c r="F1135" s="110">
        <v>79</v>
      </c>
      <c r="G1135" s="6" t="str">
        <f t="shared" si="17"/>
        <v>Khá</v>
      </c>
      <c r="H1135" s="70"/>
    </row>
    <row r="1136" spans="1:8">
      <c r="A1136" s="5" t="s">
        <v>1853</v>
      </c>
      <c r="B1136" s="104" t="s">
        <v>3601</v>
      </c>
      <c r="C1136" s="108" t="s">
        <v>3602</v>
      </c>
      <c r="D1136" s="106" t="s">
        <v>1187</v>
      </c>
      <c r="E1136" s="109" t="s">
        <v>3562</v>
      </c>
      <c r="F1136" s="110">
        <v>57</v>
      </c>
      <c r="G1136" s="6" t="str">
        <f t="shared" si="17"/>
        <v>Trung bình</v>
      </c>
      <c r="H1136" s="70"/>
    </row>
    <row r="1137" spans="1:8">
      <c r="A1137" s="5" t="s">
        <v>1854</v>
      </c>
      <c r="B1137" s="104" t="s">
        <v>3603</v>
      </c>
      <c r="C1137" s="108" t="s">
        <v>3604</v>
      </c>
      <c r="D1137" s="106" t="s">
        <v>1329</v>
      </c>
      <c r="E1137" s="109" t="s">
        <v>3562</v>
      </c>
      <c r="F1137" s="110">
        <v>78</v>
      </c>
      <c r="G1137" s="6" t="str">
        <f t="shared" si="17"/>
        <v>Khá</v>
      </c>
      <c r="H1137" s="70"/>
    </row>
    <row r="1138" spans="1:8">
      <c r="A1138" s="5" t="s">
        <v>1855</v>
      </c>
      <c r="B1138" s="104" t="s">
        <v>3605</v>
      </c>
      <c r="C1138" s="108" t="s">
        <v>1809</v>
      </c>
      <c r="D1138" s="106" t="s">
        <v>1329</v>
      </c>
      <c r="E1138" s="109" t="s">
        <v>3562</v>
      </c>
      <c r="F1138" s="110">
        <v>66</v>
      </c>
      <c r="G1138" s="6" t="str">
        <f t="shared" si="17"/>
        <v>Trung bình</v>
      </c>
      <c r="H1138" s="70"/>
    </row>
    <row r="1139" spans="1:8">
      <c r="A1139" s="5" t="s">
        <v>1856</v>
      </c>
      <c r="B1139" s="104" t="s">
        <v>3606</v>
      </c>
      <c r="C1139" s="108" t="s">
        <v>3607</v>
      </c>
      <c r="D1139" s="106" t="s">
        <v>1345</v>
      </c>
      <c r="E1139" s="109" t="s">
        <v>3562</v>
      </c>
      <c r="F1139" s="110">
        <v>59</v>
      </c>
      <c r="G1139" s="6" t="str">
        <f t="shared" si="17"/>
        <v>Trung bình</v>
      </c>
      <c r="H1139" s="70"/>
    </row>
    <row r="1140" spans="1:8">
      <c r="A1140" s="5" t="s">
        <v>1857</v>
      </c>
      <c r="B1140" s="104" t="s">
        <v>3608</v>
      </c>
      <c r="C1140" s="108" t="s">
        <v>3609</v>
      </c>
      <c r="D1140" s="106" t="s">
        <v>20</v>
      </c>
      <c r="E1140" s="109" t="s">
        <v>3562</v>
      </c>
      <c r="F1140" s="110">
        <v>61</v>
      </c>
      <c r="G1140" s="6" t="str">
        <f t="shared" si="17"/>
        <v>Trung bình</v>
      </c>
      <c r="H1140" s="70"/>
    </row>
    <row r="1141" spans="1:8">
      <c r="A1141" s="5" t="s">
        <v>1858</v>
      </c>
      <c r="B1141" s="104" t="s">
        <v>3610</v>
      </c>
      <c r="C1141" s="108" t="s">
        <v>3611</v>
      </c>
      <c r="D1141" s="106" t="s">
        <v>1331</v>
      </c>
      <c r="E1141" s="109" t="s">
        <v>3562</v>
      </c>
      <c r="F1141" s="110">
        <v>59</v>
      </c>
      <c r="G1141" s="6" t="str">
        <f t="shared" si="17"/>
        <v>Trung bình</v>
      </c>
      <c r="H1141" s="70"/>
    </row>
    <row r="1142" spans="1:8">
      <c r="A1142" s="5" t="s">
        <v>1859</v>
      </c>
      <c r="B1142" s="104" t="s">
        <v>3612</v>
      </c>
      <c r="C1142" s="108" t="s">
        <v>3613</v>
      </c>
      <c r="D1142" s="106" t="s">
        <v>1331</v>
      </c>
      <c r="E1142" s="109" t="s">
        <v>3562</v>
      </c>
      <c r="F1142" s="110">
        <v>57</v>
      </c>
      <c r="G1142" s="6" t="str">
        <f t="shared" si="17"/>
        <v>Trung bình</v>
      </c>
      <c r="H1142" s="70"/>
    </row>
    <row r="1143" spans="1:8">
      <c r="A1143" s="5" t="s">
        <v>1860</v>
      </c>
      <c r="B1143" s="104" t="s">
        <v>3614</v>
      </c>
      <c r="C1143" s="105" t="s">
        <v>3615</v>
      </c>
      <c r="D1143" s="106" t="s">
        <v>1193</v>
      </c>
      <c r="E1143" s="109" t="s">
        <v>3616</v>
      </c>
      <c r="F1143" s="110">
        <v>55</v>
      </c>
      <c r="G1143" s="6" t="str">
        <f t="shared" si="17"/>
        <v>Trung bình</v>
      </c>
      <c r="H1143" s="70"/>
    </row>
    <row r="1144" spans="1:8">
      <c r="A1144" s="5" t="s">
        <v>1861</v>
      </c>
      <c r="B1144" s="104" t="s">
        <v>3617</v>
      </c>
      <c r="C1144" s="108" t="s">
        <v>3618</v>
      </c>
      <c r="D1144" s="106" t="s">
        <v>1272</v>
      </c>
      <c r="E1144" s="109" t="s">
        <v>3616</v>
      </c>
      <c r="F1144" s="110">
        <v>64</v>
      </c>
      <c r="G1144" s="6" t="str">
        <f t="shared" si="17"/>
        <v>Trung bình</v>
      </c>
      <c r="H1144" s="70"/>
    </row>
    <row r="1145" spans="1:8">
      <c r="A1145" s="5" t="s">
        <v>1862</v>
      </c>
      <c r="B1145" s="104" t="s">
        <v>3619</v>
      </c>
      <c r="C1145" s="108" t="s">
        <v>3620</v>
      </c>
      <c r="D1145" s="106" t="s">
        <v>30</v>
      </c>
      <c r="E1145" s="109" t="s">
        <v>3616</v>
      </c>
      <c r="F1145" s="110">
        <v>50</v>
      </c>
      <c r="G1145" s="6" t="str">
        <f t="shared" si="17"/>
        <v>Trung bình</v>
      </c>
      <c r="H1145" s="70"/>
    </row>
    <row r="1146" spans="1:8">
      <c r="A1146" s="5" t="s">
        <v>1863</v>
      </c>
      <c r="B1146" s="104" t="s">
        <v>3621</v>
      </c>
      <c r="C1146" s="108" t="s">
        <v>1177</v>
      </c>
      <c r="D1146" s="106" t="s">
        <v>1195</v>
      </c>
      <c r="E1146" s="109" t="s">
        <v>3616</v>
      </c>
      <c r="F1146" s="110">
        <v>70</v>
      </c>
      <c r="G1146" s="6" t="str">
        <f t="shared" si="17"/>
        <v>Khá</v>
      </c>
      <c r="H1146" s="70"/>
    </row>
    <row r="1147" spans="1:8">
      <c r="A1147" s="5" t="s">
        <v>1864</v>
      </c>
      <c r="B1147" s="104" t="s">
        <v>3622</v>
      </c>
      <c r="C1147" s="108" t="s">
        <v>1501</v>
      </c>
      <c r="D1147" s="106" t="s">
        <v>1256</v>
      </c>
      <c r="E1147" s="109" t="s">
        <v>3616</v>
      </c>
      <c r="F1147" s="110">
        <v>65</v>
      </c>
      <c r="G1147" s="6" t="str">
        <f t="shared" si="17"/>
        <v>Trung bình</v>
      </c>
      <c r="H1147" s="70"/>
    </row>
    <row r="1148" spans="1:8">
      <c r="A1148" s="5" t="s">
        <v>1865</v>
      </c>
      <c r="B1148" s="104" t="s">
        <v>3623</v>
      </c>
      <c r="C1148" s="108" t="s">
        <v>1812</v>
      </c>
      <c r="D1148" s="106" t="s">
        <v>1325</v>
      </c>
      <c r="E1148" s="109" t="s">
        <v>3616</v>
      </c>
      <c r="F1148" s="110">
        <v>70</v>
      </c>
      <c r="G1148" s="6" t="str">
        <f t="shared" si="17"/>
        <v>Khá</v>
      </c>
      <c r="H1148" s="70"/>
    </row>
    <row r="1149" spans="1:8">
      <c r="A1149" s="5" t="s">
        <v>1866</v>
      </c>
      <c r="B1149" s="104" t="s">
        <v>3624</v>
      </c>
      <c r="C1149" s="108" t="s">
        <v>3625</v>
      </c>
      <c r="D1149" s="106" t="s">
        <v>40</v>
      </c>
      <c r="E1149" s="109" t="s">
        <v>3616</v>
      </c>
      <c r="F1149" s="110">
        <v>66</v>
      </c>
      <c r="G1149" s="6" t="str">
        <f t="shared" si="17"/>
        <v>Trung bình</v>
      </c>
      <c r="H1149" s="70"/>
    </row>
    <row r="1150" spans="1:8">
      <c r="A1150" s="5" t="s">
        <v>1867</v>
      </c>
      <c r="B1150" s="104" t="s">
        <v>3626</v>
      </c>
      <c r="C1150" s="108" t="s">
        <v>1734</v>
      </c>
      <c r="D1150" s="106" t="s">
        <v>1229</v>
      </c>
      <c r="E1150" s="109" t="s">
        <v>3616</v>
      </c>
      <c r="F1150" s="110">
        <v>59</v>
      </c>
      <c r="G1150" s="6" t="str">
        <f t="shared" si="17"/>
        <v>Trung bình</v>
      </c>
      <c r="H1150" s="70"/>
    </row>
    <row r="1151" spans="1:8">
      <c r="A1151" s="5" t="s">
        <v>1868</v>
      </c>
      <c r="B1151" s="104" t="s">
        <v>3627</v>
      </c>
      <c r="C1151" s="108" t="s">
        <v>3628</v>
      </c>
      <c r="D1151" s="106" t="s">
        <v>1365</v>
      </c>
      <c r="E1151" s="109" t="s">
        <v>3616</v>
      </c>
      <c r="F1151" s="110">
        <v>70</v>
      </c>
      <c r="G1151" s="6" t="str">
        <f t="shared" si="17"/>
        <v>Khá</v>
      </c>
      <c r="H1151" s="70"/>
    </row>
    <row r="1152" spans="1:8">
      <c r="A1152" s="5" t="s">
        <v>1869</v>
      </c>
      <c r="B1152" s="104" t="s">
        <v>3629</v>
      </c>
      <c r="C1152" s="108" t="s">
        <v>3630</v>
      </c>
      <c r="D1152" s="106" t="s">
        <v>1340</v>
      </c>
      <c r="E1152" s="109" t="s">
        <v>3616</v>
      </c>
      <c r="F1152" s="110">
        <v>66</v>
      </c>
      <c r="G1152" s="6" t="str">
        <f t="shared" si="17"/>
        <v>Trung bình</v>
      </c>
      <c r="H1152" s="70"/>
    </row>
    <row r="1153" spans="1:8">
      <c r="A1153" s="5" t="s">
        <v>1870</v>
      </c>
      <c r="B1153" s="104" t="s">
        <v>3631</v>
      </c>
      <c r="C1153" s="108" t="s">
        <v>1316</v>
      </c>
      <c r="D1153" s="106" t="s">
        <v>1327</v>
      </c>
      <c r="E1153" s="109" t="s">
        <v>3616</v>
      </c>
      <c r="F1153" s="110">
        <v>68</v>
      </c>
      <c r="G1153" s="6" t="str">
        <f t="shared" si="17"/>
        <v>Trung bình</v>
      </c>
      <c r="H1153" s="70"/>
    </row>
    <row r="1154" spans="1:8">
      <c r="A1154" s="5" t="s">
        <v>1871</v>
      </c>
      <c r="B1154" s="104" t="s">
        <v>3632</v>
      </c>
      <c r="C1154" s="108" t="s">
        <v>3633</v>
      </c>
      <c r="D1154" s="106" t="s">
        <v>1356</v>
      </c>
      <c r="E1154" s="109" t="s">
        <v>3616</v>
      </c>
      <c r="F1154" s="110">
        <v>66</v>
      </c>
      <c r="G1154" s="6" t="str">
        <f t="shared" si="17"/>
        <v>Trung bình</v>
      </c>
      <c r="H1154" s="70"/>
    </row>
    <row r="1155" spans="1:8">
      <c r="A1155" s="5" t="s">
        <v>1872</v>
      </c>
      <c r="B1155" s="104" t="s">
        <v>3634</v>
      </c>
      <c r="C1155" s="108" t="s">
        <v>3635</v>
      </c>
      <c r="D1155" s="106" t="s">
        <v>41</v>
      </c>
      <c r="E1155" s="109" t="s">
        <v>3616</v>
      </c>
      <c r="F1155" s="110">
        <v>83</v>
      </c>
      <c r="G1155" s="6" t="str">
        <f t="shared" si="17"/>
        <v>Tốt</v>
      </c>
      <c r="H1155" s="70"/>
    </row>
    <row r="1156" spans="1:8">
      <c r="A1156" s="5" t="s">
        <v>1873</v>
      </c>
      <c r="B1156" s="104" t="s">
        <v>3636</v>
      </c>
      <c r="C1156" s="108" t="s">
        <v>3637</v>
      </c>
      <c r="D1156" s="106" t="s">
        <v>1746</v>
      </c>
      <c r="E1156" s="109" t="s">
        <v>3616</v>
      </c>
      <c r="F1156" s="110">
        <v>64</v>
      </c>
      <c r="G1156" s="6" t="str">
        <f t="shared" si="17"/>
        <v>Trung bình</v>
      </c>
      <c r="H1156" s="70"/>
    </row>
    <row r="1157" spans="1:8">
      <c r="A1157" s="5" t="s">
        <v>1874</v>
      </c>
      <c r="B1157" s="104" t="s">
        <v>3638</v>
      </c>
      <c r="C1157" s="108" t="s">
        <v>1684</v>
      </c>
      <c r="D1157" s="106" t="s">
        <v>42</v>
      </c>
      <c r="E1157" s="109" t="s">
        <v>3616</v>
      </c>
      <c r="F1157" s="110">
        <v>81</v>
      </c>
      <c r="G1157" s="6" t="str">
        <f t="shared" si="17"/>
        <v>Tốt</v>
      </c>
      <c r="H1157" s="70"/>
    </row>
    <row r="1158" spans="1:8">
      <c r="A1158" s="5" t="s">
        <v>1875</v>
      </c>
      <c r="B1158" s="104" t="s">
        <v>3639</v>
      </c>
      <c r="C1158" s="108" t="s">
        <v>1207</v>
      </c>
      <c r="D1158" s="106" t="s">
        <v>1213</v>
      </c>
      <c r="E1158" s="109" t="s">
        <v>3616</v>
      </c>
      <c r="F1158" s="110">
        <v>55</v>
      </c>
      <c r="G1158" s="6" t="str">
        <f t="shared" si="17"/>
        <v>Trung bình</v>
      </c>
      <c r="H1158" s="70"/>
    </row>
    <row r="1159" spans="1:8">
      <c r="A1159" s="5" t="s">
        <v>1876</v>
      </c>
      <c r="B1159" s="104" t="s">
        <v>3640</v>
      </c>
      <c r="C1159" s="108" t="s">
        <v>3641</v>
      </c>
      <c r="D1159" s="106" t="s">
        <v>1312</v>
      </c>
      <c r="E1159" s="109" t="s">
        <v>3616</v>
      </c>
      <c r="F1159" s="110">
        <v>55</v>
      </c>
      <c r="G1159" s="6" t="str">
        <f t="shared" si="17"/>
        <v>Trung bình</v>
      </c>
      <c r="H1159" s="70"/>
    </row>
    <row r="1160" spans="1:8">
      <c r="A1160" s="5" t="s">
        <v>1877</v>
      </c>
      <c r="B1160" s="104" t="s">
        <v>3642</v>
      </c>
      <c r="C1160" s="108" t="s">
        <v>3643</v>
      </c>
      <c r="D1160" s="106" t="s">
        <v>1312</v>
      </c>
      <c r="E1160" s="109" t="s">
        <v>3616</v>
      </c>
      <c r="F1160" s="110">
        <v>74</v>
      </c>
      <c r="G1160" s="6" t="str">
        <f t="shared" si="17"/>
        <v>Khá</v>
      </c>
      <c r="H1160" s="70"/>
    </row>
    <row r="1161" spans="1:8">
      <c r="A1161" s="5" t="s">
        <v>1878</v>
      </c>
      <c r="B1161" s="104" t="s">
        <v>3644</v>
      </c>
      <c r="C1161" s="108" t="s">
        <v>1238</v>
      </c>
      <c r="D1161" s="106" t="s">
        <v>17</v>
      </c>
      <c r="E1161" s="109" t="s">
        <v>3616</v>
      </c>
      <c r="F1161" s="110">
        <v>68</v>
      </c>
      <c r="G1161" s="6" t="str">
        <f t="shared" si="17"/>
        <v>Trung bình</v>
      </c>
      <c r="H1161" s="70"/>
    </row>
    <row r="1162" spans="1:8">
      <c r="A1162" s="5" t="s">
        <v>1879</v>
      </c>
      <c r="B1162" s="104" t="s">
        <v>3645</v>
      </c>
      <c r="C1162" s="108" t="s">
        <v>3646</v>
      </c>
      <c r="D1162" s="106" t="s">
        <v>1474</v>
      </c>
      <c r="E1162" s="109" t="s">
        <v>3616</v>
      </c>
      <c r="F1162" s="110">
        <v>59</v>
      </c>
      <c r="G1162" s="6" t="str">
        <f t="shared" si="17"/>
        <v>Trung bình</v>
      </c>
      <c r="H1162" s="70"/>
    </row>
    <row r="1163" spans="1:8">
      <c r="A1163" s="5" t="s">
        <v>1880</v>
      </c>
      <c r="B1163" s="104" t="s">
        <v>3647</v>
      </c>
      <c r="C1163" s="108" t="s">
        <v>3648</v>
      </c>
      <c r="D1163" s="106" t="s">
        <v>1284</v>
      </c>
      <c r="E1163" s="109" t="s">
        <v>3616</v>
      </c>
      <c r="F1163" s="110">
        <v>64</v>
      </c>
      <c r="G1163" s="6" t="str">
        <f t="shared" si="17"/>
        <v>Trung bình</v>
      </c>
      <c r="H1163" s="70"/>
    </row>
    <row r="1164" spans="1:8">
      <c r="A1164" s="5" t="s">
        <v>1881</v>
      </c>
      <c r="B1164" s="104" t="s">
        <v>3649</v>
      </c>
      <c r="C1164" s="108" t="s">
        <v>3650</v>
      </c>
      <c r="D1164" s="106" t="s">
        <v>34</v>
      </c>
      <c r="E1164" s="109" t="s">
        <v>3616</v>
      </c>
      <c r="F1164" s="110">
        <v>59</v>
      </c>
      <c r="G1164" s="6" t="str">
        <f t="shared" si="17"/>
        <v>Trung bình</v>
      </c>
      <c r="H1164" s="70"/>
    </row>
    <row r="1165" spans="1:8">
      <c r="A1165" s="5" t="s">
        <v>1882</v>
      </c>
      <c r="B1165" s="104" t="s">
        <v>3651</v>
      </c>
      <c r="C1165" s="108" t="s">
        <v>3652</v>
      </c>
      <c r="D1165" s="106" t="s">
        <v>1388</v>
      </c>
      <c r="E1165" s="109" t="s">
        <v>3616</v>
      </c>
      <c r="F1165" s="110">
        <v>70</v>
      </c>
      <c r="G1165" s="6" t="str">
        <f t="shared" si="17"/>
        <v>Khá</v>
      </c>
      <c r="H1165" s="70"/>
    </row>
    <row r="1166" spans="1:8">
      <c r="A1166" s="5" t="s">
        <v>1883</v>
      </c>
      <c r="B1166" s="104" t="s">
        <v>3653</v>
      </c>
      <c r="C1166" s="108" t="s">
        <v>3654</v>
      </c>
      <c r="D1166" s="106" t="s">
        <v>1331</v>
      </c>
      <c r="E1166" s="109" t="s">
        <v>3616</v>
      </c>
      <c r="F1166" s="110">
        <v>75</v>
      </c>
      <c r="G1166" s="6" t="str">
        <f t="shared" si="17"/>
        <v>Khá</v>
      </c>
      <c r="H1166" s="70"/>
    </row>
    <row r="1167" spans="1:8" s="20" customFormat="1">
      <c r="A1167" s="22" t="s">
        <v>1884</v>
      </c>
      <c r="B1167" s="112" t="s">
        <v>3655</v>
      </c>
      <c r="C1167" s="113" t="s">
        <v>1817</v>
      </c>
      <c r="D1167" s="114" t="s">
        <v>1193</v>
      </c>
      <c r="E1167" s="115" t="s">
        <v>3656</v>
      </c>
      <c r="F1167" s="116">
        <v>65</v>
      </c>
      <c r="G1167" s="68" t="str">
        <f t="shared" si="17"/>
        <v>Trung bình</v>
      </c>
      <c r="H1167" s="71"/>
    </row>
    <row r="1168" spans="1:8">
      <c r="A1168" s="5" t="s">
        <v>1885</v>
      </c>
      <c r="B1168" s="104" t="s">
        <v>3657</v>
      </c>
      <c r="C1168" s="108" t="s">
        <v>1511</v>
      </c>
      <c r="D1168" s="106" t="s">
        <v>30</v>
      </c>
      <c r="E1168" s="107" t="s">
        <v>3656</v>
      </c>
      <c r="F1168" s="110">
        <v>54</v>
      </c>
      <c r="G1168" s="6" t="str">
        <f t="shared" si="17"/>
        <v>Trung bình</v>
      </c>
      <c r="H1168" s="70"/>
    </row>
    <row r="1169" spans="1:8">
      <c r="A1169" s="5" t="s">
        <v>1886</v>
      </c>
      <c r="B1169" s="104" t="s">
        <v>3658</v>
      </c>
      <c r="C1169" s="108" t="s">
        <v>3659</v>
      </c>
      <c r="D1169" s="106" t="s">
        <v>1578</v>
      </c>
      <c r="E1169" s="107" t="s">
        <v>3656</v>
      </c>
      <c r="F1169" s="110">
        <v>52</v>
      </c>
      <c r="G1169" s="6" t="str">
        <f t="shared" si="17"/>
        <v>Trung bình</v>
      </c>
      <c r="H1169" s="70"/>
    </row>
    <row r="1170" spans="1:8">
      <c r="A1170" s="5" t="s">
        <v>1887</v>
      </c>
      <c r="B1170" s="104" t="s">
        <v>3660</v>
      </c>
      <c r="C1170" s="108" t="s">
        <v>3661</v>
      </c>
      <c r="D1170" s="106" t="s">
        <v>1260</v>
      </c>
      <c r="E1170" s="107" t="s">
        <v>3656</v>
      </c>
      <c r="F1170" s="110">
        <v>54</v>
      </c>
      <c r="G1170" s="6" t="str">
        <f t="shared" si="17"/>
        <v>Trung bình</v>
      </c>
      <c r="H1170" s="70"/>
    </row>
    <row r="1171" spans="1:8">
      <c r="A1171" s="5" t="s">
        <v>1888</v>
      </c>
      <c r="B1171" s="104" t="s">
        <v>3662</v>
      </c>
      <c r="C1171" s="108" t="s">
        <v>3529</v>
      </c>
      <c r="D1171" s="106" t="s">
        <v>1340</v>
      </c>
      <c r="E1171" s="107" t="s">
        <v>3656</v>
      </c>
      <c r="F1171" s="110">
        <v>73</v>
      </c>
      <c r="G1171" s="6" t="str">
        <f t="shared" si="17"/>
        <v>Khá</v>
      </c>
      <c r="H1171" s="70"/>
    </row>
    <row r="1172" spans="1:8">
      <c r="A1172" s="5" t="s">
        <v>1889</v>
      </c>
      <c r="B1172" s="104" t="s">
        <v>3663</v>
      </c>
      <c r="C1172" s="108" t="s">
        <v>1408</v>
      </c>
      <c r="D1172" s="106" t="s">
        <v>1371</v>
      </c>
      <c r="E1172" s="107" t="s">
        <v>3656</v>
      </c>
      <c r="F1172" s="110">
        <v>63</v>
      </c>
      <c r="G1172" s="6" t="str">
        <f t="shared" si="17"/>
        <v>Trung bình</v>
      </c>
      <c r="H1172" s="70"/>
    </row>
    <row r="1173" spans="1:8">
      <c r="A1173" s="5" t="s">
        <v>1890</v>
      </c>
      <c r="B1173" s="104" t="s">
        <v>3664</v>
      </c>
      <c r="C1173" s="108" t="s">
        <v>3665</v>
      </c>
      <c r="D1173" s="106" t="s">
        <v>1327</v>
      </c>
      <c r="E1173" s="107" t="s">
        <v>3656</v>
      </c>
      <c r="F1173" s="110">
        <v>63</v>
      </c>
      <c r="G1173" s="6" t="str">
        <f t="shared" si="17"/>
        <v>Trung bình</v>
      </c>
      <c r="H1173" s="70"/>
    </row>
    <row r="1174" spans="1:8">
      <c r="A1174" s="5" t="s">
        <v>1891</v>
      </c>
      <c r="B1174" s="104" t="s">
        <v>3666</v>
      </c>
      <c r="C1174" s="108" t="s">
        <v>3667</v>
      </c>
      <c r="D1174" s="106" t="s">
        <v>1301</v>
      </c>
      <c r="E1174" s="107" t="s">
        <v>3656</v>
      </c>
      <c r="F1174" s="110">
        <v>70</v>
      </c>
      <c r="G1174" s="6" t="str">
        <f t="shared" si="17"/>
        <v>Khá</v>
      </c>
      <c r="H1174" s="70"/>
    </row>
    <row r="1175" spans="1:8">
      <c r="A1175" s="5" t="s">
        <v>1892</v>
      </c>
      <c r="B1175" s="104" t="s">
        <v>3668</v>
      </c>
      <c r="C1175" s="108" t="s">
        <v>3669</v>
      </c>
      <c r="D1175" s="106" t="s">
        <v>1312</v>
      </c>
      <c r="E1175" s="107" t="s">
        <v>3656</v>
      </c>
      <c r="F1175" s="110">
        <v>61</v>
      </c>
      <c r="G1175" s="6" t="str">
        <f t="shared" si="17"/>
        <v>Trung bình</v>
      </c>
      <c r="H1175" s="70"/>
    </row>
    <row r="1176" spans="1:8">
      <c r="A1176" s="5" t="s">
        <v>1893</v>
      </c>
      <c r="B1176" s="104" t="s">
        <v>3670</v>
      </c>
      <c r="C1176" s="108" t="s">
        <v>3671</v>
      </c>
      <c r="D1176" s="106" t="s">
        <v>1312</v>
      </c>
      <c r="E1176" s="107" t="s">
        <v>3656</v>
      </c>
      <c r="F1176" s="110">
        <v>61</v>
      </c>
      <c r="G1176" s="6" t="str">
        <f t="shared" si="17"/>
        <v>Trung bình</v>
      </c>
      <c r="H1176" s="70"/>
    </row>
    <row r="1177" spans="1:8">
      <c r="A1177" s="5" t="s">
        <v>1894</v>
      </c>
      <c r="B1177" s="104" t="s">
        <v>3672</v>
      </c>
      <c r="C1177" s="108" t="s">
        <v>3673</v>
      </c>
      <c r="D1177" s="106" t="s">
        <v>1486</v>
      </c>
      <c r="E1177" s="107" t="s">
        <v>3656</v>
      </c>
      <c r="F1177" s="110">
        <v>65</v>
      </c>
      <c r="G1177" s="6" t="str">
        <f t="shared" si="17"/>
        <v>Trung bình</v>
      </c>
      <c r="H1177" s="70"/>
    </row>
    <row r="1178" spans="1:8">
      <c r="A1178" s="5" t="s">
        <v>1895</v>
      </c>
      <c r="B1178" s="104" t="s">
        <v>3674</v>
      </c>
      <c r="C1178" s="108" t="s">
        <v>3675</v>
      </c>
      <c r="D1178" s="106" t="s">
        <v>54</v>
      </c>
      <c r="E1178" s="107" t="s">
        <v>3656</v>
      </c>
      <c r="F1178" s="110">
        <v>59</v>
      </c>
      <c r="G1178" s="6" t="str">
        <f t="shared" si="17"/>
        <v>Trung bình</v>
      </c>
      <c r="H1178" s="70"/>
    </row>
    <row r="1179" spans="1:8">
      <c r="A1179" s="5" t="s">
        <v>1896</v>
      </c>
      <c r="B1179" s="104" t="s">
        <v>3676</v>
      </c>
      <c r="C1179" s="108" t="s">
        <v>3677</v>
      </c>
      <c r="D1179" s="106" t="s">
        <v>1377</v>
      </c>
      <c r="E1179" s="107" t="s">
        <v>3656</v>
      </c>
      <c r="F1179" s="110">
        <v>54</v>
      </c>
      <c r="G1179" s="6" t="str">
        <f t="shared" si="17"/>
        <v>Trung bình</v>
      </c>
      <c r="H1179" s="70"/>
    </row>
    <row r="1180" spans="1:8">
      <c r="A1180" s="5" t="s">
        <v>1897</v>
      </c>
      <c r="B1180" s="104" t="s">
        <v>3678</v>
      </c>
      <c r="C1180" s="108" t="s">
        <v>3100</v>
      </c>
      <c r="D1180" s="106" t="s">
        <v>1214</v>
      </c>
      <c r="E1180" s="107" t="s">
        <v>3656</v>
      </c>
      <c r="F1180" s="110">
        <v>65</v>
      </c>
      <c r="G1180" s="6" t="str">
        <f t="shared" si="17"/>
        <v>Trung bình</v>
      </c>
      <c r="H1180" s="70"/>
    </row>
    <row r="1181" spans="1:8">
      <c r="A1181" s="5" t="s">
        <v>1897</v>
      </c>
      <c r="B1181" s="104" t="s">
        <v>3678</v>
      </c>
      <c r="C1181" s="108" t="s">
        <v>3100</v>
      </c>
      <c r="D1181" s="106" t="s">
        <v>1214</v>
      </c>
      <c r="E1181" s="107" t="s">
        <v>3656</v>
      </c>
      <c r="F1181" s="110">
        <v>65</v>
      </c>
      <c r="G1181" s="6" t="str">
        <f t="shared" si="17"/>
        <v>Trung bình</v>
      </c>
      <c r="H1181" s="70"/>
    </row>
    <row r="1182" spans="1:8">
      <c r="A1182" s="5" t="s">
        <v>1898</v>
      </c>
      <c r="B1182" s="104" t="s">
        <v>3680</v>
      </c>
      <c r="C1182" s="108" t="s">
        <v>3681</v>
      </c>
      <c r="D1182" s="106" t="s">
        <v>57</v>
      </c>
      <c r="E1182" s="107" t="s">
        <v>3679</v>
      </c>
      <c r="F1182" s="110">
        <v>61</v>
      </c>
      <c r="G1182" s="6" t="str">
        <f t="shared" si="17"/>
        <v>Trung bình</v>
      </c>
      <c r="H1182" s="70"/>
    </row>
    <row r="1183" spans="1:8">
      <c r="A1183" s="5" t="s">
        <v>1899</v>
      </c>
      <c r="B1183" s="104" t="s">
        <v>3682</v>
      </c>
      <c r="C1183" s="108" t="s">
        <v>1455</v>
      </c>
      <c r="D1183" s="106" t="s">
        <v>1195</v>
      </c>
      <c r="E1183" s="107" t="s">
        <v>3679</v>
      </c>
      <c r="F1183" s="110">
        <v>67</v>
      </c>
      <c r="G1183" s="6" t="str">
        <f t="shared" si="17"/>
        <v>Trung bình</v>
      </c>
      <c r="H1183" s="70"/>
    </row>
    <row r="1184" spans="1:8">
      <c r="A1184" s="5" t="s">
        <v>1900</v>
      </c>
      <c r="B1184" s="104" t="s">
        <v>3683</v>
      </c>
      <c r="C1184" s="108" t="s">
        <v>1603</v>
      </c>
      <c r="D1184" s="106" t="s">
        <v>1286</v>
      </c>
      <c r="E1184" s="107" t="s">
        <v>3679</v>
      </c>
      <c r="F1184" s="110">
        <v>61</v>
      </c>
      <c r="G1184" s="6" t="str">
        <f t="shared" si="17"/>
        <v>Trung bình</v>
      </c>
      <c r="H1184" s="70"/>
    </row>
    <row r="1185" spans="1:8">
      <c r="A1185" s="5" t="s">
        <v>1901</v>
      </c>
      <c r="B1185" s="104" t="s">
        <v>3684</v>
      </c>
      <c r="C1185" s="108" t="s">
        <v>3685</v>
      </c>
      <c r="D1185" s="106" t="s">
        <v>1244</v>
      </c>
      <c r="E1185" s="107" t="s">
        <v>3679</v>
      </c>
      <c r="F1185" s="110">
        <v>63</v>
      </c>
      <c r="G1185" s="6" t="str">
        <f t="shared" si="17"/>
        <v>Trung bình</v>
      </c>
      <c r="H1185" s="70"/>
    </row>
    <row r="1186" spans="1:8">
      <c r="A1186" s="5" t="s">
        <v>1902</v>
      </c>
      <c r="B1186" s="104" t="s">
        <v>3686</v>
      </c>
      <c r="C1186" s="108" t="s">
        <v>3687</v>
      </c>
      <c r="D1186" s="106" t="s">
        <v>1636</v>
      </c>
      <c r="E1186" s="107" t="s">
        <v>3679</v>
      </c>
      <c r="F1186" s="110">
        <v>63</v>
      </c>
      <c r="G1186" s="6" t="str">
        <f t="shared" si="17"/>
        <v>Trung bình</v>
      </c>
      <c r="H1186" s="70"/>
    </row>
    <row r="1187" spans="1:8">
      <c r="A1187" s="5" t="s">
        <v>1903</v>
      </c>
      <c r="B1187" s="104" t="s">
        <v>3688</v>
      </c>
      <c r="C1187" s="108" t="s">
        <v>1238</v>
      </c>
      <c r="D1187" s="106" t="s">
        <v>1325</v>
      </c>
      <c r="E1187" s="107" t="s">
        <v>3679</v>
      </c>
      <c r="F1187" s="110">
        <v>74</v>
      </c>
      <c r="G1187" s="6" t="str">
        <f t="shared" si="17"/>
        <v>Khá</v>
      </c>
      <c r="H1187" s="70"/>
    </row>
    <row r="1188" spans="1:8">
      <c r="A1188" s="5" t="s">
        <v>1904</v>
      </c>
      <c r="B1188" s="104" t="s">
        <v>3689</v>
      </c>
      <c r="C1188" s="108" t="s">
        <v>3690</v>
      </c>
      <c r="D1188" s="106" t="s">
        <v>1340</v>
      </c>
      <c r="E1188" s="107" t="s">
        <v>3679</v>
      </c>
      <c r="F1188" s="110">
        <v>70</v>
      </c>
      <c r="G1188" s="6" t="str">
        <f t="shared" si="17"/>
        <v>Khá</v>
      </c>
      <c r="H1188" s="70"/>
    </row>
    <row r="1189" spans="1:8">
      <c r="A1189" s="5" t="s">
        <v>1905</v>
      </c>
      <c r="B1189" s="104" t="s">
        <v>3691</v>
      </c>
      <c r="C1189" s="108" t="s">
        <v>3692</v>
      </c>
      <c r="D1189" s="106" t="s">
        <v>1340</v>
      </c>
      <c r="E1189" s="107" t="s">
        <v>3679</v>
      </c>
      <c r="F1189" s="110">
        <v>61</v>
      </c>
      <c r="G1189" s="6" t="str">
        <f t="shared" si="17"/>
        <v>Trung bình</v>
      </c>
      <c r="H1189" s="70"/>
    </row>
    <row r="1190" spans="1:8">
      <c r="A1190" s="5" t="s">
        <v>1906</v>
      </c>
      <c r="B1190" s="104" t="s">
        <v>3693</v>
      </c>
      <c r="C1190" s="108" t="s">
        <v>1372</v>
      </c>
      <c r="D1190" s="106" t="s">
        <v>1341</v>
      </c>
      <c r="E1190" s="107" t="s">
        <v>3679</v>
      </c>
      <c r="F1190" s="110">
        <v>65</v>
      </c>
      <c r="G1190" s="6" t="str">
        <f t="shared" si="17"/>
        <v>Trung bình</v>
      </c>
      <c r="H1190" s="70"/>
    </row>
    <row r="1191" spans="1:8">
      <c r="A1191" s="5" t="s">
        <v>1907</v>
      </c>
      <c r="B1191" s="104" t="s">
        <v>3694</v>
      </c>
      <c r="C1191" s="108" t="s">
        <v>3695</v>
      </c>
      <c r="D1191" s="106" t="s">
        <v>1303</v>
      </c>
      <c r="E1191" s="107" t="s">
        <v>3679</v>
      </c>
      <c r="F1191" s="110">
        <v>76</v>
      </c>
      <c r="G1191" s="6" t="str">
        <f t="shared" si="17"/>
        <v>Khá</v>
      </c>
      <c r="H1191" s="70"/>
    </row>
    <row r="1192" spans="1:8">
      <c r="A1192" s="5" t="s">
        <v>1908</v>
      </c>
      <c r="B1192" s="104" t="s">
        <v>3696</v>
      </c>
      <c r="C1192" s="108" t="s">
        <v>3697</v>
      </c>
      <c r="D1192" s="106" t="s">
        <v>1303</v>
      </c>
      <c r="E1192" s="107" t="s">
        <v>3679</v>
      </c>
      <c r="F1192" s="110">
        <v>63</v>
      </c>
      <c r="G1192" s="6" t="str">
        <f t="shared" si="17"/>
        <v>Trung bình</v>
      </c>
      <c r="H1192" s="70"/>
    </row>
    <row r="1193" spans="1:8">
      <c r="A1193" s="5" t="s">
        <v>1909</v>
      </c>
      <c r="B1193" s="104" t="s">
        <v>3698</v>
      </c>
      <c r="C1193" s="108" t="s">
        <v>3699</v>
      </c>
      <c r="D1193" s="106" t="s">
        <v>1656</v>
      </c>
      <c r="E1193" s="107" t="s">
        <v>3679</v>
      </c>
      <c r="F1193" s="110">
        <v>65</v>
      </c>
      <c r="G1193" s="6" t="str">
        <f t="shared" si="17"/>
        <v>Trung bình</v>
      </c>
      <c r="H1193" s="70"/>
    </row>
    <row r="1194" spans="1:8">
      <c r="A1194" s="5" t="s">
        <v>1910</v>
      </c>
      <c r="B1194" s="104" t="s">
        <v>3700</v>
      </c>
      <c r="C1194" s="108" t="s">
        <v>3701</v>
      </c>
      <c r="D1194" s="106" t="s">
        <v>1190</v>
      </c>
      <c r="E1194" s="107" t="s">
        <v>3679</v>
      </c>
      <c r="F1194" s="110">
        <v>65</v>
      </c>
      <c r="G1194" s="6" t="str">
        <f t="shared" si="17"/>
        <v>Trung bình</v>
      </c>
      <c r="H1194" s="70"/>
    </row>
    <row r="1195" spans="1:8">
      <c r="A1195" s="5" t="s">
        <v>1911</v>
      </c>
      <c r="B1195" s="104" t="s">
        <v>3702</v>
      </c>
      <c r="C1195" s="108" t="s">
        <v>1726</v>
      </c>
      <c r="D1195" s="106" t="s">
        <v>1331</v>
      </c>
      <c r="E1195" s="107" t="s">
        <v>3679</v>
      </c>
      <c r="F1195" s="110">
        <v>65</v>
      </c>
      <c r="G1195" s="6" t="str">
        <f t="shared" si="17"/>
        <v>Trung bình</v>
      </c>
      <c r="H1195" s="70"/>
    </row>
    <row r="1196" spans="1:8">
      <c r="A1196" s="5" t="s">
        <v>1912</v>
      </c>
      <c r="B1196" s="104" t="s">
        <v>3703</v>
      </c>
      <c r="C1196" s="108" t="s">
        <v>7</v>
      </c>
      <c r="D1196" s="106" t="s">
        <v>1331</v>
      </c>
      <c r="E1196" s="107" t="s">
        <v>3679</v>
      </c>
      <c r="F1196" s="110">
        <v>50</v>
      </c>
      <c r="G1196" s="6" t="str">
        <f t="shared" si="17"/>
        <v>Trung bình</v>
      </c>
      <c r="H1196" s="70"/>
    </row>
    <row r="1197" spans="1:8" s="20" customFormat="1">
      <c r="A1197" s="62"/>
      <c r="B1197" s="63" t="s">
        <v>4884</v>
      </c>
      <c r="C1197" s="64"/>
      <c r="D1197" s="65">
        <f>COUNTA(D1198:D1198)</f>
        <v>1</v>
      </c>
      <c r="E1197" s="66"/>
      <c r="F1197" s="66"/>
      <c r="G1197" s="120"/>
      <c r="H1197" s="67"/>
    </row>
    <row r="1198" spans="1:8" ht="89.25">
      <c r="A1198" s="5" t="s">
        <v>97</v>
      </c>
      <c r="B1198" s="81" t="s">
        <v>4885</v>
      </c>
      <c r="C1198" s="82" t="s">
        <v>1263</v>
      </c>
      <c r="D1198" s="83" t="s">
        <v>16</v>
      </c>
      <c r="E1198" s="125" t="s">
        <v>4886</v>
      </c>
      <c r="F1198" s="85"/>
      <c r="G1198" s="86" t="str">
        <f t="shared" ref="G1198" si="18">IF(F1198&gt;=90,"Xuất sắc",IF(F1198&gt;=80,"Tốt",IF(F1198&gt;=70,"Khá",IF(F1198&gt;=50,"Trung bình",IF(F1198&gt;0,"Yếu","Không xếp loại")))))</f>
        <v>Không xếp loại</v>
      </c>
      <c r="H1198" s="126" t="s">
        <v>4887</v>
      </c>
    </row>
    <row r="1199" spans="1:8">
      <c r="A1199" s="97"/>
      <c r="B1199" s="103" t="s">
        <v>1524</v>
      </c>
      <c r="C1199" s="98"/>
      <c r="D1199" s="133">
        <f>SUM(D1200,D1999)</f>
        <v>805</v>
      </c>
      <c r="E1199" s="99"/>
      <c r="F1199" s="100"/>
      <c r="G1199" s="101"/>
      <c r="H1199" s="102"/>
    </row>
    <row r="1200" spans="1:8" s="20" customFormat="1">
      <c r="A1200" s="62"/>
      <c r="B1200" s="63" t="s">
        <v>1826</v>
      </c>
      <c r="C1200" s="64"/>
      <c r="D1200" s="65">
        <f>COUNTA(D1201:D1998)</f>
        <v>798</v>
      </c>
      <c r="E1200" s="66"/>
      <c r="F1200" s="66"/>
      <c r="G1200" s="120"/>
      <c r="H1200" s="67"/>
    </row>
    <row r="1201" spans="1:8" s="20" customFormat="1">
      <c r="A1201" s="22" t="s">
        <v>97</v>
      </c>
      <c r="B1201" s="75" t="s">
        <v>3704</v>
      </c>
      <c r="C1201" s="88" t="s">
        <v>3705</v>
      </c>
      <c r="D1201" s="76" t="s">
        <v>1192</v>
      </c>
      <c r="E1201" s="77" t="s">
        <v>3706</v>
      </c>
      <c r="F1201" s="78">
        <v>56</v>
      </c>
      <c r="G1201" s="79" t="str">
        <f t="shared" ref="G1201:G1328" si="19">IF(F1201&gt;=90,"Xuất sắc",IF(F1201&gt;=80,"Tốt",IF(F1201&gt;=70,"Khá",IF(F1201&gt;=50,"Trung bình",IF(F1201&gt;0,"Yếu","Không xếp loại")))))</f>
        <v>Trung bình</v>
      </c>
      <c r="H1201" s="80"/>
    </row>
    <row r="1202" spans="1:8">
      <c r="A1202" s="5" t="s">
        <v>98</v>
      </c>
      <c r="B1202" s="81" t="s">
        <v>3707</v>
      </c>
      <c r="C1202" s="82" t="s">
        <v>1757</v>
      </c>
      <c r="D1202" s="83" t="s">
        <v>1193</v>
      </c>
      <c r="E1202" s="84" t="s">
        <v>3706</v>
      </c>
      <c r="F1202" s="85">
        <v>76</v>
      </c>
      <c r="G1202" s="86" t="str">
        <f t="shared" si="19"/>
        <v>Khá</v>
      </c>
      <c r="H1202" s="87"/>
    </row>
    <row r="1203" spans="1:8">
      <c r="A1203" s="5" t="s">
        <v>99</v>
      </c>
      <c r="B1203" s="81" t="s">
        <v>3708</v>
      </c>
      <c r="C1203" s="82" t="s">
        <v>1189</v>
      </c>
      <c r="D1203" s="83" t="s">
        <v>30</v>
      </c>
      <c r="E1203" s="84" t="s">
        <v>3706</v>
      </c>
      <c r="F1203" s="85">
        <v>62</v>
      </c>
      <c r="G1203" s="86" t="str">
        <f t="shared" si="19"/>
        <v>Trung bình</v>
      </c>
      <c r="H1203" s="87"/>
    </row>
    <row r="1204" spans="1:8">
      <c r="A1204" s="5" t="s">
        <v>100</v>
      </c>
      <c r="B1204" s="81" t="s">
        <v>3709</v>
      </c>
      <c r="C1204" s="82" t="s">
        <v>3710</v>
      </c>
      <c r="D1204" s="83" t="s">
        <v>10</v>
      </c>
      <c r="E1204" s="84" t="s">
        <v>3706</v>
      </c>
      <c r="F1204" s="85">
        <v>55</v>
      </c>
      <c r="G1204" s="86" t="str">
        <f t="shared" si="19"/>
        <v>Trung bình</v>
      </c>
      <c r="H1204" s="87"/>
    </row>
    <row r="1205" spans="1:8">
      <c r="A1205" s="5" t="s">
        <v>101</v>
      </c>
      <c r="B1205" s="81" t="s">
        <v>3711</v>
      </c>
      <c r="C1205" s="82" t="s">
        <v>1456</v>
      </c>
      <c r="D1205" s="83" t="s">
        <v>12</v>
      </c>
      <c r="E1205" s="84" t="s">
        <v>3706</v>
      </c>
      <c r="F1205" s="85">
        <v>57</v>
      </c>
      <c r="G1205" s="86" t="str">
        <f t="shared" si="19"/>
        <v>Trung bình</v>
      </c>
      <c r="H1205" s="87"/>
    </row>
    <row r="1206" spans="1:8">
      <c r="A1206" s="5" t="s">
        <v>102</v>
      </c>
      <c r="B1206" s="81" t="s">
        <v>3712</v>
      </c>
      <c r="C1206" s="82" t="s">
        <v>1238</v>
      </c>
      <c r="D1206" s="83" t="s">
        <v>1176</v>
      </c>
      <c r="E1206" s="84" t="s">
        <v>3706</v>
      </c>
      <c r="F1206" s="85">
        <v>50</v>
      </c>
      <c r="G1206" s="86" t="str">
        <f t="shared" si="19"/>
        <v>Trung bình</v>
      </c>
      <c r="H1206" s="87"/>
    </row>
    <row r="1207" spans="1:8">
      <c r="A1207" s="5" t="s">
        <v>103</v>
      </c>
      <c r="B1207" s="81" t="s">
        <v>3713</v>
      </c>
      <c r="C1207" s="82" t="s">
        <v>1323</v>
      </c>
      <c r="D1207" s="83" t="s">
        <v>1396</v>
      </c>
      <c r="E1207" s="84" t="s">
        <v>3706</v>
      </c>
      <c r="F1207" s="85">
        <v>54</v>
      </c>
      <c r="G1207" s="86" t="str">
        <f t="shared" si="19"/>
        <v>Trung bình</v>
      </c>
      <c r="H1207" s="87"/>
    </row>
    <row r="1208" spans="1:8">
      <c r="A1208" s="5" t="s">
        <v>104</v>
      </c>
      <c r="B1208" s="81" t="s">
        <v>3714</v>
      </c>
      <c r="C1208" s="82" t="s">
        <v>3715</v>
      </c>
      <c r="D1208" s="83" t="s">
        <v>1707</v>
      </c>
      <c r="E1208" s="84" t="s">
        <v>3706</v>
      </c>
      <c r="F1208" s="85">
        <v>76</v>
      </c>
      <c r="G1208" s="86" t="str">
        <f t="shared" si="19"/>
        <v>Khá</v>
      </c>
      <c r="H1208" s="87"/>
    </row>
    <row r="1209" spans="1:8">
      <c r="A1209" s="5" t="s">
        <v>105</v>
      </c>
      <c r="B1209" s="81" t="s">
        <v>3716</v>
      </c>
      <c r="C1209" s="82" t="s">
        <v>1615</v>
      </c>
      <c r="D1209" s="83" t="s">
        <v>1206</v>
      </c>
      <c r="E1209" s="84" t="s">
        <v>3706</v>
      </c>
      <c r="F1209" s="85">
        <v>78</v>
      </c>
      <c r="G1209" s="86" t="str">
        <f t="shared" si="19"/>
        <v>Khá</v>
      </c>
      <c r="H1209" s="87"/>
    </row>
    <row r="1210" spans="1:8">
      <c r="A1210" s="5" t="s">
        <v>106</v>
      </c>
      <c r="B1210" s="81" t="s">
        <v>3717</v>
      </c>
      <c r="C1210" s="82" t="s">
        <v>1252</v>
      </c>
      <c r="D1210" s="83" t="s">
        <v>1261</v>
      </c>
      <c r="E1210" s="84" t="s">
        <v>3706</v>
      </c>
      <c r="F1210" s="85">
        <v>62</v>
      </c>
      <c r="G1210" s="86" t="str">
        <f t="shared" si="19"/>
        <v>Trung bình</v>
      </c>
      <c r="H1210" s="87"/>
    </row>
    <row r="1211" spans="1:8">
      <c r="A1211" s="5" t="s">
        <v>107</v>
      </c>
      <c r="B1211" s="81" t="s">
        <v>3718</v>
      </c>
      <c r="C1211" s="82" t="s">
        <v>3719</v>
      </c>
      <c r="D1211" s="83" t="s">
        <v>3720</v>
      </c>
      <c r="E1211" s="84" t="s">
        <v>3706</v>
      </c>
      <c r="F1211" s="85">
        <v>61</v>
      </c>
      <c r="G1211" s="86" t="str">
        <f t="shared" si="19"/>
        <v>Trung bình</v>
      </c>
      <c r="H1211" s="87"/>
    </row>
    <row r="1212" spans="1:8">
      <c r="A1212" s="5" t="s">
        <v>108</v>
      </c>
      <c r="B1212" s="81" t="s">
        <v>3721</v>
      </c>
      <c r="C1212" s="82" t="s">
        <v>1695</v>
      </c>
      <c r="D1212" s="83" t="s">
        <v>32</v>
      </c>
      <c r="E1212" s="84" t="s">
        <v>3706</v>
      </c>
      <c r="F1212" s="85">
        <v>59</v>
      </c>
      <c r="G1212" s="86" t="str">
        <f t="shared" si="19"/>
        <v>Trung bình</v>
      </c>
      <c r="H1212" s="87"/>
    </row>
    <row r="1213" spans="1:8">
      <c r="A1213" s="5" t="s">
        <v>109</v>
      </c>
      <c r="B1213" s="81" t="s">
        <v>3722</v>
      </c>
      <c r="C1213" s="82" t="s">
        <v>1295</v>
      </c>
      <c r="D1213" s="83" t="s">
        <v>32</v>
      </c>
      <c r="E1213" s="84" t="s">
        <v>3706</v>
      </c>
      <c r="F1213" s="85">
        <v>50</v>
      </c>
      <c r="G1213" s="86" t="str">
        <f t="shared" si="19"/>
        <v>Trung bình</v>
      </c>
      <c r="H1213" s="87"/>
    </row>
    <row r="1214" spans="1:8">
      <c r="A1214" s="5" t="s">
        <v>110</v>
      </c>
      <c r="B1214" s="81" t="s">
        <v>3723</v>
      </c>
      <c r="C1214" s="82" t="s">
        <v>3724</v>
      </c>
      <c r="D1214" s="83" t="s">
        <v>14</v>
      </c>
      <c r="E1214" s="84" t="s">
        <v>3706</v>
      </c>
      <c r="F1214" s="85">
        <v>62</v>
      </c>
      <c r="G1214" s="86" t="str">
        <f t="shared" si="19"/>
        <v>Trung bình</v>
      </c>
      <c r="H1214" s="87"/>
    </row>
    <row r="1215" spans="1:8">
      <c r="A1215" s="5" t="s">
        <v>111</v>
      </c>
      <c r="B1215" s="81" t="s">
        <v>3725</v>
      </c>
      <c r="C1215" s="82" t="s">
        <v>1466</v>
      </c>
      <c r="D1215" s="83" t="s">
        <v>15</v>
      </c>
      <c r="E1215" s="84" t="s">
        <v>3706</v>
      </c>
      <c r="F1215" s="85">
        <v>61</v>
      </c>
      <c r="G1215" s="86" t="str">
        <f t="shared" si="19"/>
        <v>Trung bình</v>
      </c>
      <c r="H1215" s="87"/>
    </row>
    <row r="1216" spans="1:8">
      <c r="A1216" s="5" t="s">
        <v>112</v>
      </c>
      <c r="B1216" s="81" t="s">
        <v>3726</v>
      </c>
      <c r="C1216" s="82" t="s">
        <v>3727</v>
      </c>
      <c r="D1216" s="83" t="s">
        <v>15</v>
      </c>
      <c r="E1216" s="84" t="s">
        <v>3706</v>
      </c>
      <c r="F1216" s="85">
        <v>56</v>
      </c>
      <c r="G1216" s="86" t="str">
        <f t="shared" si="19"/>
        <v>Trung bình</v>
      </c>
      <c r="H1216" s="87"/>
    </row>
    <row r="1217" spans="1:8">
      <c r="A1217" s="5" t="s">
        <v>113</v>
      </c>
      <c r="B1217" s="81" t="s">
        <v>3728</v>
      </c>
      <c r="C1217" s="82" t="s">
        <v>1395</v>
      </c>
      <c r="D1217" s="83" t="s">
        <v>1283</v>
      </c>
      <c r="E1217" s="84" t="s">
        <v>3706</v>
      </c>
      <c r="F1217" s="85">
        <v>70</v>
      </c>
      <c r="G1217" s="86" t="str">
        <f t="shared" si="19"/>
        <v>Khá</v>
      </c>
      <c r="H1217" s="87"/>
    </row>
    <row r="1218" spans="1:8">
      <c r="A1218" s="5" t="s">
        <v>114</v>
      </c>
      <c r="B1218" s="81" t="s">
        <v>3729</v>
      </c>
      <c r="C1218" s="82" t="s">
        <v>1295</v>
      </c>
      <c r="D1218" s="83" t="s">
        <v>1308</v>
      </c>
      <c r="E1218" s="84" t="s">
        <v>3706</v>
      </c>
      <c r="F1218" s="85">
        <v>51</v>
      </c>
      <c r="G1218" s="86" t="str">
        <f t="shared" si="19"/>
        <v>Trung bình</v>
      </c>
      <c r="H1218" s="87"/>
    </row>
    <row r="1219" spans="1:8">
      <c r="A1219" s="5" t="s">
        <v>115</v>
      </c>
      <c r="B1219" s="81" t="s">
        <v>3730</v>
      </c>
      <c r="C1219" s="82" t="s">
        <v>27</v>
      </c>
      <c r="D1219" s="83" t="s">
        <v>41</v>
      </c>
      <c r="E1219" s="84" t="s">
        <v>3706</v>
      </c>
      <c r="F1219" s="85">
        <v>54</v>
      </c>
      <c r="G1219" s="86" t="str">
        <f t="shared" si="19"/>
        <v>Trung bình</v>
      </c>
      <c r="H1219" s="87"/>
    </row>
    <row r="1220" spans="1:8">
      <c r="A1220" s="5" t="s">
        <v>116</v>
      </c>
      <c r="B1220" s="81" t="s">
        <v>3731</v>
      </c>
      <c r="C1220" s="82" t="s">
        <v>3732</v>
      </c>
      <c r="D1220" s="83" t="s">
        <v>1213</v>
      </c>
      <c r="E1220" s="84" t="s">
        <v>3706</v>
      </c>
      <c r="F1220" s="85">
        <v>90</v>
      </c>
      <c r="G1220" s="86" t="str">
        <f t="shared" si="19"/>
        <v>Xuất sắc</v>
      </c>
      <c r="H1220" s="87"/>
    </row>
    <row r="1221" spans="1:8">
      <c r="A1221" s="5" t="s">
        <v>117</v>
      </c>
      <c r="B1221" s="81" t="s">
        <v>3733</v>
      </c>
      <c r="C1221" s="82" t="s">
        <v>3734</v>
      </c>
      <c r="D1221" s="83" t="s">
        <v>34</v>
      </c>
      <c r="E1221" s="84" t="s">
        <v>3706</v>
      </c>
      <c r="F1221" s="85">
        <v>53</v>
      </c>
      <c r="G1221" s="86" t="str">
        <f t="shared" si="19"/>
        <v>Trung bình</v>
      </c>
      <c r="H1221" s="87"/>
    </row>
    <row r="1222" spans="1:8">
      <c r="A1222" s="5" t="s">
        <v>69</v>
      </c>
      <c r="B1222" s="81" t="s">
        <v>3735</v>
      </c>
      <c r="C1222" s="82" t="s">
        <v>1627</v>
      </c>
      <c r="D1222" s="83" t="s">
        <v>1251</v>
      </c>
      <c r="E1222" s="84" t="s">
        <v>3706</v>
      </c>
      <c r="F1222" s="85">
        <v>57</v>
      </c>
      <c r="G1222" s="86" t="str">
        <f t="shared" si="19"/>
        <v>Trung bình</v>
      </c>
      <c r="H1222" s="87"/>
    </row>
    <row r="1223" spans="1:8">
      <c r="A1223" s="5" t="s">
        <v>70</v>
      </c>
      <c r="B1223" s="81" t="s">
        <v>3736</v>
      </c>
      <c r="C1223" s="82" t="s">
        <v>1806</v>
      </c>
      <c r="D1223" s="83" t="s">
        <v>1187</v>
      </c>
      <c r="E1223" s="84" t="s">
        <v>3706</v>
      </c>
      <c r="F1223" s="85">
        <v>62</v>
      </c>
      <c r="G1223" s="86" t="str">
        <f t="shared" si="19"/>
        <v>Trung bình</v>
      </c>
      <c r="H1223" s="87"/>
    </row>
    <row r="1224" spans="1:8">
      <c r="A1224" s="5" t="s">
        <v>71</v>
      </c>
      <c r="B1224" s="81" t="s">
        <v>3737</v>
      </c>
      <c r="C1224" s="82" t="s">
        <v>28</v>
      </c>
      <c r="D1224" s="83" t="s">
        <v>1278</v>
      </c>
      <c r="E1224" s="84" t="s">
        <v>3706</v>
      </c>
      <c r="F1224" s="85">
        <v>62</v>
      </c>
      <c r="G1224" s="86" t="str">
        <f t="shared" si="19"/>
        <v>Trung bình</v>
      </c>
      <c r="H1224" s="87"/>
    </row>
    <row r="1225" spans="1:8">
      <c r="A1225" s="5" t="s">
        <v>72</v>
      </c>
      <c r="B1225" s="81" t="s">
        <v>3738</v>
      </c>
      <c r="C1225" s="82" t="s">
        <v>3739</v>
      </c>
      <c r="D1225" s="83" t="s">
        <v>1241</v>
      </c>
      <c r="E1225" s="84" t="s">
        <v>3706</v>
      </c>
      <c r="F1225" s="85">
        <v>55</v>
      </c>
      <c r="G1225" s="86" t="str">
        <f t="shared" si="19"/>
        <v>Trung bình</v>
      </c>
      <c r="H1225" s="87"/>
    </row>
    <row r="1226" spans="1:8">
      <c r="A1226" s="5" t="s">
        <v>73</v>
      </c>
      <c r="B1226" s="81" t="s">
        <v>3740</v>
      </c>
      <c r="C1226" s="82" t="s">
        <v>3741</v>
      </c>
      <c r="D1226" s="83" t="s">
        <v>1191</v>
      </c>
      <c r="E1226" s="84" t="s">
        <v>3706</v>
      </c>
      <c r="F1226" s="85">
        <v>90</v>
      </c>
      <c r="G1226" s="86" t="str">
        <f t="shared" si="19"/>
        <v>Xuất sắc</v>
      </c>
      <c r="H1226" s="87"/>
    </row>
    <row r="1227" spans="1:8" s="20" customFormat="1">
      <c r="A1227" s="22" t="s">
        <v>74</v>
      </c>
      <c r="B1227" s="75" t="s">
        <v>3742</v>
      </c>
      <c r="C1227" s="88" t="s">
        <v>3743</v>
      </c>
      <c r="D1227" s="76" t="s">
        <v>1192</v>
      </c>
      <c r="E1227" s="77" t="s">
        <v>3744</v>
      </c>
      <c r="F1227" s="78">
        <v>60</v>
      </c>
      <c r="G1227" s="79" t="str">
        <f t="shared" si="19"/>
        <v>Trung bình</v>
      </c>
      <c r="H1227" s="80"/>
    </row>
    <row r="1228" spans="1:8">
      <c r="A1228" s="5" t="s">
        <v>75</v>
      </c>
      <c r="B1228" s="81" t="s">
        <v>3745</v>
      </c>
      <c r="C1228" s="82" t="s">
        <v>3746</v>
      </c>
      <c r="D1228" s="83" t="s">
        <v>45</v>
      </c>
      <c r="E1228" s="84" t="s">
        <v>3744</v>
      </c>
      <c r="F1228" s="85">
        <v>50</v>
      </c>
      <c r="G1228" s="86" t="str">
        <f t="shared" si="19"/>
        <v>Trung bình</v>
      </c>
      <c r="H1228" s="87"/>
    </row>
    <row r="1229" spans="1:8">
      <c r="A1229" s="5" t="s">
        <v>76</v>
      </c>
      <c r="B1229" s="81" t="s">
        <v>3747</v>
      </c>
      <c r="C1229" s="82" t="s">
        <v>1516</v>
      </c>
      <c r="D1229" s="83" t="s">
        <v>1216</v>
      </c>
      <c r="E1229" s="84" t="s">
        <v>3744</v>
      </c>
      <c r="F1229" s="85">
        <v>51</v>
      </c>
      <c r="G1229" s="86" t="str">
        <f t="shared" si="19"/>
        <v>Trung bình</v>
      </c>
      <c r="H1229" s="87"/>
    </row>
    <row r="1230" spans="1:8">
      <c r="A1230" s="5" t="s">
        <v>77</v>
      </c>
      <c r="B1230" s="81" t="s">
        <v>3748</v>
      </c>
      <c r="C1230" s="82" t="s">
        <v>1631</v>
      </c>
      <c r="D1230" s="83" t="s">
        <v>1216</v>
      </c>
      <c r="E1230" s="84" t="s">
        <v>3744</v>
      </c>
      <c r="F1230" s="85">
        <v>50</v>
      </c>
      <c r="G1230" s="86" t="str">
        <f t="shared" si="19"/>
        <v>Trung bình</v>
      </c>
      <c r="H1230" s="87"/>
    </row>
    <row r="1231" spans="1:8">
      <c r="A1231" s="5" t="s">
        <v>78</v>
      </c>
      <c r="B1231" s="81" t="s">
        <v>3749</v>
      </c>
      <c r="C1231" s="82" t="s">
        <v>3705</v>
      </c>
      <c r="D1231" s="83" t="s">
        <v>1216</v>
      </c>
      <c r="E1231" s="84" t="s">
        <v>3744</v>
      </c>
      <c r="F1231" s="85">
        <v>60</v>
      </c>
      <c r="G1231" s="86" t="str">
        <f t="shared" si="19"/>
        <v>Trung bình</v>
      </c>
      <c r="H1231" s="87"/>
    </row>
    <row r="1232" spans="1:8">
      <c r="A1232" s="5" t="s">
        <v>79</v>
      </c>
      <c r="B1232" s="81" t="s">
        <v>3750</v>
      </c>
      <c r="C1232" s="82" t="s">
        <v>1745</v>
      </c>
      <c r="D1232" s="83" t="s">
        <v>1216</v>
      </c>
      <c r="E1232" s="84" t="s">
        <v>3744</v>
      </c>
      <c r="F1232" s="85">
        <v>66</v>
      </c>
      <c r="G1232" s="86" t="str">
        <f t="shared" si="19"/>
        <v>Trung bình</v>
      </c>
      <c r="H1232" s="87"/>
    </row>
    <row r="1233" spans="1:8">
      <c r="A1233" s="5" t="s">
        <v>80</v>
      </c>
      <c r="B1233" s="81" t="s">
        <v>3751</v>
      </c>
      <c r="C1233" s="82" t="s">
        <v>1194</v>
      </c>
      <c r="D1233" s="83" t="s">
        <v>1216</v>
      </c>
      <c r="E1233" s="84" t="s">
        <v>3744</v>
      </c>
      <c r="F1233" s="85">
        <v>50</v>
      </c>
      <c r="G1233" s="86" t="str">
        <f t="shared" si="19"/>
        <v>Trung bình</v>
      </c>
      <c r="H1233" s="87"/>
    </row>
    <row r="1234" spans="1:8">
      <c r="A1234" s="5" t="s">
        <v>81</v>
      </c>
      <c r="B1234" s="81" t="s">
        <v>3752</v>
      </c>
      <c r="C1234" s="82" t="s">
        <v>3753</v>
      </c>
      <c r="D1234" s="83" t="s">
        <v>3754</v>
      </c>
      <c r="E1234" s="84" t="s">
        <v>3744</v>
      </c>
      <c r="F1234" s="85">
        <v>50</v>
      </c>
      <c r="G1234" s="86" t="str">
        <f t="shared" si="19"/>
        <v>Trung bình</v>
      </c>
      <c r="H1234" s="87"/>
    </row>
    <row r="1235" spans="1:8">
      <c r="A1235" s="5" t="s">
        <v>82</v>
      </c>
      <c r="B1235" s="81" t="s">
        <v>3755</v>
      </c>
      <c r="C1235" s="82" t="s">
        <v>3756</v>
      </c>
      <c r="D1235" s="83" t="s">
        <v>11</v>
      </c>
      <c r="E1235" s="84" t="s">
        <v>3744</v>
      </c>
      <c r="F1235" s="85">
        <v>51</v>
      </c>
      <c r="G1235" s="86" t="str">
        <f t="shared" si="19"/>
        <v>Trung bình</v>
      </c>
      <c r="H1235" s="87"/>
    </row>
    <row r="1236" spans="1:8">
      <c r="A1236" s="5" t="s">
        <v>83</v>
      </c>
      <c r="B1236" s="81" t="s">
        <v>3757</v>
      </c>
      <c r="C1236" s="82" t="s">
        <v>2082</v>
      </c>
      <c r="D1236" s="83" t="s">
        <v>1195</v>
      </c>
      <c r="E1236" s="84" t="s">
        <v>3744</v>
      </c>
      <c r="F1236" s="85">
        <v>50</v>
      </c>
      <c r="G1236" s="86" t="str">
        <f t="shared" si="19"/>
        <v>Trung bình</v>
      </c>
      <c r="H1236" s="87"/>
    </row>
    <row r="1237" spans="1:8" s="20" customFormat="1">
      <c r="A1237" s="5" t="s">
        <v>84</v>
      </c>
      <c r="B1237" s="81" t="s">
        <v>3758</v>
      </c>
      <c r="C1237" s="82" t="s">
        <v>3759</v>
      </c>
      <c r="D1237" s="83" t="s">
        <v>1286</v>
      </c>
      <c r="E1237" s="84" t="s">
        <v>3744</v>
      </c>
      <c r="F1237" s="85">
        <v>66</v>
      </c>
      <c r="G1237" s="86" t="str">
        <f t="shared" si="19"/>
        <v>Trung bình</v>
      </c>
      <c r="H1237" s="80"/>
    </row>
    <row r="1238" spans="1:8" s="20" customFormat="1">
      <c r="A1238" s="5" t="s">
        <v>85</v>
      </c>
      <c r="B1238" s="81" t="s">
        <v>3760</v>
      </c>
      <c r="C1238" s="82" t="s">
        <v>1492</v>
      </c>
      <c r="D1238" s="83" t="s">
        <v>39</v>
      </c>
      <c r="E1238" s="84" t="s">
        <v>3744</v>
      </c>
      <c r="F1238" s="85">
        <v>61</v>
      </c>
      <c r="G1238" s="86" t="str">
        <f>IF(F1238&gt;=90,"Xuất sắc",IF(F1238&gt;=80,"Tốt",IF(F1238&gt;=70,"Khá",IF(F1238&gt;=50,"Trung bình",IF(F1238&gt;0,"Yếu","Không xếp loại")))))</f>
        <v>Trung bình</v>
      </c>
      <c r="H1238" s="87"/>
    </row>
    <row r="1239" spans="1:8" s="20" customFormat="1">
      <c r="A1239" s="5" t="s">
        <v>86</v>
      </c>
      <c r="B1239" s="81" t="s">
        <v>3761</v>
      </c>
      <c r="C1239" s="82" t="s">
        <v>1257</v>
      </c>
      <c r="D1239" s="83" t="s">
        <v>1244</v>
      </c>
      <c r="E1239" s="84" t="s">
        <v>3744</v>
      </c>
      <c r="F1239" s="85">
        <v>70</v>
      </c>
      <c r="G1239" s="86" t="str">
        <f>IF(F1239&gt;=90,"Xuất sắc",IF(F1239&gt;=80,"Tốt",IF(F1239&gt;=70,"Khá",IF(F1239&gt;=50,"Trung bình",IF(F1239&gt;0,"Yếu","Không xếp loại")))))</f>
        <v>Khá</v>
      </c>
      <c r="H1239" s="87"/>
    </row>
    <row r="1240" spans="1:8">
      <c r="A1240" s="5" t="s">
        <v>87</v>
      </c>
      <c r="B1240" s="81" t="s">
        <v>3762</v>
      </c>
      <c r="C1240" s="82" t="s">
        <v>3763</v>
      </c>
      <c r="D1240" s="83" t="s">
        <v>1200</v>
      </c>
      <c r="E1240" s="84" t="s">
        <v>3744</v>
      </c>
      <c r="F1240" s="85">
        <v>64</v>
      </c>
      <c r="G1240" s="86" t="str">
        <f t="shared" si="19"/>
        <v>Trung bình</v>
      </c>
      <c r="H1240" s="87"/>
    </row>
    <row r="1241" spans="1:8">
      <c r="A1241" s="5" t="s">
        <v>88</v>
      </c>
      <c r="B1241" s="81" t="s">
        <v>3764</v>
      </c>
      <c r="C1241" s="82" t="s">
        <v>35</v>
      </c>
      <c r="D1241" s="83" t="s">
        <v>12</v>
      </c>
      <c r="E1241" s="84" t="s">
        <v>3744</v>
      </c>
      <c r="F1241" s="85">
        <v>50</v>
      </c>
      <c r="G1241" s="86" t="str">
        <f t="shared" si="19"/>
        <v>Trung bình</v>
      </c>
      <c r="H1241" s="87"/>
    </row>
    <row r="1242" spans="1:8">
      <c r="A1242" s="5" t="s">
        <v>89</v>
      </c>
      <c r="B1242" s="81" t="s">
        <v>3765</v>
      </c>
      <c r="C1242" s="82" t="s">
        <v>1379</v>
      </c>
      <c r="D1242" s="83" t="s">
        <v>1281</v>
      </c>
      <c r="E1242" s="84" t="s">
        <v>3744</v>
      </c>
      <c r="F1242" s="85">
        <v>60</v>
      </c>
      <c r="G1242" s="86" t="str">
        <f t="shared" si="19"/>
        <v>Trung bình</v>
      </c>
      <c r="H1242" s="87"/>
    </row>
    <row r="1243" spans="1:8">
      <c r="A1243" s="5" t="s">
        <v>90</v>
      </c>
      <c r="B1243" s="81" t="s">
        <v>3766</v>
      </c>
      <c r="C1243" s="82" t="s">
        <v>1280</v>
      </c>
      <c r="D1243" s="83" t="s">
        <v>1281</v>
      </c>
      <c r="E1243" s="84" t="s">
        <v>3744</v>
      </c>
      <c r="F1243" s="85">
        <v>58</v>
      </c>
      <c r="G1243" s="86" t="str">
        <f t="shared" si="19"/>
        <v>Trung bình</v>
      </c>
      <c r="H1243" s="87"/>
    </row>
    <row r="1244" spans="1:8">
      <c r="A1244" s="5" t="s">
        <v>91</v>
      </c>
      <c r="B1244" s="81" t="s">
        <v>3767</v>
      </c>
      <c r="C1244" s="82" t="s">
        <v>1188</v>
      </c>
      <c r="D1244" s="83" t="s">
        <v>1233</v>
      </c>
      <c r="E1244" s="84" t="s">
        <v>3744</v>
      </c>
      <c r="F1244" s="85">
        <v>50</v>
      </c>
      <c r="G1244" s="86" t="str">
        <f t="shared" si="19"/>
        <v>Trung bình</v>
      </c>
      <c r="H1244" s="87"/>
    </row>
    <row r="1245" spans="1:8">
      <c r="A1245" s="5" t="s">
        <v>92</v>
      </c>
      <c r="B1245" s="81" t="s">
        <v>3768</v>
      </c>
      <c r="C1245" s="82" t="s">
        <v>3769</v>
      </c>
      <c r="D1245" s="83" t="s">
        <v>1233</v>
      </c>
      <c r="E1245" s="84" t="s">
        <v>3744</v>
      </c>
      <c r="F1245" s="85">
        <v>59</v>
      </c>
      <c r="G1245" s="86" t="str">
        <f t="shared" si="19"/>
        <v>Trung bình</v>
      </c>
      <c r="H1245" s="87"/>
    </row>
    <row r="1246" spans="1:8">
      <c r="A1246" s="5" t="s">
        <v>93</v>
      </c>
      <c r="B1246" s="81" t="s">
        <v>3770</v>
      </c>
      <c r="C1246" s="82" t="s">
        <v>1257</v>
      </c>
      <c r="D1246" s="83" t="s">
        <v>1222</v>
      </c>
      <c r="E1246" s="84" t="s">
        <v>3744</v>
      </c>
      <c r="F1246" s="85">
        <v>53</v>
      </c>
      <c r="G1246" s="86" t="str">
        <f t="shared" si="19"/>
        <v>Trung bình</v>
      </c>
      <c r="H1246" s="87"/>
    </row>
    <row r="1247" spans="1:8">
      <c r="A1247" s="5" t="s">
        <v>94</v>
      </c>
      <c r="B1247" s="81" t="s">
        <v>3771</v>
      </c>
      <c r="C1247" s="82" t="s">
        <v>1417</v>
      </c>
      <c r="D1247" s="83" t="s">
        <v>1393</v>
      </c>
      <c r="E1247" s="84" t="s">
        <v>3744</v>
      </c>
      <c r="F1247" s="85">
        <v>70</v>
      </c>
      <c r="G1247" s="86" t="str">
        <f t="shared" si="19"/>
        <v>Khá</v>
      </c>
      <c r="H1247" s="87"/>
    </row>
    <row r="1248" spans="1:8">
      <c r="A1248" s="5" t="s">
        <v>95</v>
      </c>
      <c r="B1248" s="81" t="s">
        <v>3772</v>
      </c>
      <c r="C1248" s="82" t="s">
        <v>6</v>
      </c>
      <c r="D1248" s="83" t="s">
        <v>32</v>
      </c>
      <c r="E1248" s="84" t="s">
        <v>3744</v>
      </c>
      <c r="F1248" s="85">
        <v>50</v>
      </c>
      <c r="G1248" s="86" t="str">
        <f t="shared" si="19"/>
        <v>Trung bình</v>
      </c>
      <c r="H1248" s="87"/>
    </row>
    <row r="1249" spans="1:8">
      <c r="A1249" s="5" t="s">
        <v>96</v>
      </c>
      <c r="B1249" s="81" t="s">
        <v>3773</v>
      </c>
      <c r="C1249" s="82" t="s">
        <v>6</v>
      </c>
      <c r="D1249" s="83" t="s">
        <v>1527</v>
      </c>
      <c r="E1249" s="84" t="s">
        <v>3744</v>
      </c>
      <c r="F1249" s="85">
        <v>51</v>
      </c>
      <c r="G1249" s="86" t="str">
        <f t="shared" si="19"/>
        <v>Trung bình</v>
      </c>
      <c r="H1249" s="87"/>
    </row>
    <row r="1250" spans="1:8">
      <c r="A1250" s="5" t="s">
        <v>122</v>
      </c>
      <c r="B1250" s="81" t="s">
        <v>3774</v>
      </c>
      <c r="C1250" s="82" t="s">
        <v>3775</v>
      </c>
      <c r="D1250" s="83" t="s">
        <v>1224</v>
      </c>
      <c r="E1250" s="84" t="s">
        <v>3744</v>
      </c>
      <c r="F1250" s="85">
        <v>67</v>
      </c>
      <c r="G1250" s="86" t="str">
        <f t="shared" si="19"/>
        <v>Trung bình</v>
      </c>
      <c r="H1250" s="87"/>
    </row>
    <row r="1251" spans="1:8">
      <c r="A1251" s="5" t="s">
        <v>123</v>
      </c>
      <c r="B1251" s="81" t="s">
        <v>3776</v>
      </c>
      <c r="C1251" s="82" t="s">
        <v>3777</v>
      </c>
      <c r="D1251" s="83" t="s">
        <v>1308</v>
      </c>
      <c r="E1251" s="84" t="s">
        <v>3744</v>
      </c>
      <c r="F1251" s="85">
        <v>61</v>
      </c>
      <c r="G1251" s="86" t="str">
        <f t="shared" si="19"/>
        <v>Trung bình</v>
      </c>
      <c r="H1251" s="87"/>
    </row>
    <row r="1252" spans="1:8">
      <c r="A1252" s="5" t="s">
        <v>124</v>
      </c>
      <c r="B1252" s="81" t="s">
        <v>3778</v>
      </c>
      <c r="C1252" s="82" t="s">
        <v>1386</v>
      </c>
      <c r="D1252" s="83" t="s">
        <v>1430</v>
      </c>
      <c r="E1252" s="84" t="s">
        <v>3744</v>
      </c>
      <c r="F1252" s="85">
        <v>51</v>
      </c>
      <c r="G1252" s="86" t="str">
        <f t="shared" si="19"/>
        <v>Trung bình</v>
      </c>
      <c r="H1252" s="87"/>
    </row>
    <row r="1253" spans="1:8">
      <c r="A1253" s="5" t="s">
        <v>125</v>
      </c>
      <c r="B1253" s="81" t="s">
        <v>3779</v>
      </c>
      <c r="C1253" s="82" t="s">
        <v>3780</v>
      </c>
      <c r="D1253" s="83" t="s">
        <v>1309</v>
      </c>
      <c r="E1253" s="84" t="s">
        <v>3744</v>
      </c>
      <c r="F1253" s="85">
        <v>70</v>
      </c>
      <c r="G1253" s="86" t="str">
        <f t="shared" si="19"/>
        <v>Khá</v>
      </c>
      <c r="H1253" s="87"/>
    </row>
    <row r="1254" spans="1:8">
      <c r="A1254" s="5" t="s">
        <v>126</v>
      </c>
      <c r="B1254" s="81" t="s">
        <v>3781</v>
      </c>
      <c r="C1254" s="82" t="s">
        <v>3782</v>
      </c>
      <c r="D1254" s="83" t="s">
        <v>1182</v>
      </c>
      <c r="E1254" s="84" t="s">
        <v>3744</v>
      </c>
      <c r="F1254" s="85">
        <v>60</v>
      </c>
      <c r="G1254" s="86" t="str">
        <f t="shared" si="19"/>
        <v>Trung bình</v>
      </c>
      <c r="H1254" s="87"/>
    </row>
    <row r="1255" spans="1:8">
      <c r="A1255" s="5" t="s">
        <v>127</v>
      </c>
      <c r="B1255" s="81" t="s">
        <v>3783</v>
      </c>
      <c r="C1255" s="82" t="s">
        <v>1177</v>
      </c>
      <c r="D1255" s="83" t="s">
        <v>1251</v>
      </c>
      <c r="E1255" s="84" t="s">
        <v>3744</v>
      </c>
      <c r="F1255" s="85">
        <v>72</v>
      </c>
      <c r="G1255" s="86" t="str">
        <f t="shared" si="19"/>
        <v>Khá</v>
      </c>
      <c r="H1255" s="87"/>
    </row>
    <row r="1256" spans="1:8">
      <c r="A1256" s="5" t="s">
        <v>128</v>
      </c>
      <c r="B1256" s="81" t="s">
        <v>3784</v>
      </c>
      <c r="C1256" s="82" t="s">
        <v>1579</v>
      </c>
      <c r="D1256" s="83" t="s">
        <v>1187</v>
      </c>
      <c r="E1256" s="84" t="s">
        <v>3744</v>
      </c>
      <c r="F1256" s="85">
        <v>57</v>
      </c>
      <c r="G1256" s="86" t="str">
        <f t="shared" si="19"/>
        <v>Trung bình</v>
      </c>
      <c r="H1256" s="87"/>
    </row>
    <row r="1257" spans="1:8">
      <c r="A1257" s="5" t="s">
        <v>129</v>
      </c>
      <c r="B1257" s="81" t="s">
        <v>3785</v>
      </c>
      <c r="C1257" s="82" t="s">
        <v>1790</v>
      </c>
      <c r="D1257" s="83" t="s">
        <v>2859</v>
      </c>
      <c r="E1257" s="84" t="s">
        <v>3744</v>
      </c>
      <c r="F1257" s="85">
        <v>60</v>
      </c>
      <c r="G1257" s="86" t="str">
        <f t="shared" si="19"/>
        <v>Trung bình</v>
      </c>
      <c r="H1257" s="87"/>
    </row>
    <row r="1258" spans="1:8" s="20" customFormat="1">
      <c r="A1258" s="22" t="s">
        <v>130</v>
      </c>
      <c r="B1258" s="75" t="s">
        <v>3786</v>
      </c>
      <c r="C1258" s="88" t="s">
        <v>3787</v>
      </c>
      <c r="D1258" s="76" t="s">
        <v>3788</v>
      </c>
      <c r="E1258" s="77" t="s">
        <v>3789</v>
      </c>
      <c r="F1258" s="78">
        <v>78</v>
      </c>
      <c r="G1258" s="79" t="str">
        <f t="shared" si="19"/>
        <v>Khá</v>
      </c>
      <c r="H1258" s="80"/>
    </row>
    <row r="1259" spans="1:8">
      <c r="A1259" s="5" t="s">
        <v>131</v>
      </c>
      <c r="B1259" s="81" t="s">
        <v>3790</v>
      </c>
      <c r="C1259" s="82" t="s">
        <v>3791</v>
      </c>
      <c r="D1259" s="83" t="s">
        <v>9</v>
      </c>
      <c r="E1259" s="84" t="s">
        <v>3789</v>
      </c>
      <c r="F1259" s="85">
        <v>56</v>
      </c>
      <c r="G1259" s="86" t="str">
        <f t="shared" si="19"/>
        <v>Trung bình</v>
      </c>
      <c r="H1259" s="87"/>
    </row>
    <row r="1260" spans="1:8">
      <c r="A1260" s="5" t="s">
        <v>132</v>
      </c>
      <c r="B1260" s="81" t="s">
        <v>3792</v>
      </c>
      <c r="C1260" s="82" t="s">
        <v>1178</v>
      </c>
      <c r="D1260" s="83" t="s">
        <v>1195</v>
      </c>
      <c r="E1260" s="84" t="s">
        <v>3789</v>
      </c>
      <c r="F1260" s="85">
        <v>56</v>
      </c>
      <c r="G1260" s="86" t="str">
        <f t="shared" si="19"/>
        <v>Trung bình</v>
      </c>
      <c r="H1260" s="87"/>
    </row>
    <row r="1261" spans="1:8">
      <c r="A1261" s="5" t="s">
        <v>133</v>
      </c>
      <c r="B1261" s="81" t="s">
        <v>3793</v>
      </c>
      <c r="C1261" s="82" t="s">
        <v>1220</v>
      </c>
      <c r="D1261" s="83" t="s">
        <v>39</v>
      </c>
      <c r="E1261" s="84" t="s">
        <v>3789</v>
      </c>
      <c r="F1261" s="85">
        <v>50</v>
      </c>
      <c r="G1261" s="86" t="str">
        <f t="shared" si="19"/>
        <v>Trung bình</v>
      </c>
      <c r="H1261" s="87"/>
    </row>
    <row r="1262" spans="1:8">
      <c r="A1262" s="5" t="s">
        <v>134</v>
      </c>
      <c r="B1262" s="81" t="s">
        <v>3794</v>
      </c>
      <c r="C1262" s="82" t="s">
        <v>3795</v>
      </c>
      <c r="D1262" s="83" t="s">
        <v>39</v>
      </c>
      <c r="E1262" s="84" t="s">
        <v>3789</v>
      </c>
      <c r="F1262" s="85">
        <v>61</v>
      </c>
      <c r="G1262" s="86" t="str">
        <f t="shared" si="19"/>
        <v>Trung bình</v>
      </c>
      <c r="H1262" s="87"/>
    </row>
    <row r="1263" spans="1:8">
      <c r="A1263" s="5" t="s">
        <v>135</v>
      </c>
      <c r="B1263" s="81" t="s">
        <v>3796</v>
      </c>
      <c r="C1263" s="82" t="s">
        <v>3797</v>
      </c>
      <c r="D1263" s="83" t="s">
        <v>39</v>
      </c>
      <c r="E1263" s="84" t="s">
        <v>3789</v>
      </c>
      <c r="F1263" s="85">
        <v>55</v>
      </c>
      <c r="G1263" s="86" t="str">
        <f t="shared" si="19"/>
        <v>Trung bình</v>
      </c>
      <c r="H1263" s="87"/>
    </row>
    <row r="1264" spans="1:8">
      <c r="A1264" s="5" t="s">
        <v>136</v>
      </c>
      <c r="B1264" s="81" t="s">
        <v>3798</v>
      </c>
      <c r="C1264" s="82" t="s">
        <v>1420</v>
      </c>
      <c r="D1264" s="83" t="s">
        <v>36</v>
      </c>
      <c r="E1264" s="84" t="s">
        <v>3789</v>
      </c>
      <c r="F1264" s="85">
        <v>70</v>
      </c>
      <c r="G1264" s="86" t="str">
        <f t="shared" si="19"/>
        <v>Khá</v>
      </c>
      <c r="H1264" s="87"/>
    </row>
    <row r="1265" spans="1:8">
      <c r="A1265" s="5" t="s">
        <v>137</v>
      </c>
      <c r="B1265" s="81" t="s">
        <v>3799</v>
      </c>
      <c r="C1265" s="82" t="s">
        <v>1543</v>
      </c>
      <c r="D1265" s="83" t="s">
        <v>40</v>
      </c>
      <c r="E1265" s="84" t="s">
        <v>3789</v>
      </c>
      <c r="F1265" s="85">
        <v>55</v>
      </c>
      <c r="G1265" s="86" t="str">
        <f t="shared" si="19"/>
        <v>Trung bình</v>
      </c>
      <c r="H1265" s="87"/>
    </row>
    <row r="1266" spans="1:8">
      <c r="A1266" s="5" t="s">
        <v>138</v>
      </c>
      <c r="B1266" s="81" t="s">
        <v>3800</v>
      </c>
      <c r="C1266" s="82" t="s">
        <v>1300</v>
      </c>
      <c r="D1266" s="83" t="s">
        <v>12</v>
      </c>
      <c r="E1266" s="84" t="s">
        <v>3789</v>
      </c>
      <c r="F1266" s="85">
        <v>50</v>
      </c>
      <c r="G1266" s="86" t="str">
        <f t="shared" si="19"/>
        <v>Trung bình</v>
      </c>
      <c r="H1266" s="87"/>
    </row>
    <row r="1267" spans="1:8">
      <c r="A1267" s="5" t="s">
        <v>139</v>
      </c>
      <c r="B1267" s="81" t="s">
        <v>3801</v>
      </c>
      <c r="C1267" s="82" t="s">
        <v>1722</v>
      </c>
      <c r="D1267" s="83" t="s">
        <v>1229</v>
      </c>
      <c r="E1267" s="84" t="s">
        <v>3789</v>
      </c>
      <c r="F1267" s="85">
        <v>63</v>
      </c>
      <c r="G1267" s="86" t="str">
        <f t="shared" si="19"/>
        <v>Trung bình</v>
      </c>
      <c r="H1267" s="87"/>
    </row>
    <row r="1268" spans="1:8">
      <c r="A1268" s="5" t="s">
        <v>140</v>
      </c>
      <c r="B1268" s="81" t="s">
        <v>3802</v>
      </c>
      <c r="C1268" s="82" t="s">
        <v>3803</v>
      </c>
      <c r="D1268" s="83" t="s">
        <v>1176</v>
      </c>
      <c r="E1268" s="84" t="s">
        <v>3789</v>
      </c>
      <c r="F1268" s="85">
        <v>55</v>
      </c>
      <c r="G1268" s="86" t="str">
        <f t="shared" si="19"/>
        <v>Trung bình</v>
      </c>
      <c r="H1268" s="87"/>
    </row>
    <row r="1269" spans="1:8">
      <c r="A1269" s="5" t="s">
        <v>141</v>
      </c>
      <c r="B1269" s="81" t="s">
        <v>3804</v>
      </c>
      <c r="C1269" s="82" t="s">
        <v>1201</v>
      </c>
      <c r="D1269" s="83" t="s">
        <v>1176</v>
      </c>
      <c r="E1269" s="84" t="s">
        <v>3789</v>
      </c>
      <c r="F1269" s="85">
        <v>50</v>
      </c>
      <c r="G1269" s="86" t="str">
        <f t="shared" si="19"/>
        <v>Trung bình</v>
      </c>
      <c r="H1269" s="87"/>
    </row>
    <row r="1270" spans="1:8" s="20" customFormat="1">
      <c r="A1270" s="22" t="s">
        <v>142</v>
      </c>
      <c r="B1270" s="81" t="s">
        <v>3805</v>
      </c>
      <c r="C1270" s="82" t="s">
        <v>1188</v>
      </c>
      <c r="D1270" s="83" t="s">
        <v>1176</v>
      </c>
      <c r="E1270" s="84" t="s">
        <v>3789</v>
      </c>
      <c r="F1270" s="85">
        <v>76</v>
      </c>
      <c r="G1270" s="86" t="str">
        <f t="shared" si="19"/>
        <v>Khá</v>
      </c>
      <c r="H1270" s="80"/>
    </row>
    <row r="1271" spans="1:8">
      <c r="A1271" s="5" t="s">
        <v>143</v>
      </c>
      <c r="B1271" s="81" t="s">
        <v>3806</v>
      </c>
      <c r="C1271" s="82" t="s">
        <v>1282</v>
      </c>
      <c r="D1271" s="83" t="s">
        <v>1259</v>
      </c>
      <c r="E1271" s="84" t="s">
        <v>3789</v>
      </c>
      <c r="F1271" s="85">
        <v>58</v>
      </c>
      <c r="G1271" s="86" t="str">
        <f t="shared" si="19"/>
        <v>Trung bình</v>
      </c>
      <c r="H1271" s="87"/>
    </row>
    <row r="1272" spans="1:8">
      <c r="A1272" s="5" t="s">
        <v>144</v>
      </c>
      <c r="B1272" s="81" t="s">
        <v>3807</v>
      </c>
      <c r="C1272" s="82" t="s">
        <v>3808</v>
      </c>
      <c r="D1272" s="83" t="s">
        <v>59</v>
      </c>
      <c r="E1272" s="84" t="s">
        <v>3789</v>
      </c>
      <c r="F1272" s="85">
        <v>67</v>
      </c>
      <c r="G1272" s="86" t="str">
        <f t="shared" si="19"/>
        <v>Trung bình</v>
      </c>
      <c r="H1272" s="87"/>
    </row>
    <row r="1273" spans="1:8">
      <c r="A1273" s="5" t="s">
        <v>145</v>
      </c>
      <c r="B1273" s="81" t="s">
        <v>3809</v>
      </c>
      <c r="C1273" s="82" t="s">
        <v>1220</v>
      </c>
      <c r="D1273" s="83" t="s">
        <v>1396</v>
      </c>
      <c r="E1273" s="84" t="s">
        <v>3789</v>
      </c>
      <c r="F1273" s="85">
        <v>50</v>
      </c>
      <c r="G1273" s="86" t="str">
        <f t="shared" si="19"/>
        <v>Trung bình</v>
      </c>
      <c r="H1273" s="87"/>
    </row>
    <row r="1274" spans="1:8">
      <c r="A1274" s="5" t="s">
        <v>146</v>
      </c>
      <c r="B1274" s="81" t="s">
        <v>3810</v>
      </c>
      <c r="C1274" s="82" t="s">
        <v>52</v>
      </c>
      <c r="D1274" s="83" t="s">
        <v>1206</v>
      </c>
      <c r="E1274" s="84" t="s">
        <v>3789</v>
      </c>
      <c r="F1274" s="85">
        <v>54</v>
      </c>
      <c r="G1274" s="86" t="str">
        <f t="shared" si="19"/>
        <v>Trung bình</v>
      </c>
      <c r="H1274" s="87"/>
    </row>
    <row r="1275" spans="1:8">
      <c r="A1275" s="5" t="s">
        <v>147</v>
      </c>
      <c r="B1275" s="81" t="s">
        <v>3811</v>
      </c>
      <c r="C1275" s="82" t="s">
        <v>1390</v>
      </c>
      <c r="D1275" s="83" t="s">
        <v>1248</v>
      </c>
      <c r="E1275" s="84" t="s">
        <v>3789</v>
      </c>
      <c r="F1275" s="85">
        <v>64</v>
      </c>
      <c r="G1275" s="86" t="str">
        <f t="shared" si="19"/>
        <v>Trung bình</v>
      </c>
      <c r="H1275" s="87"/>
    </row>
    <row r="1276" spans="1:8">
      <c r="A1276" s="5" t="s">
        <v>148</v>
      </c>
      <c r="B1276" s="81" t="s">
        <v>3812</v>
      </c>
      <c r="C1276" s="82" t="s">
        <v>3813</v>
      </c>
      <c r="D1276" s="83" t="s">
        <v>1249</v>
      </c>
      <c r="E1276" s="84" t="s">
        <v>3789</v>
      </c>
      <c r="F1276" s="85">
        <v>50</v>
      </c>
      <c r="G1276" s="86" t="str">
        <f t="shared" si="19"/>
        <v>Trung bình</v>
      </c>
      <c r="H1276" s="87"/>
    </row>
    <row r="1277" spans="1:8">
      <c r="A1277" s="5" t="s">
        <v>149</v>
      </c>
      <c r="B1277" s="81" t="s">
        <v>3814</v>
      </c>
      <c r="C1277" s="82" t="s">
        <v>1681</v>
      </c>
      <c r="D1277" s="83" t="s">
        <v>1249</v>
      </c>
      <c r="E1277" s="84" t="s">
        <v>3789</v>
      </c>
      <c r="F1277" s="85">
        <v>52</v>
      </c>
      <c r="G1277" s="86" t="str">
        <f t="shared" si="19"/>
        <v>Trung bình</v>
      </c>
      <c r="H1277" s="87"/>
    </row>
    <row r="1278" spans="1:8">
      <c r="A1278" s="5" t="s">
        <v>150</v>
      </c>
      <c r="B1278" s="81" t="s">
        <v>3815</v>
      </c>
      <c r="C1278" s="82" t="s">
        <v>3816</v>
      </c>
      <c r="D1278" s="83" t="s">
        <v>1365</v>
      </c>
      <c r="E1278" s="84" t="s">
        <v>3789</v>
      </c>
      <c r="F1278" s="85">
        <v>75</v>
      </c>
      <c r="G1278" s="86" t="str">
        <f t="shared" si="19"/>
        <v>Khá</v>
      </c>
      <c r="H1278" s="87"/>
    </row>
    <row r="1279" spans="1:8">
      <c r="A1279" s="5" t="s">
        <v>151</v>
      </c>
      <c r="B1279" s="81" t="s">
        <v>3817</v>
      </c>
      <c r="C1279" s="82" t="s">
        <v>1692</v>
      </c>
      <c r="D1279" s="83" t="s">
        <v>1301</v>
      </c>
      <c r="E1279" s="84" t="s">
        <v>3789</v>
      </c>
      <c r="F1279" s="85">
        <v>70</v>
      </c>
      <c r="G1279" s="86" t="str">
        <f t="shared" si="19"/>
        <v>Khá</v>
      </c>
      <c r="H1279" s="87"/>
    </row>
    <row r="1280" spans="1:8">
      <c r="A1280" s="5" t="s">
        <v>152</v>
      </c>
      <c r="B1280" s="81" t="s">
        <v>3818</v>
      </c>
      <c r="C1280" s="82" t="s">
        <v>31</v>
      </c>
      <c r="D1280" s="83" t="s">
        <v>15</v>
      </c>
      <c r="E1280" s="84" t="s">
        <v>3789</v>
      </c>
      <c r="F1280" s="85">
        <v>54</v>
      </c>
      <c r="G1280" s="86" t="str">
        <f t="shared" si="19"/>
        <v>Trung bình</v>
      </c>
      <c r="H1280" s="87"/>
    </row>
    <row r="1281" spans="1:8">
      <c r="A1281" s="5" t="s">
        <v>153</v>
      </c>
      <c r="B1281" s="81" t="s">
        <v>3819</v>
      </c>
      <c r="C1281" s="82" t="s">
        <v>3820</v>
      </c>
      <c r="D1281" s="83" t="s">
        <v>1308</v>
      </c>
      <c r="E1281" s="84" t="s">
        <v>3789</v>
      </c>
      <c r="F1281" s="85">
        <v>66</v>
      </c>
      <c r="G1281" s="86" t="str">
        <f t="shared" si="19"/>
        <v>Trung bình</v>
      </c>
      <c r="H1281" s="87"/>
    </row>
    <row r="1282" spans="1:8">
      <c r="A1282" s="5" t="s">
        <v>154</v>
      </c>
      <c r="B1282" s="81" t="s">
        <v>3821</v>
      </c>
      <c r="C1282" s="82" t="s">
        <v>1178</v>
      </c>
      <c r="D1282" s="83" t="s">
        <v>1235</v>
      </c>
      <c r="E1282" s="84" t="s">
        <v>3789</v>
      </c>
      <c r="F1282" s="85">
        <v>63</v>
      </c>
      <c r="G1282" s="86" t="str">
        <f t="shared" si="19"/>
        <v>Trung bình</v>
      </c>
      <c r="H1282" s="87"/>
    </row>
    <row r="1283" spans="1:8">
      <c r="A1283" s="5" t="s">
        <v>155</v>
      </c>
      <c r="B1283" s="81" t="s">
        <v>3822</v>
      </c>
      <c r="C1283" s="82" t="s">
        <v>1599</v>
      </c>
      <c r="D1283" s="83" t="s">
        <v>41</v>
      </c>
      <c r="E1283" s="84" t="s">
        <v>3789</v>
      </c>
      <c r="F1283" s="85">
        <v>65</v>
      </c>
      <c r="G1283" s="86" t="str">
        <f t="shared" si="19"/>
        <v>Trung bình</v>
      </c>
      <c r="H1283" s="87"/>
    </row>
    <row r="1284" spans="1:8">
      <c r="A1284" s="5" t="s">
        <v>156</v>
      </c>
      <c r="B1284" s="81" t="s">
        <v>3823</v>
      </c>
      <c r="C1284" s="82" t="s">
        <v>1731</v>
      </c>
      <c r="D1284" s="83" t="s">
        <v>41</v>
      </c>
      <c r="E1284" s="84" t="s">
        <v>3789</v>
      </c>
      <c r="F1284" s="85">
        <v>52</v>
      </c>
      <c r="G1284" s="86" t="str">
        <f t="shared" si="19"/>
        <v>Trung bình</v>
      </c>
      <c r="H1284" s="87"/>
    </row>
    <row r="1285" spans="1:8">
      <c r="A1285" s="5" t="s">
        <v>157</v>
      </c>
      <c r="B1285" s="81" t="s">
        <v>3824</v>
      </c>
      <c r="C1285" s="82" t="s">
        <v>1332</v>
      </c>
      <c r="D1285" s="83" t="s">
        <v>1309</v>
      </c>
      <c r="E1285" s="84" t="s">
        <v>3789</v>
      </c>
      <c r="F1285" s="85">
        <v>50</v>
      </c>
      <c r="G1285" s="86" t="str">
        <f t="shared" si="19"/>
        <v>Trung bình</v>
      </c>
      <c r="H1285" s="87"/>
    </row>
    <row r="1286" spans="1:8">
      <c r="A1286" s="5" t="s">
        <v>158</v>
      </c>
      <c r="B1286" s="81" t="s">
        <v>3825</v>
      </c>
      <c r="C1286" s="82" t="s">
        <v>3826</v>
      </c>
      <c r="D1286" s="83" t="s">
        <v>42</v>
      </c>
      <c r="E1286" s="84" t="s">
        <v>3789</v>
      </c>
      <c r="F1286" s="85">
        <v>50</v>
      </c>
      <c r="G1286" s="86" t="str">
        <f t="shared" si="19"/>
        <v>Trung bình</v>
      </c>
      <c r="H1286" s="87"/>
    </row>
    <row r="1287" spans="1:8">
      <c r="A1287" s="5" t="s">
        <v>159</v>
      </c>
      <c r="B1287" s="81" t="s">
        <v>3827</v>
      </c>
      <c r="C1287" s="82" t="s">
        <v>3828</v>
      </c>
      <c r="D1287" s="83" t="s">
        <v>3829</v>
      </c>
      <c r="E1287" s="84" t="s">
        <v>3789</v>
      </c>
      <c r="F1287" s="85">
        <v>64</v>
      </c>
      <c r="G1287" s="86" t="str">
        <f t="shared" si="19"/>
        <v>Trung bình</v>
      </c>
      <c r="H1287" s="87"/>
    </row>
    <row r="1288" spans="1:8">
      <c r="A1288" s="5" t="s">
        <v>160</v>
      </c>
      <c r="B1288" s="81" t="s">
        <v>3830</v>
      </c>
      <c r="C1288" s="82" t="s">
        <v>1731</v>
      </c>
      <c r="D1288" s="83" t="s">
        <v>1251</v>
      </c>
      <c r="E1288" s="84" t="s">
        <v>3789</v>
      </c>
      <c r="F1288" s="85">
        <v>50</v>
      </c>
      <c r="G1288" s="86" t="str">
        <f t="shared" si="19"/>
        <v>Trung bình</v>
      </c>
      <c r="H1288" s="87"/>
    </row>
    <row r="1289" spans="1:8">
      <c r="A1289" s="5" t="s">
        <v>161</v>
      </c>
      <c r="B1289" s="81" t="s">
        <v>3831</v>
      </c>
      <c r="C1289" s="82" t="s">
        <v>1621</v>
      </c>
      <c r="D1289" s="83" t="s">
        <v>1240</v>
      </c>
      <c r="E1289" s="84" t="s">
        <v>3789</v>
      </c>
      <c r="F1289" s="85">
        <v>57</v>
      </c>
      <c r="G1289" s="86" t="str">
        <f t="shared" si="19"/>
        <v>Trung bình</v>
      </c>
      <c r="H1289" s="87"/>
    </row>
    <row r="1290" spans="1:8">
      <c r="A1290" s="5" t="s">
        <v>162</v>
      </c>
      <c r="B1290" s="81" t="s">
        <v>3832</v>
      </c>
      <c r="C1290" s="82" t="s">
        <v>3833</v>
      </c>
      <c r="D1290" s="83" t="s">
        <v>1241</v>
      </c>
      <c r="E1290" s="84" t="s">
        <v>3789</v>
      </c>
      <c r="F1290" s="85">
        <v>58</v>
      </c>
      <c r="G1290" s="86" t="str">
        <f t="shared" si="19"/>
        <v>Trung bình</v>
      </c>
      <c r="H1290" s="87"/>
    </row>
    <row r="1291" spans="1:8" s="20" customFormat="1">
      <c r="A1291" s="5" t="s">
        <v>163</v>
      </c>
      <c r="B1291" s="81" t="s">
        <v>3834</v>
      </c>
      <c r="C1291" s="82" t="s">
        <v>3835</v>
      </c>
      <c r="D1291" s="83" t="s">
        <v>1215</v>
      </c>
      <c r="E1291" s="84" t="s">
        <v>3789</v>
      </c>
      <c r="F1291" s="85">
        <v>64</v>
      </c>
      <c r="G1291" s="86" t="str">
        <f t="shared" si="19"/>
        <v>Trung bình</v>
      </c>
      <c r="H1291" s="80"/>
    </row>
    <row r="1292" spans="1:8">
      <c r="A1292" s="5" t="s">
        <v>164</v>
      </c>
      <c r="B1292" s="81" t="s">
        <v>3836</v>
      </c>
      <c r="C1292" s="82" t="s">
        <v>1796</v>
      </c>
      <c r="D1292" s="83" t="s">
        <v>1576</v>
      </c>
      <c r="E1292" s="84" t="s">
        <v>3789</v>
      </c>
      <c r="F1292" s="85">
        <v>60</v>
      </c>
      <c r="G1292" s="86" t="str">
        <f t="shared" si="19"/>
        <v>Trung bình</v>
      </c>
      <c r="H1292" s="87"/>
    </row>
    <row r="1293" spans="1:8" s="20" customFormat="1">
      <c r="A1293" s="22" t="s">
        <v>165</v>
      </c>
      <c r="B1293" s="75" t="s">
        <v>3837</v>
      </c>
      <c r="C1293" s="88" t="s">
        <v>1741</v>
      </c>
      <c r="D1293" s="76" t="s">
        <v>1193</v>
      </c>
      <c r="E1293" s="77" t="s">
        <v>3838</v>
      </c>
      <c r="F1293" s="78">
        <v>51</v>
      </c>
      <c r="G1293" s="79" t="str">
        <f t="shared" si="19"/>
        <v>Trung bình</v>
      </c>
      <c r="H1293" s="80"/>
    </row>
    <row r="1294" spans="1:8">
      <c r="A1294" s="5" t="s">
        <v>166</v>
      </c>
      <c r="B1294" s="81" t="s">
        <v>3839</v>
      </c>
      <c r="C1294" s="82" t="s">
        <v>1632</v>
      </c>
      <c r="D1294" s="83" t="s">
        <v>1216</v>
      </c>
      <c r="E1294" s="84" t="s">
        <v>3838</v>
      </c>
      <c r="F1294" s="85">
        <v>70</v>
      </c>
      <c r="G1294" s="86" t="str">
        <f t="shared" si="19"/>
        <v>Khá</v>
      </c>
      <c r="H1294" s="87"/>
    </row>
    <row r="1295" spans="1:8">
      <c r="A1295" s="5" t="s">
        <v>167</v>
      </c>
      <c r="B1295" s="81" t="s">
        <v>3840</v>
      </c>
      <c r="C1295" s="82" t="s">
        <v>3841</v>
      </c>
      <c r="D1295" s="83" t="s">
        <v>10</v>
      </c>
      <c r="E1295" s="84" t="s">
        <v>3838</v>
      </c>
      <c r="F1295" s="85">
        <v>52</v>
      </c>
      <c r="G1295" s="86" t="str">
        <f t="shared" si="19"/>
        <v>Trung bình</v>
      </c>
      <c r="H1295" s="87"/>
    </row>
    <row r="1296" spans="1:8">
      <c r="A1296" s="5" t="s">
        <v>168</v>
      </c>
      <c r="B1296" s="81" t="s">
        <v>3842</v>
      </c>
      <c r="C1296" s="82" t="s">
        <v>1203</v>
      </c>
      <c r="D1296" s="83" t="s">
        <v>1273</v>
      </c>
      <c r="E1296" s="84" t="s">
        <v>3838</v>
      </c>
      <c r="F1296" s="85">
        <v>77</v>
      </c>
      <c r="G1296" s="86" t="str">
        <f t="shared" si="19"/>
        <v>Khá</v>
      </c>
      <c r="H1296" s="87"/>
    </row>
    <row r="1297" spans="1:8">
      <c r="A1297" s="5" t="s">
        <v>169</v>
      </c>
      <c r="B1297" s="81" t="s">
        <v>3843</v>
      </c>
      <c r="C1297" s="82" t="s">
        <v>3844</v>
      </c>
      <c r="D1297" s="83" t="s">
        <v>1396</v>
      </c>
      <c r="E1297" s="84" t="s">
        <v>3838</v>
      </c>
      <c r="F1297" s="85">
        <v>66</v>
      </c>
      <c r="G1297" s="86" t="str">
        <f t="shared" si="19"/>
        <v>Trung bình</v>
      </c>
      <c r="H1297" s="87"/>
    </row>
    <row r="1298" spans="1:8">
      <c r="A1298" s="5" t="s">
        <v>170</v>
      </c>
      <c r="B1298" s="81" t="s">
        <v>3845</v>
      </c>
      <c r="C1298" s="82" t="s">
        <v>3846</v>
      </c>
      <c r="D1298" s="83" t="s">
        <v>1340</v>
      </c>
      <c r="E1298" s="84" t="s">
        <v>3838</v>
      </c>
      <c r="F1298" s="85">
        <v>76</v>
      </c>
      <c r="G1298" s="86" t="str">
        <f t="shared" si="19"/>
        <v>Khá</v>
      </c>
      <c r="H1298" s="87"/>
    </row>
    <row r="1299" spans="1:8">
      <c r="A1299" s="5" t="s">
        <v>171</v>
      </c>
      <c r="B1299" s="81" t="s">
        <v>3847</v>
      </c>
      <c r="C1299" s="82" t="s">
        <v>1208</v>
      </c>
      <c r="D1299" s="83" t="s">
        <v>1277</v>
      </c>
      <c r="E1299" s="84" t="s">
        <v>3838</v>
      </c>
      <c r="F1299" s="85">
        <v>53</v>
      </c>
      <c r="G1299" s="86" t="str">
        <f t="shared" si="19"/>
        <v>Trung bình</v>
      </c>
      <c r="H1299" s="87"/>
    </row>
    <row r="1300" spans="1:8">
      <c r="A1300" s="5" t="s">
        <v>172</v>
      </c>
      <c r="B1300" s="81" t="s">
        <v>3848</v>
      </c>
      <c r="C1300" s="82" t="s">
        <v>7</v>
      </c>
      <c r="D1300" s="83" t="s">
        <v>1277</v>
      </c>
      <c r="E1300" s="84" t="s">
        <v>3838</v>
      </c>
      <c r="F1300" s="85">
        <v>56</v>
      </c>
      <c r="G1300" s="86" t="str">
        <f t="shared" si="19"/>
        <v>Trung bình</v>
      </c>
      <c r="H1300" s="87"/>
    </row>
    <row r="1301" spans="1:8">
      <c r="A1301" s="5" t="s">
        <v>173</v>
      </c>
      <c r="B1301" s="81" t="s">
        <v>3849</v>
      </c>
      <c r="C1301" s="82" t="s">
        <v>1417</v>
      </c>
      <c r="D1301" s="83" t="s">
        <v>15</v>
      </c>
      <c r="E1301" s="84" t="s">
        <v>3838</v>
      </c>
      <c r="F1301" s="85">
        <v>50</v>
      </c>
      <c r="G1301" s="86" t="str">
        <f t="shared" si="19"/>
        <v>Trung bình</v>
      </c>
      <c r="H1301" s="87"/>
    </row>
    <row r="1302" spans="1:8">
      <c r="A1302" s="5" t="s">
        <v>174</v>
      </c>
      <c r="B1302" s="81" t="s">
        <v>3850</v>
      </c>
      <c r="C1302" s="82" t="s">
        <v>3851</v>
      </c>
      <c r="D1302" s="83" t="s">
        <v>1210</v>
      </c>
      <c r="E1302" s="84" t="s">
        <v>3838</v>
      </c>
      <c r="F1302" s="85">
        <v>50</v>
      </c>
      <c r="G1302" s="86" t="str">
        <f t="shared" si="19"/>
        <v>Trung bình</v>
      </c>
      <c r="H1302" s="87"/>
    </row>
    <row r="1303" spans="1:8">
      <c r="A1303" s="5" t="s">
        <v>175</v>
      </c>
      <c r="B1303" s="81" t="s">
        <v>3852</v>
      </c>
      <c r="C1303" s="82" t="s">
        <v>28</v>
      </c>
      <c r="D1303" s="83" t="s">
        <v>1185</v>
      </c>
      <c r="E1303" s="84" t="s">
        <v>3838</v>
      </c>
      <c r="F1303" s="85">
        <v>70</v>
      </c>
      <c r="G1303" s="86" t="str">
        <f t="shared" si="19"/>
        <v>Khá</v>
      </c>
      <c r="H1303" s="87"/>
    </row>
    <row r="1304" spans="1:8">
      <c r="A1304" s="5" t="s">
        <v>176</v>
      </c>
      <c r="B1304" s="81" t="s">
        <v>3853</v>
      </c>
      <c r="C1304" s="82" t="s">
        <v>1552</v>
      </c>
      <c r="D1304" s="83" t="s">
        <v>1241</v>
      </c>
      <c r="E1304" s="84" t="s">
        <v>3838</v>
      </c>
      <c r="F1304" s="85">
        <v>50</v>
      </c>
      <c r="G1304" s="86" t="str">
        <f t="shared" si="19"/>
        <v>Trung bình</v>
      </c>
      <c r="H1304" s="87"/>
    </row>
    <row r="1305" spans="1:8">
      <c r="A1305" s="5" t="s">
        <v>177</v>
      </c>
      <c r="B1305" s="81" t="s">
        <v>3854</v>
      </c>
      <c r="C1305" s="82" t="s">
        <v>3855</v>
      </c>
      <c r="D1305" s="83" t="s">
        <v>1279</v>
      </c>
      <c r="E1305" s="84" t="s">
        <v>3838</v>
      </c>
      <c r="F1305" s="85">
        <v>68</v>
      </c>
      <c r="G1305" s="86" t="str">
        <f t="shared" si="19"/>
        <v>Trung bình</v>
      </c>
      <c r="H1305" s="87"/>
    </row>
    <row r="1306" spans="1:8" s="20" customFormat="1">
      <c r="A1306" s="22" t="s">
        <v>178</v>
      </c>
      <c r="B1306" s="75" t="s">
        <v>3856</v>
      </c>
      <c r="C1306" s="88" t="s">
        <v>3857</v>
      </c>
      <c r="D1306" s="76" t="s">
        <v>3858</v>
      </c>
      <c r="E1306" s="77" t="s">
        <v>3859</v>
      </c>
      <c r="F1306" s="78">
        <v>70</v>
      </c>
      <c r="G1306" s="79" t="str">
        <f t="shared" si="19"/>
        <v>Khá</v>
      </c>
      <c r="H1306" s="80"/>
    </row>
    <row r="1307" spans="1:8">
      <c r="A1307" s="5" t="s">
        <v>179</v>
      </c>
      <c r="B1307" s="81" t="s">
        <v>3860</v>
      </c>
      <c r="C1307" s="82" t="s">
        <v>1499</v>
      </c>
      <c r="D1307" s="83" t="s">
        <v>1176</v>
      </c>
      <c r="E1307" s="84" t="s">
        <v>3859</v>
      </c>
      <c r="F1307" s="85">
        <v>63</v>
      </c>
      <c r="G1307" s="86" t="str">
        <f t="shared" si="19"/>
        <v>Trung bình</v>
      </c>
      <c r="H1307" s="87"/>
    </row>
    <row r="1308" spans="1:8">
      <c r="A1308" s="5" t="s">
        <v>180</v>
      </c>
      <c r="B1308" s="81" t="s">
        <v>3861</v>
      </c>
      <c r="C1308" s="82" t="s">
        <v>1236</v>
      </c>
      <c r="D1308" s="83" t="s">
        <v>1176</v>
      </c>
      <c r="E1308" s="84" t="s">
        <v>3859</v>
      </c>
      <c r="F1308" s="85">
        <v>66</v>
      </c>
      <c r="G1308" s="86" t="str">
        <f t="shared" si="19"/>
        <v>Trung bình</v>
      </c>
      <c r="H1308" s="87"/>
    </row>
    <row r="1309" spans="1:8">
      <c r="A1309" s="5" t="s">
        <v>181</v>
      </c>
      <c r="B1309" s="81" t="s">
        <v>3862</v>
      </c>
      <c r="C1309" s="82" t="s">
        <v>1438</v>
      </c>
      <c r="D1309" s="83" t="s">
        <v>1259</v>
      </c>
      <c r="E1309" s="84" t="s">
        <v>3859</v>
      </c>
      <c r="F1309" s="85">
        <v>64</v>
      </c>
      <c r="G1309" s="86" t="str">
        <f t="shared" si="19"/>
        <v>Trung bình</v>
      </c>
      <c r="H1309" s="87"/>
    </row>
    <row r="1310" spans="1:8">
      <c r="A1310" s="5" t="s">
        <v>182</v>
      </c>
      <c r="B1310" s="81" t="s">
        <v>3863</v>
      </c>
      <c r="C1310" s="82" t="s">
        <v>3864</v>
      </c>
      <c r="D1310" s="83" t="s">
        <v>1232</v>
      </c>
      <c r="E1310" s="84" t="s">
        <v>3859</v>
      </c>
      <c r="F1310" s="85">
        <v>68</v>
      </c>
      <c r="G1310" s="86" t="str">
        <f t="shared" si="19"/>
        <v>Trung bình</v>
      </c>
      <c r="H1310" s="87"/>
    </row>
    <row r="1311" spans="1:8">
      <c r="A1311" s="5" t="s">
        <v>183</v>
      </c>
      <c r="B1311" s="81" t="s">
        <v>3865</v>
      </c>
      <c r="C1311" s="82" t="s">
        <v>65</v>
      </c>
      <c r="D1311" s="83" t="s">
        <v>49</v>
      </c>
      <c r="E1311" s="84" t="s">
        <v>3859</v>
      </c>
      <c r="F1311" s="85">
        <v>69</v>
      </c>
      <c r="G1311" s="86" t="str">
        <f t="shared" si="19"/>
        <v>Trung bình</v>
      </c>
      <c r="H1311" s="87"/>
    </row>
    <row r="1312" spans="1:8">
      <c r="A1312" s="5" t="s">
        <v>184</v>
      </c>
      <c r="B1312" s="81" t="s">
        <v>3866</v>
      </c>
      <c r="C1312" s="82" t="s">
        <v>1181</v>
      </c>
      <c r="D1312" s="83" t="s">
        <v>1223</v>
      </c>
      <c r="E1312" s="84" t="s">
        <v>3859</v>
      </c>
      <c r="F1312" s="85">
        <v>54</v>
      </c>
      <c r="G1312" s="86" t="str">
        <f t="shared" si="19"/>
        <v>Trung bình</v>
      </c>
      <c r="H1312" s="87"/>
    </row>
    <row r="1313" spans="1:8">
      <c r="A1313" s="5" t="s">
        <v>185</v>
      </c>
      <c r="B1313" s="81" t="s">
        <v>3867</v>
      </c>
      <c r="C1313" s="82" t="s">
        <v>1782</v>
      </c>
      <c r="D1313" s="83" t="s">
        <v>32</v>
      </c>
      <c r="E1313" s="84" t="s">
        <v>3859</v>
      </c>
      <c r="F1313" s="85">
        <v>76</v>
      </c>
      <c r="G1313" s="86" t="str">
        <f t="shared" si="19"/>
        <v>Khá</v>
      </c>
      <c r="H1313" s="87"/>
    </row>
    <row r="1314" spans="1:8">
      <c r="A1314" s="5" t="s">
        <v>186</v>
      </c>
      <c r="B1314" s="81" t="s">
        <v>3868</v>
      </c>
      <c r="C1314" s="82" t="s">
        <v>31</v>
      </c>
      <c r="D1314" s="83" t="s">
        <v>1180</v>
      </c>
      <c r="E1314" s="84" t="s">
        <v>3859</v>
      </c>
      <c r="F1314" s="85">
        <v>76</v>
      </c>
      <c r="G1314" s="86" t="str">
        <f t="shared" si="19"/>
        <v>Khá</v>
      </c>
      <c r="H1314" s="87"/>
    </row>
    <row r="1315" spans="1:8" s="20" customFormat="1">
      <c r="A1315" s="5" t="s">
        <v>187</v>
      </c>
      <c r="B1315" s="81" t="s">
        <v>3869</v>
      </c>
      <c r="C1315" s="82" t="s">
        <v>3870</v>
      </c>
      <c r="D1315" s="83" t="s">
        <v>1182</v>
      </c>
      <c r="E1315" s="84" t="s">
        <v>3859</v>
      </c>
      <c r="F1315" s="85">
        <v>78</v>
      </c>
      <c r="G1315" s="86" t="str">
        <f t="shared" si="19"/>
        <v>Khá</v>
      </c>
      <c r="H1315" s="80"/>
    </row>
    <row r="1316" spans="1:8">
      <c r="A1316" s="5" t="s">
        <v>188</v>
      </c>
      <c r="B1316" s="81" t="s">
        <v>3871</v>
      </c>
      <c r="C1316" s="82" t="s">
        <v>3872</v>
      </c>
      <c r="D1316" s="83" t="s">
        <v>1186</v>
      </c>
      <c r="E1316" s="84" t="s">
        <v>3859</v>
      </c>
      <c r="F1316" s="85">
        <v>66</v>
      </c>
      <c r="G1316" s="86" t="str">
        <f t="shared" si="19"/>
        <v>Trung bình</v>
      </c>
      <c r="H1316" s="87"/>
    </row>
    <row r="1317" spans="1:8">
      <c r="A1317" s="5" t="s">
        <v>189</v>
      </c>
      <c r="B1317" s="81" t="s">
        <v>3873</v>
      </c>
      <c r="C1317" s="82" t="s">
        <v>1676</v>
      </c>
      <c r="D1317" s="83" t="s">
        <v>34</v>
      </c>
      <c r="E1317" s="84" t="s">
        <v>3859</v>
      </c>
      <c r="F1317" s="85">
        <v>67</v>
      </c>
      <c r="G1317" s="86" t="str">
        <f t="shared" si="19"/>
        <v>Trung bình</v>
      </c>
      <c r="H1317" s="87"/>
    </row>
    <row r="1318" spans="1:8">
      <c r="A1318" s="5" t="s">
        <v>190</v>
      </c>
      <c r="B1318" s="81" t="s">
        <v>3874</v>
      </c>
      <c r="C1318" s="82" t="s">
        <v>1620</v>
      </c>
      <c r="D1318" s="83" t="s">
        <v>1304</v>
      </c>
      <c r="E1318" s="84" t="s">
        <v>3859</v>
      </c>
      <c r="F1318" s="85">
        <v>58</v>
      </c>
      <c r="G1318" s="86" t="str">
        <f t="shared" si="19"/>
        <v>Trung bình</v>
      </c>
      <c r="H1318" s="87"/>
    </row>
    <row r="1319" spans="1:8">
      <c r="A1319" s="5" t="s">
        <v>191</v>
      </c>
      <c r="B1319" s="81" t="s">
        <v>3875</v>
      </c>
      <c r="C1319" s="82" t="s">
        <v>1188</v>
      </c>
      <c r="D1319" s="83" t="s">
        <v>1278</v>
      </c>
      <c r="E1319" s="84" t="s">
        <v>3859</v>
      </c>
      <c r="F1319" s="85">
        <v>66</v>
      </c>
      <c r="G1319" s="86" t="str">
        <f t="shared" si="19"/>
        <v>Trung bình</v>
      </c>
      <c r="H1319" s="87"/>
    </row>
    <row r="1320" spans="1:8">
      <c r="A1320" s="5" t="s">
        <v>192</v>
      </c>
      <c r="B1320" s="81" t="s">
        <v>3876</v>
      </c>
      <c r="C1320" s="82" t="s">
        <v>1401</v>
      </c>
      <c r="D1320" s="83" t="s">
        <v>18</v>
      </c>
      <c r="E1320" s="84" t="s">
        <v>3859</v>
      </c>
      <c r="F1320" s="85">
        <v>70</v>
      </c>
      <c r="G1320" s="86" t="str">
        <f t="shared" si="19"/>
        <v>Khá</v>
      </c>
      <c r="H1320" s="87"/>
    </row>
    <row r="1321" spans="1:8">
      <c r="A1321" s="5" t="s">
        <v>193</v>
      </c>
      <c r="B1321" s="81" t="s">
        <v>3877</v>
      </c>
      <c r="C1321" s="82" t="s">
        <v>26</v>
      </c>
      <c r="D1321" s="83" t="s">
        <v>1241</v>
      </c>
      <c r="E1321" s="84" t="s">
        <v>3859</v>
      </c>
      <c r="F1321" s="85">
        <v>70</v>
      </c>
      <c r="G1321" s="86" t="str">
        <f t="shared" si="19"/>
        <v>Khá</v>
      </c>
      <c r="H1321" s="87"/>
    </row>
    <row r="1322" spans="1:8">
      <c r="A1322" s="5" t="s">
        <v>194</v>
      </c>
      <c r="B1322" s="81" t="s">
        <v>3878</v>
      </c>
      <c r="C1322" s="82" t="s">
        <v>1201</v>
      </c>
      <c r="D1322" s="83" t="s">
        <v>1215</v>
      </c>
      <c r="E1322" s="84" t="s">
        <v>3859</v>
      </c>
      <c r="F1322" s="85">
        <v>70</v>
      </c>
      <c r="G1322" s="86" t="str">
        <f t="shared" si="19"/>
        <v>Khá</v>
      </c>
      <c r="H1322" s="87"/>
    </row>
    <row r="1323" spans="1:8" s="20" customFormat="1">
      <c r="A1323" s="22" t="s">
        <v>195</v>
      </c>
      <c r="B1323" s="75" t="s">
        <v>3879</v>
      </c>
      <c r="C1323" s="88" t="s">
        <v>3880</v>
      </c>
      <c r="D1323" s="76" t="s">
        <v>1216</v>
      </c>
      <c r="E1323" s="77" t="s">
        <v>3881</v>
      </c>
      <c r="F1323" s="78">
        <v>67</v>
      </c>
      <c r="G1323" s="79" t="str">
        <f t="shared" si="19"/>
        <v>Trung bình</v>
      </c>
      <c r="H1323" s="80"/>
    </row>
    <row r="1324" spans="1:8">
      <c r="A1324" s="5" t="s">
        <v>196</v>
      </c>
      <c r="B1324" s="81" t="s">
        <v>3882</v>
      </c>
      <c r="C1324" s="82" t="s">
        <v>1207</v>
      </c>
      <c r="D1324" s="83" t="s">
        <v>10</v>
      </c>
      <c r="E1324" s="84" t="s">
        <v>3881</v>
      </c>
      <c r="F1324" s="85">
        <v>66</v>
      </c>
      <c r="G1324" s="86" t="str">
        <f t="shared" si="19"/>
        <v>Trung bình</v>
      </c>
      <c r="H1324" s="87"/>
    </row>
    <row r="1325" spans="1:8">
      <c r="A1325" s="5" t="s">
        <v>197</v>
      </c>
      <c r="B1325" s="81" t="s">
        <v>3883</v>
      </c>
      <c r="C1325" s="82" t="s">
        <v>1690</v>
      </c>
      <c r="D1325" s="83" t="s">
        <v>3884</v>
      </c>
      <c r="E1325" s="84" t="s">
        <v>3881</v>
      </c>
      <c r="F1325" s="85">
        <v>70</v>
      </c>
      <c r="G1325" s="86" t="str">
        <f t="shared" si="19"/>
        <v>Khá</v>
      </c>
      <c r="H1325" s="87"/>
    </row>
    <row r="1326" spans="1:8">
      <c r="A1326" s="5" t="s">
        <v>198</v>
      </c>
      <c r="B1326" s="81" t="s">
        <v>3885</v>
      </c>
      <c r="C1326" s="82" t="s">
        <v>1413</v>
      </c>
      <c r="D1326" s="83" t="s">
        <v>1176</v>
      </c>
      <c r="E1326" s="84" t="s">
        <v>3881</v>
      </c>
      <c r="F1326" s="85">
        <v>62</v>
      </c>
      <c r="G1326" s="86" t="str">
        <f t="shared" si="19"/>
        <v>Trung bình</v>
      </c>
      <c r="H1326" s="87"/>
    </row>
    <row r="1327" spans="1:8" s="20" customFormat="1">
      <c r="A1327" s="5" t="s">
        <v>199</v>
      </c>
      <c r="B1327" s="81" t="s">
        <v>3886</v>
      </c>
      <c r="C1327" s="82" t="s">
        <v>1516</v>
      </c>
      <c r="D1327" s="83" t="s">
        <v>1176</v>
      </c>
      <c r="E1327" s="84" t="s">
        <v>3881</v>
      </c>
      <c r="F1327" s="85">
        <v>64</v>
      </c>
      <c r="G1327" s="86" t="str">
        <f t="shared" si="19"/>
        <v>Trung bình</v>
      </c>
      <c r="H1327" s="80"/>
    </row>
    <row r="1328" spans="1:8">
      <c r="A1328" s="5" t="s">
        <v>200</v>
      </c>
      <c r="B1328" s="81" t="s">
        <v>3887</v>
      </c>
      <c r="C1328" s="82" t="s">
        <v>1334</v>
      </c>
      <c r="D1328" s="83" t="s">
        <v>1176</v>
      </c>
      <c r="E1328" s="84" t="s">
        <v>3881</v>
      </c>
      <c r="F1328" s="85">
        <v>69</v>
      </c>
      <c r="G1328" s="86" t="str">
        <f t="shared" si="19"/>
        <v>Trung bình</v>
      </c>
      <c r="H1328" s="87"/>
    </row>
    <row r="1329" spans="1:8">
      <c r="A1329" s="5" t="s">
        <v>201</v>
      </c>
      <c r="B1329" s="81" t="s">
        <v>3888</v>
      </c>
      <c r="C1329" s="82" t="s">
        <v>3889</v>
      </c>
      <c r="D1329" s="83" t="s">
        <v>1259</v>
      </c>
      <c r="E1329" s="84" t="s">
        <v>3881</v>
      </c>
      <c r="F1329" s="85">
        <v>74</v>
      </c>
      <c r="G1329" s="86" t="str">
        <f t="shared" ref="G1329:G1392" si="20">IF(F1329&gt;=90,"Xuất sắc",IF(F1329&gt;=80,"Tốt",IF(F1329&gt;=70,"Khá",IF(F1329&gt;=50,"Trung bình",IF(F1329&gt;0,"Yếu","Không xếp loại")))))</f>
        <v>Khá</v>
      </c>
      <c r="H1329" s="87"/>
    </row>
    <row r="1330" spans="1:8">
      <c r="A1330" s="5" t="s">
        <v>202</v>
      </c>
      <c r="B1330" s="81" t="s">
        <v>3890</v>
      </c>
      <c r="C1330" s="82" t="s">
        <v>3891</v>
      </c>
      <c r="D1330" s="83" t="s">
        <v>1259</v>
      </c>
      <c r="E1330" s="84" t="s">
        <v>3881</v>
      </c>
      <c r="F1330" s="85">
        <v>74</v>
      </c>
      <c r="G1330" s="86" t="str">
        <f t="shared" si="20"/>
        <v>Khá</v>
      </c>
      <c r="H1330" s="87"/>
    </row>
    <row r="1331" spans="1:8">
      <c r="A1331" s="5" t="s">
        <v>203</v>
      </c>
      <c r="B1331" s="81" t="s">
        <v>3892</v>
      </c>
      <c r="C1331" s="82" t="s">
        <v>1399</v>
      </c>
      <c r="D1331" s="83" t="s">
        <v>1205</v>
      </c>
      <c r="E1331" s="84" t="s">
        <v>3881</v>
      </c>
      <c r="F1331" s="85">
        <v>70</v>
      </c>
      <c r="G1331" s="86" t="str">
        <f t="shared" si="20"/>
        <v>Khá</v>
      </c>
      <c r="H1331" s="87"/>
    </row>
    <row r="1332" spans="1:8">
      <c r="A1332" s="5" t="s">
        <v>204</v>
      </c>
      <c r="B1332" s="81" t="s">
        <v>3893</v>
      </c>
      <c r="C1332" s="82" t="s">
        <v>6</v>
      </c>
      <c r="D1332" s="83" t="s">
        <v>1205</v>
      </c>
      <c r="E1332" s="84" t="s">
        <v>3881</v>
      </c>
      <c r="F1332" s="85">
        <v>78</v>
      </c>
      <c r="G1332" s="86" t="str">
        <f t="shared" si="20"/>
        <v>Khá</v>
      </c>
      <c r="H1332" s="87"/>
    </row>
    <row r="1333" spans="1:8">
      <c r="A1333" s="5" t="s">
        <v>205</v>
      </c>
      <c r="B1333" s="81" t="s">
        <v>3894</v>
      </c>
      <c r="C1333" s="82" t="s">
        <v>3895</v>
      </c>
      <c r="D1333" s="83" t="s">
        <v>1206</v>
      </c>
      <c r="E1333" s="84" t="s">
        <v>3881</v>
      </c>
      <c r="F1333" s="85">
        <v>62</v>
      </c>
      <c r="G1333" s="86" t="str">
        <f t="shared" si="20"/>
        <v>Trung bình</v>
      </c>
      <c r="H1333" s="87"/>
    </row>
    <row r="1334" spans="1:8">
      <c r="A1334" s="5" t="s">
        <v>206</v>
      </c>
      <c r="B1334" s="81" t="s">
        <v>3896</v>
      </c>
      <c r="C1334" s="82" t="s">
        <v>3897</v>
      </c>
      <c r="D1334" s="83" t="s">
        <v>1248</v>
      </c>
      <c r="E1334" s="84" t="s">
        <v>3881</v>
      </c>
      <c r="F1334" s="85">
        <v>63</v>
      </c>
      <c r="G1334" s="86" t="str">
        <f t="shared" si="20"/>
        <v>Trung bình</v>
      </c>
      <c r="H1334" s="87"/>
    </row>
    <row r="1335" spans="1:8">
      <c r="A1335" s="5" t="s">
        <v>207</v>
      </c>
      <c r="B1335" s="81" t="s">
        <v>3898</v>
      </c>
      <c r="C1335" s="82" t="s">
        <v>1467</v>
      </c>
      <c r="D1335" s="83" t="s">
        <v>32</v>
      </c>
      <c r="E1335" s="84" t="s">
        <v>3881</v>
      </c>
      <c r="F1335" s="85">
        <v>70</v>
      </c>
      <c r="G1335" s="86" t="str">
        <f t="shared" si="20"/>
        <v>Khá</v>
      </c>
      <c r="H1335" s="87"/>
    </row>
    <row r="1336" spans="1:8" s="20" customFormat="1">
      <c r="A1336" s="5" t="s">
        <v>208</v>
      </c>
      <c r="B1336" s="81" t="s">
        <v>3899</v>
      </c>
      <c r="C1336" s="82" t="s">
        <v>1295</v>
      </c>
      <c r="D1336" s="83" t="s">
        <v>1180</v>
      </c>
      <c r="E1336" s="84" t="s">
        <v>3881</v>
      </c>
      <c r="F1336" s="85">
        <v>68</v>
      </c>
      <c r="G1336" s="86" t="str">
        <f t="shared" si="20"/>
        <v>Trung bình</v>
      </c>
      <c r="H1336" s="80"/>
    </row>
    <row r="1337" spans="1:8">
      <c r="A1337" s="5" t="s">
        <v>209</v>
      </c>
      <c r="B1337" s="81" t="s">
        <v>3900</v>
      </c>
      <c r="C1337" s="82" t="s">
        <v>31</v>
      </c>
      <c r="D1337" s="83" t="s">
        <v>1180</v>
      </c>
      <c r="E1337" s="84" t="s">
        <v>3881</v>
      </c>
      <c r="F1337" s="85">
        <v>70</v>
      </c>
      <c r="G1337" s="86" t="str">
        <f t="shared" si="20"/>
        <v>Khá</v>
      </c>
      <c r="H1337" s="87"/>
    </row>
    <row r="1338" spans="1:8">
      <c r="A1338" s="5" t="s">
        <v>210</v>
      </c>
      <c r="B1338" s="81" t="s">
        <v>3901</v>
      </c>
      <c r="C1338" s="82" t="s">
        <v>26</v>
      </c>
      <c r="D1338" s="83" t="s">
        <v>1443</v>
      </c>
      <c r="E1338" s="84" t="s">
        <v>3881</v>
      </c>
      <c r="F1338" s="85">
        <v>70</v>
      </c>
      <c r="G1338" s="86" t="str">
        <f t="shared" si="20"/>
        <v>Khá</v>
      </c>
      <c r="H1338" s="87"/>
    </row>
    <row r="1339" spans="1:8">
      <c r="A1339" s="5" t="s">
        <v>211</v>
      </c>
      <c r="B1339" s="81" t="s">
        <v>3902</v>
      </c>
      <c r="C1339" s="82" t="s">
        <v>3903</v>
      </c>
      <c r="D1339" s="83" t="s">
        <v>1185</v>
      </c>
      <c r="E1339" s="84" t="s">
        <v>3881</v>
      </c>
      <c r="F1339" s="85">
        <v>60</v>
      </c>
      <c r="G1339" s="86" t="str">
        <f t="shared" si="20"/>
        <v>Trung bình</v>
      </c>
      <c r="H1339" s="87"/>
    </row>
    <row r="1340" spans="1:8">
      <c r="A1340" s="5" t="s">
        <v>212</v>
      </c>
      <c r="B1340" s="81" t="s">
        <v>3904</v>
      </c>
      <c r="C1340" s="82" t="s">
        <v>1544</v>
      </c>
      <c r="D1340" s="83" t="s">
        <v>1213</v>
      </c>
      <c r="E1340" s="84" t="s">
        <v>3881</v>
      </c>
      <c r="F1340" s="85">
        <v>69</v>
      </c>
      <c r="G1340" s="86" t="str">
        <f t="shared" si="20"/>
        <v>Trung bình</v>
      </c>
      <c r="H1340" s="87"/>
    </row>
    <row r="1341" spans="1:8">
      <c r="A1341" s="5" t="s">
        <v>213</v>
      </c>
      <c r="B1341" s="81" t="s">
        <v>3905</v>
      </c>
      <c r="C1341" s="82" t="s">
        <v>1239</v>
      </c>
      <c r="D1341" s="83" t="s">
        <v>1318</v>
      </c>
      <c r="E1341" s="84" t="s">
        <v>3881</v>
      </c>
      <c r="F1341" s="85">
        <v>76</v>
      </c>
      <c r="G1341" s="86" t="str">
        <f t="shared" si="20"/>
        <v>Khá</v>
      </c>
      <c r="H1341" s="87"/>
    </row>
    <row r="1342" spans="1:8">
      <c r="A1342" s="5" t="s">
        <v>214</v>
      </c>
      <c r="B1342" s="81" t="s">
        <v>3906</v>
      </c>
      <c r="C1342" s="82" t="s">
        <v>1791</v>
      </c>
      <c r="D1342" s="83" t="s">
        <v>19</v>
      </c>
      <c r="E1342" s="84" t="s">
        <v>3881</v>
      </c>
      <c r="F1342" s="85">
        <v>68</v>
      </c>
      <c r="G1342" s="86" t="str">
        <f t="shared" si="20"/>
        <v>Trung bình</v>
      </c>
      <c r="H1342" s="87"/>
    </row>
    <row r="1343" spans="1:8" s="20" customFormat="1">
      <c r="A1343" s="22" t="s">
        <v>215</v>
      </c>
      <c r="B1343" s="75" t="s">
        <v>3907</v>
      </c>
      <c r="C1343" s="88" t="s">
        <v>1290</v>
      </c>
      <c r="D1343" s="76" t="s">
        <v>39</v>
      </c>
      <c r="E1343" s="77" t="s">
        <v>3908</v>
      </c>
      <c r="F1343" s="78">
        <v>76</v>
      </c>
      <c r="G1343" s="79" t="str">
        <f t="shared" si="20"/>
        <v>Khá</v>
      </c>
      <c r="H1343" s="80"/>
    </row>
    <row r="1344" spans="1:8">
      <c r="A1344" s="5" t="s">
        <v>216</v>
      </c>
      <c r="B1344" s="81" t="s">
        <v>3909</v>
      </c>
      <c r="C1344" s="82" t="s">
        <v>8</v>
      </c>
      <c r="D1344" s="83" t="s">
        <v>1281</v>
      </c>
      <c r="E1344" s="84" t="s">
        <v>3908</v>
      </c>
      <c r="F1344" s="85">
        <v>78</v>
      </c>
      <c r="G1344" s="86" t="str">
        <f t="shared" si="20"/>
        <v>Khá</v>
      </c>
      <c r="H1344" s="87"/>
    </row>
    <row r="1345" spans="1:8">
      <c r="A1345" s="5" t="s">
        <v>217</v>
      </c>
      <c r="B1345" s="81" t="s">
        <v>3910</v>
      </c>
      <c r="C1345" s="82" t="s">
        <v>1399</v>
      </c>
      <c r="D1345" s="83" t="s">
        <v>1205</v>
      </c>
      <c r="E1345" s="84" t="s">
        <v>3908</v>
      </c>
      <c r="F1345" s="85">
        <v>62</v>
      </c>
      <c r="G1345" s="86" t="str">
        <f t="shared" si="20"/>
        <v>Trung bình</v>
      </c>
      <c r="H1345" s="87"/>
    </row>
    <row r="1346" spans="1:8">
      <c r="A1346" s="5" t="s">
        <v>218</v>
      </c>
      <c r="B1346" s="81" t="s">
        <v>3911</v>
      </c>
      <c r="C1346" s="82" t="s">
        <v>1203</v>
      </c>
      <c r="D1346" s="83" t="s">
        <v>1249</v>
      </c>
      <c r="E1346" s="84" t="s">
        <v>3908</v>
      </c>
      <c r="F1346" s="85">
        <v>60</v>
      </c>
      <c r="G1346" s="86" t="str">
        <f t="shared" si="20"/>
        <v>Trung bình</v>
      </c>
      <c r="H1346" s="87"/>
    </row>
    <row r="1347" spans="1:8">
      <c r="A1347" s="5" t="s">
        <v>219</v>
      </c>
      <c r="B1347" s="81" t="s">
        <v>3912</v>
      </c>
      <c r="C1347" s="82" t="s">
        <v>3913</v>
      </c>
      <c r="D1347" s="83" t="s">
        <v>1234</v>
      </c>
      <c r="E1347" s="84" t="s">
        <v>3908</v>
      </c>
      <c r="F1347" s="85">
        <v>55</v>
      </c>
      <c r="G1347" s="86" t="str">
        <f t="shared" si="20"/>
        <v>Trung bình</v>
      </c>
      <c r="H1347" s="87"/>
    </row>
    <row r="1348" spans="1:8">
      <c r="A1348" s="5" t="s">
        <v>220</v>
      </c>
      <c r="B1348" s="81" t="s">
        <v>3914</v>
      </c>
      <c r="C1348" s="82" t="s">
        <v>1419</v>
      </c>
      <c r="D1348" s="83" t="s">
        <v>1186</v>
      </c>
      <c r="E1348" s="84" t="s">
        <v>3908</v>
      </c>
      <c r="F1348" s="85">
        <v>55</v>
      </c>
      <c r="G1348" s="86" t="str">
        <f t="shared" si="20"/>
        <v>Trung bình</v>
      </c>
      <c r="H1348" s="87"/>
    </row>
    <row r="1349" spans="1:8">
      <c r="A1349" s="5" t="s">
        <v>221</v>
      </c>
      <c r="B1349" s="81" t="s">
        <v>3915</v>
      </c>
      <c r="C1349" s="82" t="s">
        <v>35</v>
      </c>
      <c r="D1349" s="83" t="s">
        <v>1187</v>
      </c>
      <c r="E1349" s="84" t="s">
        <v>3908</v>
      </c>
      <c r="F1349" s="85">
        <v>60</v>
      </c>
      <c r="G1349" s="86" t="str">
        <f t="shared" si="20"/>
        <v>Trung bình</v>
      </c>
      <c r="H1349" s="87"/>
    </row>
    <row r="1350" spans="1:8" s="20" customFormat="1">
      <c r="A1350" s="22" t="s">
        <v>222</v>
      </c>
      <c r="B1350" s="75" t="s">
        <v>3916</v>
      </c>
      <c r="C1350" s="88" t="s">
        <v>3917</v>
      </c>
      <c r="D1350" s="76" t="s">
        <v>1193</v>
      </c>
      <c r="E1350" s="77" t="s">
        <v>3918</v>
      </c>
      <c r="F1350" s="78">
        <v>69</v>
      </c>
      <c r="G1350" s="79" t="str">
        <f t="shared" si="20"/>
        <v>Trung bình</v>
      </c>
      <c r="H1350" s="80"/>
    </row>
    <row r="1351" spans="1:8">
      <c r="A1351" s="5" t="s">
        <v>223</v>
      </c>
      <c r="B1351" s="81" t="s">
        <v>3919</v>
      </c>
      <c r="C1351" s="82" t="s">
        <v>3920</v>
      </c>
      <c r="D1351" s="83" t="s">
        <v>1173</v>
      </c>
      <c r="E1351" s="84" t="s">
        <v>3918</v>
      </c>
      <c r="F1351" s="85">
        <v>67</v>
      </c>
      <c r="G1351" s="86" t="str">
        <f t="shared" si="20"/>
        <v>Trung bình</v>
      </c>
      <c r="H1351" s="87"/>
    </row>
    <row r="1352" spans="1:8">
      <c r="A1352" s="5" t="s">
        <v>224</v>
      </c>
      <c r="B1352" s="81" t="s">
        <v>3921</v>
      </c>
      <c r="C1352" s="82" t="s">
        <v>1280</v>
      </c>
      <c r="D1352" s="83" t="s">
        <v>1819</v>
      </c>
      <c r="E1352" s="84" t="s">
        <v>3918</v>
      </c>
      <c r="F1352" s="85">
        <v>67</v>
      </c>
      <c r="G1352" s="86" t="str">
        <f t="shared" si="20"/>
        <v>Trung bình</v>
      </c>
      <c r="H1352" s="87"/>
    </row>
    <row r="1353" spans="1:8">
      <c r="A1353" s="5" t="s">
        <v>225</v>
      </c>
      <c r="B1353" s="81" t="s">
        <v>3922</v>
      </c>
      <c r="C1353" s="82" t="s">
        <v>3923</v>
      </c>
      <c r="D1353" s="83" t="s">
        <v>1736</v>
      </c>
      <c r="E1353" s="84" t="s">
        <v>3918</v>
      </c>
      <c r="F1353" s="85">
        <v>61</v>
      </c>
      <c r="G1353" s="86" t="str">
        <f t="shared" si="20"/>
        <v>Trung bình</v>
      </c>
      <c r="H1353" s="87"/>
    </row>
    <row r="1354" spans="1:8" s="20" customFormat="1">
      <c r="A1354" s="5" t="s">
        <v>226</v>
      </c>
      <c r="B1354" s="81" t="s">
        <v>3924</v>
      </c>
      <c r="C1354" s="82" t="s">
        <v>3925</v>
      </c>
      <c r="D1354" s="83" t="s">
        <v>1175</v>
      </c>
      <c r="E1354" s="84" t="s">
        <v>3918</v>
      </c>
      <c r="F1354" s="85">
        <v>76</v>
      </c>
      <c r="G1354" s="86" t="str">
        <f t="shared" si="20"/>
        <v>Khá</v>
      </c>
      <c r="H1354" s="80"/>
    </row>
    <row r="1355" spans="1:8">
      <c r="A1355" s="5" t="s">
        <v>227</v>
      </c>
      <c r="B1355" s="81" t="s">
        <v>3926</v>
      </c>
      <c r="C1355" s="82" t="s">
        <v>3927</v>
      </c>
      <c r="D1355" s="83" t="s">
        <v>40</v>
      </c>
      <c r="E1355" s="84" t="s">
        <v>3918</v>
      </c>
      <c r="F1355" s="85">
        <v>50</v>
      </c>
      <c r="G1355" s="86" t="str">
        <f t="shared" si="20"/>
        <v>Trung bình</v>
      </c>
      <c r="H1355" s="87"/>
    </row>
    <row r="1356" spans="1:8">
      <c r="A1356" s="5" t="s">
        <v>228</v>
      </c>
      <c r="B1356" s="81" t="s">
        <v>3928</v>
      </c>
      <c r="C1356" s="82" t="s">
        <v>3929</v>
      </c>
      <c r="D1356" s="83" t="s">
        <v>12</v>
      </c>
      <c r="E1356" s="84" t="s">
        <v>3918</v>
      </c>
      <c r="F1356" s="85">
        <v>60</v>
      </c>
      <c r="G1356" s="86" t="str">
        <f t="shared" si="20"/>
        <v>Trung bình</v>
      </c>
      <c r="H1356" s="87"/>
    </row>
    <row r="1357" spans="1:8">
      <c r="A1357" s="5" t="s">
        <v>229</v>
      </c>
      <c r="B1357" s="81" t="s">
        <v>3930</v>
      </c>
      <c r="C1357" s="82" t="s">
        <v>3931</v>
      </c>
      <c r="D1357" s="83" t="s">
        <v>13</v>
      </c>
      <c r="E1357" s="84" t="s">
        <v>3918</v>
      </c>
      <c r="F1357" s="85">
        <v>67</v>
      </c>
      <c r="G1357" s="86" t="str">
        <f t="shared" si="20"/>
        <v>Trung bình</v>
      </c>
      <c r="H1357" s="87"/>
    </row>
    <row r="1358" spans="1:8">
      <c r="A1358" s="5" t="s">
        <v>230</v>
      </c>
      <c r="B1358" s="81" t="s">
        <v>3932</v>
      </c>
      <c r="C1358" s="82" t="s">
        <v>3933</v>
      </c>
      <c r="D1358" s="83" t="s">
        <v>1229</v>
      </c>
      <c r="E1358" s="84" t="s">
        <v>3918</v>
      </c>
      <c r="F1358" s="85">
        <v>67</v>
      </c>
      <c r="G1358" s="86" t="str">
        <f t="shared" si="20"/>
        <v>Trung bình</v>
      </c>
      <c r="H1358" s="87"/>
    </row>
    <row r="1359" spans="1:8">
      <c r="A1359" s="5" t="s">
        <v>231</v>
      </c>
      <c r="B1359" s="81" t="s">
        <v>3934</v>
      </c>
      <c r="C1359" s="82" t="s">
        <v>3935</v>
      </c>
      <c r="D1359" s="83" t="s">
        <v>1229</v>
      </c>
      <c r="E1359" s="84" t="s">
        <v>3918</v>
      </c>
      <c r="F1359" s="85">
        <v>68</v>
      </c>
      <c r="G1359" s="86" t="str">
        <f t="shared" si="20"/>
        <v>Trung bình</v>
      </c>
      <c r="H1359" s="87"/>
    </row>
    <row r="1360" spans="1:8">
      <c r="A1360" s="5" t="s">
        <v>232</v>
      </c>
      <c r="B1360" s="81" t="s">
        <v>3936</v>
      </c>
      <c r="C1360" s="82" t="s">
        <v>3937</v>
      </c>
      <c r="D1360" s="83" t="s">
        <v>1176</v>
      </c>
      <c r="E1360" s="84" t="s">
        <v>3918</v>
      </c>
      <c r="F1360" s="85">
        <v>67</v>
      </c>
      <c r="G1360" s="86" t="str">
        <f t="shared" si="20"/>
        <v>Trung bình</v>
      </c>
      <c r="H1360" s="87"/>
    </row>
    <row r="1361" spans="1:8">
      <c r="A1361" s="5" t="s">
        <v>233</v>
      </c>
      <c r="B1361" s="81" t="s">
        <v>3938</v>
      </c>
      <c r="C1361" s="82" t="s">
        <v>1501</v>
      </c>
      <c r="D1361" s="83" t="s">
        <v>1179</v>
      </c>
      <c r="E1361" s="84" t="s">
        <v>3918</v>
      </c>
      <c r="F1361" s="85">
        <v>72</v>
      </c>
      <c r="G1361" s="86" t="str">
        <f t="shared" si="20"/>
        <v>Khá</v>
      </c>
      <c r="H1361" s="87"/>
    </row>
    <row r="1362" spans="1:8">
      <c r="A1362" s="5" t="s">
        <v>234</v>
      </c>
      <c r="B1362" s="81" t="s">
        <v>3939</v>
      </c>
      <c r="C1362" s="82" t="s">
        <v>3940</v>
      </c>
      <c r="D1362" s="83" t="s">
        <v>1281</v>
      </c>
      <c r="E1362" s="84" t="s">
        <v>3918</v>
      </c>
      <c r="F1362" s="85">
        <v>62</v>
      </c>
      <c r="G1362" s="86" t="str">
        <f t="shared" si="20"/>
        <v>Trung bình</v>
      </c>
      <c r="H1362" s="87"/>
    </row>
    <row r="1363" spans="1:8">
      <c r="A1363" s="5" t="s">
        <v>235</v>
      </c>
      <c r="B1363" s="81" t="s">
        <v>3941</v>
      </c>
      <c r="C1363" s="82" t="s">
        <v>8</v>
      </c>
      <c r="D1363" s="83" t="s">
        <v>1396</v>
      </c>
      <c r="E1363" s="84" t="s">
        <v>3918</v>
      </c>
      <c r="F1363" s="85">
        <v>50</v>
      </c>
      <c r="G1363" s="86" t="str">
        <f t="shared" si="20"/>
        <v>Trung bình</v>
      </c>
      <c r="H1363" s="87"/>
    </row>
    <row r="1364" spans="1:8">
      <c r="A1364" s="5" t="s">
        <v>236</v>
      </c>
      <c r="B1364" s="81" t="s">
        <v>3942</v>
      </c>
      <c r="C1364" s="82" t="s">
        <v>1408</v>
      </c>
      <c r="D1364" s="83" t="s">
        <v>1206</v>
      </c>
      <c r="E1364" s="84" t="s">
        <v>3918</v>
      </c>
      <c r="F1364" s="85">
        <v>74</v>
      </c>
      <c r="G1364" s="86" t="str">
        <f t="shared" si="20"/>
        <v>Khá</v>
      </c>
      <c r="H1364" s="87"/>
    </row>
    <row r="1365" spans="1:8">
      <c r="A1365" s="5" t="s">
        <v>237</v>
      </c>
      <c r="B1365" s="81" t="s">
        <v>3943</v>
      </c>
      <c r="C1365" s="82" t="s">
        <v>1317</v>
      </c>
      <c r="D1365" s="83" t="s">
        <v>1249</v>
      </c>
      <c r="E1365" s="84" t="s">
        <v>3918</v>
      </c>
      <c r="F1365" s="85">
        <v>63</v>
      </c>
      <c r="G1365" s="86" t="str">
        <f t="shared" si="20"/>
        <v>Trung bình</v>
      </c>
      <c r="H1365" s="87"/>
    </row>
    <row r="1366" spans="1:8">
      <c r="A1366" s="5" t="s">
        <v>238</v>
      </c>
      <c r="B1366" s="81" t="s">
        <v>3944</v>
      </c>
      <c r="C1366" s="82" t="s">
        <v>1237</v>
      </c>
      <c r="D1366" s="83" t="s">
        <v>49</v>
      </c>
      <c r="E1366" s="84" t="s">
        <v>3918</v>
      </c>
      <c r="F1366" s="85">
        <v>66</v>
      </c>
      <c r="G1366" s="86" t="str">
        <f t="shared" si="20"/>
        <v>Trung bình</v>
      </c>
      <c r="H1366" s="87"/>
    </row>
    <row r="1367" spans="1:8">
      <c r="A1367" s="5" t="s">
        <v>239</v>
      </c>
      <c r="B1367" s="81" t="s">
        <v>3945</v>
      </c>
      <c r="C1367" s="82" t="s">
        <v>1178</v>
      </c>
      <c r="D1367" s="83" t="s">
        <v>1234</v>
      </c>
      <c r="E1367" s="84" t="s">
        <v>3918</v>
      </c>
      <c r="F1367" s="85">
        <v>70</v>
      </c>
      <c r="G1367" s="86" t="str">
        <f t="shared" si="20"/>
        <v>Khá</v>
      </c>
      <c r="H1367" s="87"/>
    </row>
    <row r="1368" spans="1:8">
      <c r="A1368" s="5" t="s">
        <v>240</v>
      </c>
      <c r="B1368" s="81" t="s">
        <v>3946</v>
      </c>
      <c r="C1368" s="82" t="s">
        <v>3947</v>
      </c>
      <c r="D1368" s="83" t="s">
        <v>1308</v>
      </c>
      <c r="E1368" s="84" t="s">
        <v>3918</v>
      </c>
      <c r="F1368" s="85">
        <v>70</v>
      </c>
      <c r="G1368" s="86" t="str">
        <f t="shared" si="20"/>
        <v>Khá</v>
      </c>
      <c r="H1368" s="87"/>
    </row>
    <row r="1369" spans="1:8">
      <c r="A1369" s="5" t="s">
        <v>241</v>
      </c>
      <c r="B1369" s="81" t="s">
        <v>3948</v>
      </c>
      <c r="C1369" s="82" t="s">
        <v>3949</v>
      </c>
      <c r="D1369" s="83" t="s">
        <v>1235</v>
      </c>
      <c r="E1369" s="84" t="s">
        <v>3918</v>
      </c>
      <c r="F1369" s="85">
        <v>64</v>
      </c>
      <c r="G1369" s="86" t="str">
        <f t="shared" si="20"/>
        <v>Trung bình</v>
      </c>
      <c r="H1369" s="87"/>
    </row>
    <row r="1370" spans="1:8">
      <c r="A1370" s="5" t="s">
        <v>242</v>
      </c>
      <c r="B1370" s="81" t="s">
        <v>3950</v>
      </c>
      <c r="C1370" s="82" t="s">
        <v>1348</v>
      </c>
      <c r="D1370" s="83" t="s">
        <v>41</v>
      </c>
      <c r="E1370" s="84" t="s">
        <v>3918</v>
      </c>
      <c r="F1370" s="85">
        <v>70</v>
      </c>
      <c r="G1370" s="86" t="str">
        <f t="shared" si="20"/>
        <v>Khá</v>
      </c>
      <c r="H1370" s="87"/>
    </row>
    <row r="1371" spans="1:8">
      <c r="A1371" s="5" t="s">
        <v>243</v>
      </c>
      <c r="B1371" s="81" t="s">
        <v>3951</v>
      </c>
      <c r="C1371" s="82" t="s">
        <v>1197</v>
      </c>
      <c r="D1371" s="83" t="s">
        <v>3952</v>
      </c>
      <c r="E1371" s="84" t="s">
        <v>3918</v>
      </c>
      <c r="F1371" s="85">
        <v>70</v>
      </c>
      <c r="G1371" s="86" t="str">
        <f t="shared" si="20"/>
        <v>Khá</v>
      </c>
      <c r="H1371" s="87"/>
    </row>
    <row r="1372" spans="1:8">
      <c r="A1372" s="5" t="s">
        <v>244</v>
      </c>
      <c r="B1372" s="81" t="s">
        <v>3953</v>
      </c>
      <c r="C1372" s="82" t="s">
        <v>1693</v>
      </c>
      <c r="D1372" s="83" t="s">
        <v>1182</v>
      </c>
      <c r="E1372" s="84" t="s">
        <v>3918</v>
      </c>
      <c r="F1372" s="85">
        <v>66</v>
      </c>
      <c r="G1372" s="86" t="str">
        <f t="shared" si="20"/>
        <v>Trung bình</v>
      </c>
      <c r="H1372" s="87"/>
    </row>
    <row r="1373" spans="1:8">
      <c r="A1373" s="5" t="s">
        <v>245</v>
      </c>
      <c r="B1373" s="81" t="s">
        <v>3954</v>
      </c>
      <c r="C1373" s="82" t="s">
        <v>1228</v>
      </c>
      <c r="D1373" s="83" t="s">
        <v>3955</v>
      </c>
      <c r="E1373" s="84" t="s">
        <v>3918</v>
      </c>
      <c r="F1373" s="85">
        <v>61</v>
      </c>
      <c r="G1373" s="86" t="str">
        <f t="shared" si="20"/>
        <v>Trung bình</v>
      </c>
      <c r="H1373" s="87"/>
    </row>
    <row r="1374" spans="1:8">
      <c r="A1374" s="5" t="s">
        <v>246</v>
      </c>
      <c r="B1374" s="81" t="s">
        <v>3956</v>
      </c>
      <c r="C1374" s="82" t="s">
        <v>1199</v>
      </c>
      <c r="D1374" s="83" t="s">
        <v>1185</v>
      </c>
      <c r="E1374" s="84" t="s">
        <v>3918</v>
      </c>
      <c r="F1374" s="85">
        <v>69</v>
      </c>
      <c r="G1374" s="86" t="str">
        <f t="shared" si="20"/>
        <v>Trung bình</v>
      </c>
      <c r="H1374" s="87"/>
    </row>
    <row r="1375" spans="1:8" s="20" customFormat="1">
      <c r="A1375" s="5" t="s">
        <v>247</v>
      </c>
      <c r="B1375" s="81" t="s">
        <v>3957</v>
      </c>
      <c r="C1375" s="82" t="s">
        <v>3958</v>
      </c>
      <c r="D1375" s="83" t="s">
        <v>34</v>
      </c>
      <c r="E1375" s="84" t="s">
        <v>3918</v>
      </c>
      <c r="F1375" s="85">
        <v>64</v>
      </c>
      <c r="G1375" s="86" t="str">
        <f t="shared" si="20"/>
        <v>Trung bình</v>
      </c>
      <c r="H1375" s="80"/>
    </row>
    <row r="1376" spans="1:8">
      <c r="A1376" s="5" t="s">
        <v>248</v>
      </c>
      <c r="B1376" s="81" t="s">
        <v>3959</v>
      </c>
      <c r="C1376" s="82" t="s">
        <v>1484</v>
      </c>
      <c r="D1376" s="83" t="s">
        <v>34</v>
      </c>
      <c r="E1376" s="84" t="s">
        <v>3918</v>
      </c>
      <c r="F1376" s="85">
        <v>70</v>
      </c>
      <c r="G1376" s="86" t="str">
        <f t="shared" si="20"/>
        <v>Khá</v>
      </c>
      <c r="H1376" s="87"/>
    </row>
    <row r="1377" spans="1:8">
      <c r="A1377" s="5" t="s">
        <v>249</v>
      </c>
      <c r="B1377" s="81" t="s">
        <v>3960</v>
      </c>
      <c r="C1377" s="82" t="s">
        <v>3961</v>
      </c>
      <c r="D1377" s="83" t="s">
        <v>1251</v>
      </c>
      <c r="E1377" s="84" t="s">
        <v>3918</v>
      </c>
      <c r="F1377" s="85">
        <v>70</v>
      </c>
      <c r="G1377" s="86" t="str">
        <f t="shared" si="20"/>
        <v>Khá</v>
      </c>
      <c r="H1377" s="87"/>
    </row>
    <row r="1378" spans="1:8">
      <c r="A1378" s="5" t="s">
        <v>250</v>
      </c>
      <c r="B1378" s="81" t="s">
        <v>3962</v>
      </c>
      <c r="C1378" s="82" t="s">
        <v>1353</v>
      </c>
      <c r="D1378" s="83" t="s">
        <v>1187</v>
      </c>
      <c r="E1378" s="84" t="s">
        <v>3918</v>
      </c>
      <c r="F1378" s="85">
        <v>68</v>
      </c>
      <c r="G1378" s="86" t="str">
        <f t="shared" si="20"/>
        <v>Trung bình</v>
      </c>
      <c r="H1378" s="87"/>
    </row>
    <row r="1379" spans="1:8">
      <c r="A1379" s="5" t="s">
        <v>251</v>
      </c>
      <c r="B1379" s="81" t="s">
        <v>3963</v>
      </c>
      <c r="C1379" s="82" t="s">
        <v>27</v>
      </c>
      <c r="D1379" s="83" t="s">
        <v>19</v>
      </c>
      <c r="E1379" s="84" t="s">
        <v>3918</v>
      </c>
      <c r="F1379" s="85">
        <v>70</v>
      </c>
      <c r="G1379" s="86" t="str">
        <f t="shared" si="20"/>
        <v>Khá</v>
      </c>
      <c r="H1379" s="87"/>
    </row>
    <row r="1380" spans="1:8">
      <c r="A1380" s="5" t="s">
        <v>252</v>
      </c>
      <c r="B1380" s="81" t="s">
        <v>3964</v>
      </c>
      <c r="C1380" s="82" t="s">
        <v>26</v>
      </c>
      <c r="D1380" s="83" t="s">
        <v>1191</v>
      </c>
      <c r="E1380" s="84" t="s">
        <v>3918</v>
      </c>
      <c r="F1380" s="85">
        <v>78</v>
      </c>
      <c r="G1380" s="86" t="str">
        <f t="shared" si="20"/>
        <v>Khá</v>
      </c>
      <c r="H1380" s="87"/>
    </row>
    <row r="1381" spans="1:8" s="20" customFormat="1">
      <c r="A1381" s="22" t="s">
        <v>253</v>
      </c>
      <c r="B1381" s="75" t="s">
        <v>3965</v>
      </c>
      <c r="C1381" s="88" t="s">
        <v>1252</v>
      </c>
      <c r="D1381" s="76" t="s">
        <v>10</v>
      </c>
      <c r="E1381" s="77" t="s">
        <v>3966</v>
      </c>
      <c r="F1381" s="78">
        <v>74</v>
      </c>
      <c r="G1381" s="79" t="str">
        <f t="shared" si="20"/>
        <v>Khá</v>
      </c>
      <c r="H1381" s="80"/>
    </row>
    <row r="1382" spans="1:8">
      <c r="A1382" s="5" t="s">
        <v>254</v>
      </c>
      <c r="B1382" s="81" t="s">
        <v>3967</v>
      </c>
      <c r="C1382" s="82" t="s">
        <v>3968</v>
      </c>
      <c r="D1382" s="83" t="s">
        <v>1259</v>
      </c>
      <c r="E1382" s="84" t="s">
        <v>3966</v>
      </c>
      <c r="F1382" s="85">
        <v>59</v>
      </c>
      <c r="G1382" s="86" t="str">
        <f t="shared" si="20"/>
        <v>Trung bình</v>
      </c>
      <c r="H1382" s="87"/>
    </row>
    <row r="1383" spans="1:8">
      <c r="A1383" s="5" t="s">
        <v>255</v>
      </c>
      <c r="B1383" s="81" t="s">
        <v>3969</v>
      </c>
      <c r="C1383" s="82" t="s">
        <v>1253</v>
      </c>
      <c r="D1383" s="83" t="s">
        <v>1204</v>
      </c>
      <c r="E1383" s="84" t="s">
        <v>3966</v>
      </c>
      <c r="F1383" s="85">
        <v>76</v>
      </c>
      <c r="G1383" s="86" t="str">
        <f t="shared" si="20"/>
        <v>Khá</v>
      </c>
      <c r="H1383" s="87"/>
    </row>
    <row r="1384" spans="1:8">
      <c r="A1384" s="5" t="s">
        <v>256</v>
      </c>
      <c r="B1384" s="81" t="s">
        <v>3970</v>
      </c>
      <c r="C1384" s="82" t="s">
        <v>1239</v>
      </c>
      <c r="D1384" s="83" t="s">
        <v>1233</v>
      </c>
      <c r="E1384" s="84" t="s">
        <v>3966</v>
      </c>
      <c r="F1384" s="85">
        <v>70</v>
      </c>
      <c r="G1384" s="86" t="str">
        <f t="shared" si="20"/>
        <v>Khá</v>
      </c>
      <c r="H1384" s="87"/>
    </row>
    <row r="1385" spans="1:8">
      <c r="A1385" s="5" t="s">
        <v>257</v>
      </c>
      <c r="B1385" s="81" t="s">
        <v>3971</v>
      </c>
      <c r="C1385" s="82" t="s">
        <v>3972</v>
      </c>
      <c r="D1385" s="83" t="s">
        <v>3262</v>
      </c>
      <c r="E1385" s="84" t="s">
        <v>3966</v>
      </c>
      <c r="F1385" s="85">
        <v>65</v>
      </c>
      <c r="G1385" s="86" t="str">
        <f t="shared" si="20"/>
        <v>Trung bình</v>
      </c>
      <c r="H1385" s="87"/>
    </row>
    <row r="1386" spans="1:8">
      <c r="A1386" s="5" t="s">
        <v>258</v>
      </c>
      <c r="B1386" s="81" t="s">
        <v>3973</v>
      </c>
      <c r="C1386" s="82" t="s">
        <v>3974</v>
      </c>
      <c r="D1386" s="83" t="s">
        <v>1180</v>
      </c>
      <c r="E1386" s="84" t="s">
        <v>3966</v>
      </c>
      <c r="F1386" s="85">
        <v>69</v>
      </c>
      <c r="G1386" s="86" t="str">
        <f t="shared" si="20"/>
        <v>Trung bình</v>
      </c>
      <c r="H1386" s="87"/>
    </row>
    <row r="1387" spans="1:8">
      <c r="A1387" s="5" t="s">
        <v>259</v>
      </c>
      <c r="B1387" s="81" t="s">
        <v>3975</v>
      </c>
      <c r="C1387" s="82" t="s">
        <v>1739</v>
      </c>
      <c r="D1387" s="83" t="s">
        <v>1309</v>
      </c>
      <c r="E1387" s="84" t="s">
        <v>3966</v>
      </c>
      <c r="F1387" s="85">
        <v>66</v>
      </c>
      <c r="G1387" s="86" t="str">
        <f t="shared" si="20"/>
        <v>Trung bình</v>
      </c>
      <c r="H1387" s="87"/>
    </row>
    <row r="1388" spans="1:8">
      <c r="A1388" s="5" t="s">
        <v>260</v>
      </c>
      <c r="B1388" s="81" t="s">
        <v>3976</v>
      </c>
      <c r="C1388" s="82" t="s">
        <v>3977</v>
      </c>
      <c r="D1388" s="83" t="s">
        <v>42</v>
      </c>
      <c r="E1388" s="84" t="s">
        <v>3966</v>
      </c>
      <c r="F1388" s="85">
        <v>78</v>
      </c>
      <c r="G1388" s="86" t="str">
        <f t="shared" si="20"/>
        <v>Khá</v>
      </c>
      <c r="H1388" s="87"/>
    </row>
    <row r="1389" spans="1:8">
      <c r="A1389" s="5" t="s">
        <v>261</v>
      </c>
      <c r="B1389" s="81" t="s">
        <v>3978</v>
      </c>
      <c r="C1389" s="82" t="s">
        <v>1183</v>
      </c>
      <c r="D1389" s="83" t="s">
        <v>1278</v>
      </c>
      <c r="E1389" s="84" t="s">
        <v>3966</v>
      </c>
      <c r="F1389" s="85">
        <v>68</v>
      </c>
      <c r="G1389" s="86" t="str">
        <f t="shared" si="20"/>
        <v>Trung bình</v>
      </c>
      <c r="H1389" s="87"/>
    </row>
    <row r="1390" spans="1:8">
      <c r="A1390" s="5" t="s">
        <v>262</v>
      </c>
      <c r="B1390" s="81" t="s">
        <v>3979</v>
      </c>
      <c r="C1390" s="82" t="s">
        <v>1549</v>
      </c>
      <c r="D1390" s="83" t="s">
        <v>1241</v>
      </c>
      <c r="E1390" s="84" t="s">
        <v>3966</v>
      </c>
      <c r="F1390" s="85">
        <v>74</v>
      </c>
      <c r="G1390" s="86" t="str">
        <f t="shared" si="20"/>
        <v>Khá</v>
      </c>
      <c r="H1390" s="87"/>
    </row>
    <row r="1391" spans="1:8">
      <c r="A1391" s="5" t="s">
        <v>263</v>
      </c>
      <c r="B1391" s="81" t="s">
        <v>3980</v>
      </c>
      <c r="C1391" s="82" t="s">
        <v>1604</v>
      </c>
      <c r="D1391" s="83" t="s">
        <v>1241</v>
      </c>
      <c r="E1391" s="84" t="s">
        <v>3966</v>
      </c>
      <c r="F1391" s="85">
        <v>63</v>
      </c>
      <c r="G1391" s="86" t="str">
        <f t="shared" si="20"/>
        <v>Trung bình</v>
      </c>
      <c r="H1391" s="87"/>
    </row>
    <row r="1392" spans="1:8">
      <c r="A1392" s="5" t="s">
        <v>264</v>
      </c>
      <c r="B1392" s="81" t="s">
        <v>3981</v>
      </c>
      <c r="C1392" s="82" t="s">
        <v>3982</v>
      </c>
      <c r="D1392" s="83" t="s">
        <v>1453</v>
      </c>
      <c r="E1392" s="84" t="s">
        <v>3966</v>
      </c>
      <c r="F1392" s="85">
        <v>76</v>
      </c>
      <c r="G1392" s="86" t="str">
        <f t="shared" si="20"/>
        <v>Khá</v>
      </c>
      <c r="H1392" s="87"/>
    </row>
    <row r="1393" spans="1:8" s="20" customFormat="1">
      <c r="A1393" s="22" t="s">
        <v>265</v>
      </c>
      <c r="B1393" s="75" t="s">
        <v>3983</v>
      </c>
      <c r="C1393" s="88" t="s">
        <v>1814</v>
      </c>
      <c r="D1393" s="76" t="s">
        <v>1192</v>
      </c>
      <c r="E1393" s="77" t="s">
        <v>3984</v>
      </c>
      <c r="F1393" s="95">
        <v>60</v>
      </c>
      <c r="G1393" s="79" t="str">
        <f t="shared" ref="G1393:G1456" si="21">IF(F1393&gt;=90,"Xuất sắc",IF(F1393&gt;=80,"Tốt",IF(F1393&gt;=70,"Khá",IF(F1393&gt;=50,"Trung bình",IF(F1393&gt;0,"Yếu","Không xếp loại")))))</f>
        <v>Trung bình</v>
      </c>
      <c r="H1393" s="80"/>
    </row>
    <row r="1394" spans="1:8">
      <c r="A1394" s="5" t="s">
        <v>266</v>
      </c>
      <c r="B1394" s="81" t="s">
        <v>3985</v>
      </c>
      <c r="C1394" s="82" t="s">
        <v>1484</v>
      </c>
      <c r="D1394" s="83" t="s">
        <v>1193</v>
      </c>
      <c r="E1394" s="84" t="s">
        <v>3984</v>
      </c>
      <c r="F1394" s="96">
        <v>70</v>
      </c>
      <c r="G1394" s="86" t="str">
        <f t="shared" si="21"/>
        <v>Khá</v>
      </c>
      <c r="H1394" s="87"/>
    </row>
    <row r="1395" spans="1:8">
      <c r="A1395" s="5" t="s">
        <v>267</v>
      </c>
      <c r="B1395" s="81" t="s">
        <v>3986</v>
      </c>
      <c r="C1395" s="82" t="s">
        <v>3987</v>
      </c>
      <c r="D1395" s="83" t="s">
        <v>1175</v>
      </c>
      <c r="E1395" s="84" t="s">
        <v>3984</v>
      </c>
      <c r="F1395" s="96">
        <v>70</v>
      </c>
      <c r="G1395" s="86" t="str">
        <f t="shared" si="21"/>
        <v>Khá</v>
      </c>
      <c r="H1395" s="87"/>
    </row>
    <row r="1396" spans="1:8">
      <c r="A1396" s="5" t="s">
        <v>268</v>
      </c>
      <c r="B1396" s="81" t="s">
        <v>3988</v>
      </c>
      <c r="C1396" s="82" t="s">
        <v>1382</v>
      </c>
      <c r="D1396" s="83" t="s">
        <v>1217</v>
      </c>
      <c r="E1396" s="84" t="s">
        <v>3984</v>
      </c>
      <c r="F1396" s="96">
        <v>70</v>
      </c>
      <c r="G1396" s="86" t="str">
        <f t="shared" si="21"/>
        <v>Khá</v>
      </c>
      <c r="H1396" s="87"/>
    </row>
    <row r="1397" spans="1:8">
      <c r="A1397" s="5" t="s">
        <v>269</v>
      </c>
      <c r="B1397" s="81" t="s">
        <v>3989</v>
      </c>
      <c r="C1397" s="82" t="s">
        <v>3990</v>
      </c>
      <c r="D1397" s="83" t="s">
        <v>1195</v>
      </c>
      <c r="E1397" s="84" t="s">
        <v>3984</v>
      </c>
      <c r="F1397" s="96">
        <v>70</v>
      </c>
      <c r="G1397" s="86" t="str">
        <f t="shared" si="21"/>
        <v>Khá</v>
      </c>
      <c r="H1397" s="87"/>
    </row>
    <row r="1398" spans="1:8">
      <c r="A1398" s="5" t="s">
        <v>270</v>
      </c>
      <c r="B1398" s="81" t="s">
        <v>3991</v>
      </c>
      <c r="C1398" s="82" t="s">
        <v>1730</v>
      </c>
      <c r="D1398" s="83" t="s">
        <v>1195</v>
      </c>
      <c r="E1398" s="84" t="s">
        <v>3984</v>
      </c>
      <c r="F1398" s="96">
        <v>70</v>
      </c>
      <c r="G1398" s="86" t="str">
        <f t="shared" si="21"/>
        <v>Khá</v>
      </c>
      <c r="H1398" s="87"/>
    </row>
    <row r="1399" spans="1:8">
      <c r="A1399" s="5" t="s">
        <v>271</v>
      </c>
      <c r="B1399" s="81" t="s">
        <v>3992</v>
      </c>
      <c r="C1399" s="82" t="s">
        <v>3993</v>
      </c>
      <c r="D1399" s="83" t="s">
        <v>1286</v>
      </c>
      <c r="E1399" s="84" t="s">
        <v>3984</v>
      </c>
      <c r="F1399" s="96">
        <v>66</v>
      </c>
      <c r="G1399" s="86" t="str">
        <f t="shared" si="21"/>
        <v>Trung bình</v>
      </c>
      <c r="H1399" s="87"/>
    </row>
    <row r="1400" spans="1:8">
      <c r="A1400" s="5" t="s">
        <v>272</v>
      </c>
      <c r="B1400" s="81" t="s">
        <v>3994</v>
      </c>
      <c r="C1400" s="82" t="s">
        <v>1790</v>
      </c>
      <c r="D1400" s="83" t="s">
        <v>36</v>
      </c>
      <c r="E1400" s="84" t="s">
        <v>3984</v>
      </c>
      <c r="F1400" s="96">
        <v>70</v>
      </c>
      <c r="G1400" s="86" t="str">
        <f t="shared" si="21"/>
        <v>Khá</v>
      </c>
      <c r="H1400" s="87"/>
    </row>
    <row r="1401" spans="1:8">
      <c r="A1401" s="5" t="s">
        <v>273</v>
      </c>
      <c r="B1401" s="81" t="s">
        <v>3995</v>
      </c>
      <c r="C1401" s="82" t="s">
        <v>1569</v>
      </c>
      <c r="D1401" s="83" t="s">
        <v>40</v>
      </c>
      <c r="E1401" s="84" t="s">
        <v>3984</v>
      </c>
      <c r="F1401" s="96">
        <v>76</v>
      </c>
      <c r="G1401" s="86" t="str">
        <f t="shared" si="21"/>
        <v>Khá</v>
      </c>
      <c r="H1401" s="87"/>
    </row>
    <row r="1402" spans="1:8">
      <c r="A1402" s="5" t="s">
        <v>274</v>
      </c>
      <c r="B1402" s="81" t="s">
        <v>3996</v>
      </c>
      <c r="C1402" s="82" t="s">
        <v>1218</v>
      </c>
      <c r="D1402" s="83" t="s">
        <v>40</v>
      </c>
      <c r="E1402" s="84" t="s">
        <v>3984</v>
      </c>
      <c r="F1402" s="96">
        <v>64</v>
      </c>
      <c r="G1402" s="86" t="str">
        <f t="shared" si="21"/>
        <v>Trung bình</v>
      </c>
      <c r="H1402" s="87"/>
    </row>
    <row r="1403" spans="1:8">
      <c r="A1403" s="5" t="s">
        <v>275</v>
      </c>
      <c r="B1403" s="81" t="s">
        <v>3997</v>
      </c>
      <c r="C1403" s="82" t="s">
        <v>3998</v>
      </c>
      <c r="D1403" s="83" t="s">
        <v>40</v>
      </c>
      <c r="E1403" s="84" t="s">
        <v>3984</v>
      </c>
      <c r="F1403" s="96">
        <v>70</v>
      </c>
      <c r="G1403" s="86" t="str">
        <f t="shared" si="21"/>
        <v>Khá</v>
      </c>
      <c r="H1403" s="87"/>
    </row>
    <row r="1404" spans="1:8" s="20" customFormat="1">
      <c r="A1404" s="5" t="s">
        <v>276</v>
      </c>
      <c r="B1404" s="81" t="s">
        <v>3999</v>
      </c>
      <c r="C1404" s="82" t="s">
        <v>1467</v>
      </c>
      <c r="D1404" s="83" t="s">
        <v>12</v>
      </c>
      <c r="E1404" s="84" t="s">
        <v>3984</v>
      </c>
      <c r="F1404" s="96">
        <v>67</v>
      </c>
      <c r="G1404" s="86" t="str">
        <f t="shared" si="21"/>
        <v>Trung bình</v>
      </c>
      <c r="H1404" s="80"/>
    </row>
    <row r="1405" spans="1:8">
      <c r="A1405" s="5" t="s">
        <v>277</v>
      </c>
      <c r="B1405" s="81" t="s">
        <v>4000</v>
      </c>
      <c r="C1405" s="82" t="s">
        <v>4001</v>
      </c>
      <c r="D1405" s="83" t="s">
        <v>1229</v>
      </c>
      <c r="E1405" s="84" t="s">
        <v>3984</v>
      </c>
      <c r="F1405" s="96">
        <v>50</v>
      </c>
      <c r="G1405" s="86" t="str">
        <f t="shared" si="21"/>
        <v>Trung bình</v>
      </c>
      <c r="H1405" s="87"/>
    </row>
    <row r="1406" spans="1:8">
      <c r="A1406" s="5" t="s">
        <v>278</v>
      </c>
      <c r="B1406" s="81" t="s">
        <v>4002</v>
      </c>
      <c r="C1406" s="82" t="s">
        <v>1276</v>
      </c>
      <c r="D1406" s="83" t="s">
        <v>1229</v>
      </c>
      <c r="E1406" s="84" t="s">
        <v>3984</v>
      </c>
      <c r="F1406" s="96">
        <v>67</v>
      </c>
      <c r="G1406" s="86" t="str">
        <f t="shared" si="21"/>
        <v>Trung bình</v>
      </c>
      <c r="H1406" s="87"/>
    </row>
    <row r="1407" spans="1:8">
      <c r="A1407" s="5" t="s">
        <v>279</v>
      </c>
      <c r="B1407" s="81" t="s">
        <v>4003</v>
      </c>
      <c r="C1407" s="82" t="s">
        <v>1194</v>
      </c>
      <c r="D1407" s="83" t="s">
        <v>1229</v>
      </c>
      <c r="E1407" s="84" t="s">
        <v>3984</v>
      </c>
      <c r="F1407" s="96">
        <v>68</v>
      </c>
      <c r="G1407" s="86" t="str">
        <f t="shared" si="21"/>
        <v>Trung bình</v>
      </c>
      <c r="H1407" s="87"/>
    </row>
    <row r="1408" spans="1:8">
      <c r="A1408" s="5" t="s">
        <v>280</v>
      </c>
      <c r="B1408" s="81" t="s">
        <v>4004</v>
      </c>
      <c r="C1408" s="82" t="s">
        <v>2037</v>
      </c>
      <c r="D1408" s="83" t="s">
        <v>1176</v>
      </c>
      <c r="E1408" s="84" t="s">
        <v>3984</v>
      </c>
      <c r="F1408" s="96">
        <v>64</v>
      </c>
      <c r="G1408" s="86" t="str">
        <f t="shared" si="21"/>
        <v>Trung bình</v>
      </c>
      <c r="H1408" s="87"/>
    </row>
    <row r="1409" spans="1:8">
      <c r="A1409" s="5" t="s">
        <v>281</v>
      </c>
      <c r="B1409" s="81" t="s">
        <v>4005</v>
      </c>
      <c r="C1409" s="82" t="s">
        <v>1262</v>
      </c>
      <c r="D1409" s="83" t="s">
        <v>1205</v>
      </c>
      <c r="E1409" s="84" t="s">
        <v>3984</v>
      </c>
      <c r="F1409" s="96">
        <v>67</v>
      </c>
      <c r="G1409" s="86" t="str">
        <f t="shared" si="21"/>
        <v>Trung bình</v>
      </c>
      <c r="H1409" s="87"/>
    </row>
    <row r="1410" spans="1:8">
      <c r="A1410" s="5" t="s">
        <v>282</v>
      </c>
      <c r="B1410" s="81" t="s">
        <v>4006</v>
      </c>
      <c r="C1410" s="82" t="s">
        <v>1419</v>
      </c>
      <c r="D1410" s="83" t="s">
        <v>1247</v>
      </c>
      <c r="E1410" s="84" t="s">
        <v>3984</v>
      </c>
      <c r="F1410" s="96">
        <v>70</v>
      </c>
      <c r="G1410" s="86" t="str">
        <f t="shared" si="21"/>
        <v>Khá</v>
      </c>
      <c r="H1410" s="87"/>
    </row>
    <row r="1411" spans="1:8">
      <c r="A1411" s="5" t="s">
        <v>283</v>
      </c>
      <c r="B1411" s="81" t="s">
        <v>4007</v>
      </c>
      <c r="C1411" s="82" t="s">
        <v>1415</v>
      </c>
      <c r="D1411" s="83" t="s">
        <v>1206</v>
      </c>
      <c r="E1411" s="84" t="s">
        <v>3984</v>
      </c>
      <c r="F1411" s="96">
        <v>63</v>
      </c>
      <c r="G1411" s="86" t="str">
        <f t="shared" si="21"/>
        <v>Trung bình</v>
      </c>
      <c r="H1411" s="87"/>
    </row>
    <row r="1412" spans="1:8">
      <c r="A1412" s="5" t="s">
        <v>284</v>
      </c>
      <c r="B1412" s="81" t="s">
        <v>4008</v>
      </c>
      <c r="C1412" s="82" t="s">
        <v>2151</v>
      </c>
      <c r="D1412" s="83" t="s">
        <v>1206</v>
      </c>
      <c r="E1412" s="84" t="s">
        <v>3984</v>
      </c>
      <c r="F1412" s="96">
        <v>70</v>
      </c>
      <c r="G1412" s="86" t="str">
        <f t="shared" si="21"/>
        <v>Khá</v>
      </c>
      <c r="H1412" s="87"/>
    </row>
    <row r="1413" spans="1:8">
      <c r="A1413" s="5" t="s">
        <v>285</v>
      </c>
      <c r="B1413" s="81" t="s">
        <v>4009</v>
      </c>
      <c r="C1413" s="82" t="s">
        <v>1276</v>
      </c>
      <c r="D1413" s="83" t="s">
        <v>1249</v>
      </c>
      <c r="E1413" s="84" t="s">
        <v>3984</v>
      </c>
      <c r="F1413" s="96">
        <v>58</v>
      </c>
      <c r="G1413" s="86" t="str">
        <f t="shared" si="21"/>
        <v>Trung bình</v>
      </c>
      <c r="H1413" s="87"/>
    </row>
    <row r="1414" spans="1:8">
      <c r="A1414" s="5" t="s">
        <v>286</v>
      </c>
      <c r="B1414" s="81" t="s">
        <v>4010</v>
      </c>
      <c r="C1414" s="82" t="s">
        <v>4011</v>
      </c>
      <c r="D1414" s="83" t="s">
        <v>1223</v>
      </c>
      <c r="E1414" s="84" t="s">
        <v>3984</v>
      </c>
      <c r="F1414" s="96">
        <v>70</v>
      </c>
      <c r="G1414" s="86" t="str">
        <f t="shared" si="21"/>
        <v>Khá</v>
      </c>
      <c r="H1414" s="87"/>
    </row>
    <row r="1415" spans="1:8">
      <c r="A1415" s="5" t="s">
        <v>287</v>
      </c>
      <c r="B1415" s="81" t="s">
        <v>4012</v>
      </c>
      <c r="C1415" s="82" t="s">
        <v>26</v>
      </c>
      <c r="D1415" s="83" t="s">
        <v>1642</v>
      </c>
      <c r="E1415" s="84" t="s">
        <v>3984</v>
      </c>
      <c r="F1415" s="96">
        <v>70</v>
      </c>
      <c r="G1415" s="86" t="str">
        <f t="shared" si="21"/>
        <v>Khá</v>
      </c>
      <c r="H1415" s="87"/>
    </row>
    <row r="1416" spans="1:8">
      <c r="A1416" s="5" t="s">
        <v>288</v>
      </c>
      <c r="B1416" s="81" t="s">
        <v>4013</v>
      </c>
      <c r="C1416" s="82" t="s">
        <v>1225</v>
      </c>
      <c r="D1416" s="83" t="s">
        <v>1250</v>
      </c>
      <c r="E1416" s="84" t="s">
        <v>3984</v>
      </c>
      <c r="F1416" s="96">
        <v>60</v>
      </c>
      <c r="G1416" s="86" t="str">
        <f t="shared" si="21"/>
        <v>Trung bình</v>
      </c>
      <c r="H1416" s="87"/>
    </row>
    <row r="1417" spans="1:8">
      <c r="A1417" s="5" t="s">
        <v>289</v>
      </c>
      <c r="B1417" s="81" t="s">
        <v>4014</v>
      </c>
      <c r="C1417" s="82" t="s">
        <v>35</v>
      </c>
      <c r="D1417" s="83" t="s">
        <v>1250</v>
      </c>
      <c r="E1417" s="84" t="s">
        <v>3984</v>
      </c>
      <c r="F1417" s="96">
        <v>63</v>
      </c>
      <c r="G1417" s="86" t="str">
        <f t="shared" si="21"/>
        <v>Trung bình</v>
      </c>
      <c r="H1417" s="87"/>
    </row>
    <row r="1418" spans="1:8">
      <c r="A1418" s="5" t="s">
        <v>290</v>
      </c>
      <c r="B1418" s="81" t="s">
        <v>4015</v>
      </c>
      <c r="C1418" s="82" t="s">
        <v>1445</v>
      </c>
      <c r="D1418" s="83" t="s">
        <v>14</v>
      </c>
      <c r="E1418" s="84" t="s">
        <v>3984</v>
      </c>
      <c r="F1418" s="96">
        <v>70</v>
      </c>
      <c r="G1418" s="86" t="str">
        <f t="shared" si="21"/>
        <v>Khá</v>
      </c>
      <c r="H1418" s="87"/>
    </row>
    <row r="1419" spans="1:8">
      <c r="A1419" s="5" t="s">
        <v>291</v>
      </c>
      <c r="B1419" s="81" t="s">
        <v>4016</v>
      </c>
      <c r="C1419" s="82" t="s">
        <v>1293</v>
      </c>
      <c r="D1419" s="83" t="s">
        <v>15</v>
      </c>
      <c r="E1419" s="84" t="s">
        <v>3984</v>
      </c>
      <c r="F1419" s="96">
        <v>76</v>
      </c>
      <c r="G1419" s="86" t="str">
        <f t="shared" si="21"/>
        <v>Khá</v>
      </c>
      <c r="H1419" s="87"/>
    </row>
    <row r="1420" spans="1:8">
      <c r="A1420" s="5" t="s">
        <v>292</v>
      </c>
      <c r="B1420" s="81" t="s">
        <v>4017</v>
      </c>
      <c r="C1420" s="82" t="s">
        <v>1434</v>
      </c>
      <c r="D1420" s="83" t="s">
        <v>1210</v>
      </c>
      <c r="E1420" s="84" t="s">
        <v>3984</v>
      </c>
      <c r="F1420" s="96">
        <v>58</v>
      </c>
      <c r="G1420" s="86" t="str">
        <f t="shared" si="21"/>
        <v>Trung bình</v>
      </c>
      <c r="H1420" s="87"/>
    </row>
    <row r="1421" spans="1:8">
      <c r="A1421" s="5" t="s">
        <v>293</v>
      </c>
      <c r="B1421" s="81" t="s">
        <v>4018</v>
      </c>
      <c r="C1421" s="82" t="s">
        <v>4019</v>
      </c>
      <c r="D1421" s="83" t="s">
        <v>1235</v>
      </c>
      <c r="E1421" s="84" t="s">
        <v>3984</v>
      </c>
      <c r="F1421" s="96">
        <v>68</v>
      </c>
      <c r="G1421" s="86" t="str">
        <f t="shared" si="21"/>
        <v>Trung bình</v>
      </c>
      <c r="H1421" s="87"/>
    </row>
    <row r="1422" spans="1:8">
      <c r="A1422" s="5" t="s">
        <v>294</v>
      </c>
      <c r="B1422" s="81" t="s">
        <v>4020</v>
      </c>
      <c r="C1422" s="82" t="s">
        <v>4021</v>
      </c>
      <c r="D1422" s="83" t="s">
        <v>1235</v>
      </c>
      <c r="E1422" s="84" t="s">
        <v>3984</v>
      </c>
      <c r="F1422" s="96">
        <v>70</v>
      </c>
      <c r="G1422" s="86" t="str">
        <f t="shared" si="21"/>
        <v>Khá</v>
      </c>
      <c r="H1422" s="87"/>
    </row>
    <row r="1423" spans="1:8">
      <c r="A1423" s="5" t="s">
        <v>295</v>
      </c>
      <c r="B1423" s="81" t="s">
        <v>4022</v>
      </c>
      <c r="C1423" s="82" t="s">
        <v>1706</v>
      </c>
      <c r="D1423" s="83" t="s">
        <v>42</v>
      </c>
      <c r="E1423" s="84" t="s">
        <v>3984</v>
      </c>
      <c r="F1423" s="96">
        <v>70</v>
      </c>
      <c r="G1423" s="86" t="str">
        <f t="shared" si="21"/>
        <v>Khá</v>
      </c>
      <c r="H1423" s="87"/>
    </row>
    <row r="1424" spans="1:8">
      <c r="A1424" s="5" t="s">
        <v>296</v>
      </c>
      <c r="B1424" s="81" t="s">
        <v>4023</v>
      </c>
      <c r="C1424" s="82" t="s">
        <v>4024</v>
      </c>
      <c r="D1424" s="83" t="s">
        <v>1185</v>
      </c>
      <c r="E1424" s="84" t="s">
        <v>3984</v>
      </c>
      <c r="F1424" s="96">
        <v>70</v>
      </c>
      <c r="G1424" s="86" t="str">
        <f t="shared" si="21"/>
        <v>Khá</v>
      </c>
      <c r="H1424" s="87"/>
    </row>
    <row r="1425" spans="1:8">
      <c r="A1425" s="5" t="s">
        <v>297</v>
      </c>
      <c r="B1425" s="81" t="s">
        <v>4025</v>
      </c>
      <c r="C1425" s="82" t="s">
        <v>1461</v>
      </c>
      <c r="D1425" s="83" t="s">
        <v>1185</v>
      </c>
      <c r="E1425" s="84" t="s">
        <v>3984</v>
      </c>
      <c r="F1425" s="96">
        <v>60</v>
      </c>
      <c r="G1425" s="86" t="str">
        <f t="shared" si="21"/>
        <v>Trung bình</v>
      </c>
      <c r="H1425" s="87"/>
    </row>
    <row r="1426" spans="1:8">
      <c r="A1426" s="5" t="s">
        <v>298</v>
      </c>
      <c r="B1426" s="81" t="s">
        <v>4026</v>
      </c>
      <c r="C1426" s="82" t="s">
        <v>1588</v>
      </c>
      <c r="D1426" s="83" t="s">
        <v>1213</v>
      </c>
      <c r="E1426" s="84" t="s">
        <v>3984</v>
      </c>
      <c r="F1426" s="96">
        <v>67</v>
      </c>
      <c r="G1426" s="86" t="str">
        <f t="shared" si="21"/>
        <v>Trung bình</v>
      </c>
      <c r="H1426" s="87"/>
    </row>
    <row r="1427" spans="1:8">
      <c r="A1427" s="5" t="s">
        <v>299</v>
      </c>
      <c r="B1427" s="81" t="s">
        <v>4027</v>
      </c>
      <c r="C1427" s="82" t="s">
        <v>1237</v>
      </c>
      <c r="D1427" s="83" t="s">
        <v>34</v>
      </c>
      <c r="E1427" s="84" t="s">
        <v>3984</v>
      </c>
      <c r="F1427" s="96">
        <v>70</v>
      </c>
      <c r="G1427" s="86" t="str">
        <f t="shared" si="21"/>
        <v>Khá</v>
      </c>
      <c r="H1427" s="87"/>
    </row>
    <row r="1428" spans="1:8">
      <c r="A1428" s="5" t="s">
        <v>300</v>
      </c>
      <c r="B1428" s="81" t="s">
        <v>4028</v>
      </c>
      <c r="C1428" s="82" t="s">
        <v>1276</v>
      </c>
      <c r="D1428" s="83" t="s">
        <v>34</v>
      </c>
      <c r="E1428" s="84" t="s">
        <v>3984</v>
      </c>
      <c r="F1428" s="96">
        <v>61</v>
      </c>
      <c r="G1428" s="86" t="str">
        <f t="shared" si="21"/>
        <v>Trung bình</v>
      </c>
      <c r="H1428" s="87"/>
    </row>
    <row r="1429" spans="1:8" s="20" customFormat="1">
      <c r="A1429" s="5" t="s">
        <v>301</v>
      </c>
      <c r="B1429" s="81" t="s">
        <v>4029</v>
      </c>
      <c r="C1429" s="82" t="s">
        <v>4030</v>
      </c>
      <c r="D1429" s="83" t="s">
        <v>1318</v>
      </c>
      <c r="E1429" s="84" t="s">
        <v>3984</v>
      </c>
      <c r="F1429" s="96">
        <v>70</v>
      </c>
      <c r="G1429" s="86" t="str">
        <f t="shared" si="21"/>
        <v>Khá</v>
      </c>
      <c r="H1429" s="80"/>
    </row>
    <row r="1430" spans="1:8">
      <c r="A1430" s="5" t="s">
        <v>302</v>
      </c>
      <c r="B1430" s="81" t="s">
        <v>4031</v>
      </c>
      <c r="C1430" s="82" t="s">
        <v>1581</v>
      </c>
      <c r="D1430" s="83" t="s">
        <v>1251</v>
      </c>
      <c r="E1430" s="84" t="s">
        <v>3984</v>
      </c>
      <c r="F1430" s="96">
        <v>67</v>
      </c>
      <c r="G1430" s="86" t="str">
        <f t="shared" si="21"/>
        <v>Trung bình</v>
      </c>
      <c r="H1430" s="87"/>
    </row>
    <row r="1431" spans="1:8">
      <c r="A1431" s="5" t="s">
        <v>303</v>
      </c>
      <c r="B1431" s="81" t="s">
        <v>4032</v>
      </c>
      <c r="C1431" s="82" t="s">
        <v>1737</v>
      </c>
      <c r="D1431" s="83" t="s">
        <v>1187</v>
      </c>
      <c r="E1431" s="84" t="s">
        <v>3984</v>
      </c>
      <c r="F1431" s="96">
        <v>70</v>
      </c>
      <c r="G1431" s="86" t="str">
        <f t="shared" si="21"/>
        <v>Khá</v>
      </c>
      <c r="H1431" s="87"/>
    </row>
    <row r="1432" spans="1:8">
      <c r="A1432" s="5" t="s">
        <v>304</v>
      </c>
      <c r="B1432" s="81" t="s">
        <v>4033</v>
      </c>
      <c r="C1432" s="82" t="s">
        <v>27</v>
      </c>
      <c r="D1432" s="83" t="s">
        <v>18</v>
      </c>
      <c r="E1432" s="84" t="s">
        <v>3984</v>
      </c>
      <c r="F1432" s="96">
        <v>66</v>
      </c>
      <c r="G1432" s="86" t="str">
        <f t="shared" si="21"/>
        <v>Trung bình</v>
      </c>
      <c r="H1432" s="87"/>
    </row>
    <row r="1433" spans="1:8">
      <c r="A1433" s="5" t="s">
        <v>305</v>
      </c>
      <c r="B1433" s="81" t="s">
        <v>4034</v>
      </c>
      <c r="C1433" s="82" t="s">
        <v>1671</v>
      </c>
      <c r="D1433" s="83" t="s">
        <v>1191</v>
      </c>
      <c r="E1433" s="84" t="s">
        <v>3984</v>
      </c>
      <c r="F1433" s="96">
        <v>59</v>
      </c>
      <c r="G1433" s="86" t="str">
        <f t="shared" si="21"/>
        <v>Trung bình</v>
      </c>
      <c r="H1433" s="87"/>
    </row>
    <row r="1434" spans="1:8" s="20" customFormat="1">
      <c r="A1434" s="22" t="s">
        <v>306</v>
      </c>
      <c r="B1434" s="75" t="s">
        <v>4035</v>
      </c>
      <c r="C1434" s="88" t="s">
        <v>4036</v>
      </c>
      <c r="D1434" s="76" t="s">
        <v>1192</v>
      </c>
      <c r="E1434" s="77" t="s">
        <v>4037</v>
      </c>
      <c r="F1434" s="78">
        <v>64</v>
      </c>
      <c r="G1434" s="79" t="str">
        <f t="shared" si="21"/>
        <v>Trung bình</v>
      </c>
      <c r="H1434" s="80"/>
    </row>
    <row r="1435" spans="1:8">
      <c r="A1435" s="5" t="s">
        <v>307</v>
      </c>
      <c r="B1435" s="81" t="s">
        <v>4038</v>
      </c>
      <c r="C1435" s="82" t="s">
        <v>4039</v>
      </c>
      <c r="D1435" s="83" t="s">
        <v>1192</v>
      </c>
      <c r="E1435" s="84" t="s">
        <v>4037</v>
      </c>
      <c r="F1435" s="85">
        <v>62</v>
      </c>
      <c r="G1435" s="86" t="str">
        <f t="shared" si="21"/>
        <v>Trung bình</v>
      </c>
      <c r="H1435" s="87"/>
    </row>
    <row r="1436" spans="1:8">
      <c r="A1436" s="5" t="s">
        <v>308</v>
      </c>
      <c r="B1436" s="81" t="s">
        <v>4040</v>
      </c>
      <c r="C1436" s="82" t="s">
        <v>4041</v>
      </c>
      <c r="D1436" s="83" t="s">
        <v>1255</v>
      </c>
      <c r="E1436" s="84" t="s">
        <v>4037</v>
      </c>
      <c r="F1436" s="85">
        <v>62</v>
      </c>
      <c r="G1436" s="86" t="str">
        <f t="shared" si="21"/>
        <v>Trung bình</v>
      </c>
      <c r="H1436" s="87"/>
    </row>
    <row r="1437" spans="1:8" s="20" customFormat="1">
      <c r="A1437" s="22" t="s">
        <v>309</v>
      </c>
      <c r="B1437" s="81" t="s">
        <v>4042</v>
      </c>
      <c r="C1437" s="82" t="s">
        <v>1543</v>
      </c>
      <c r="D1437" s="83" t="s">
        <v>1216</v>
      </c>
      <c r="E1437" s="84" t="s">
        <v>4037</v>
      </c>
      <c r="F1437" s="85">
        <v>70</v>
      </c>
      <c r="G1437" s="86" t="str">
        <f t="shared" si="21"/>
        <v>Khá</v>
      </c>
      <c r="H1437" s="80"/>
    </row>
    <row r="1438" spans="1:8">
      <c r="A1438" s="5" t="s">
        <v>310</v>
      </c>
      <c r="B1438" s="81" t="s">
        <v>4043</v>
      </c>
      <c r="C1438" s="82" t="s">
        <v>1802</v>
      </c>
      <c r="D1438" s="83" t="s">
        <v>1175</v>
      </c>
      <c r="E1438" s="84" t="s">
        <v>4037</v>
      </c>
      <c r="F1438" s="85">
        <v>70</v>
      </c>
      <c r="G1438" s="86" t="str">
        <f t="shared" si="21"/>
        <v>Khá</v>
      </c>
      <c r="H1438" s="87"/>
    </row>
    <row r="1439" spans="1:8">
      <c r="A1439" s="5" t="s">
        <v>311</v>
      </c>
      <c r="B1439" s="81" t="s">
        <v>4044</v>
      </c>
      <c r="C1439" s="82" t="s">
        <v>1810</v>
      </c>
      <c r="D1439" s="83" t="s">
        <v>9</v>
      </c>
      <c r="E1439" s="84" t="s">
        <v>4037</v>
      </c>
      <c r="F1439" s="85">
        <v>66</v>
      </c>
      <c r="G1439" s="86" t="str">
        <f t="shared" si="21"/>
        <v>Trung bình</v>
      </c>
      <c r="H1439" s="87"/>
    </row>
    <row r="1440" spans="1:8">
      <c r="A1440" s="5" t="s">
        <v>312</v>
      </c>
      <c r="B1440" s="81" t="s">
        <v>4045</v>
      </c>
      <c r="C1440" s="82" t="s">
        <v>31</v>
      </c>
      <c r="D1440" s="83" t="s">
        <v>10</v>
      </c>
      <c r="E1440" s="84" t="s">
        <v>4037</v>
      </c>
      <c r="F1440" s="85">
        <v>69</v>
      </c>
      <c r="G1440" s="86" t="str">
        <f t="shared" si="21"/>
        <v>Trung bình</v>
      </c>
      <c r="H1440" s="87"/>
    </row>
    <row r="1441" spans="1:8">
      <c r="A1441" s="5" t="s">
        <v>313</v>
      </c>
      <c r="B1441" s="81" t="s">
        <v>4046</v>
      </c>
      <c r="C1441" s="82" t="s">
        <v>4047</v>
      </c>
      <c r="D1441" s="83" t="s">
        <v>10</v>
      </c>
      <c r="E1441" s="84" t="s">
        <v>4037</v>
      </c>
      <c r="F1441" s="85">
        <v>65</v>
      </c>
      <c r="G1441" s="86" t="str">
        <f t="shared" si="21"/>
        <v>Trung bình</v>
      </c>
      <c r="H1441" s="87"/>
    </row>
    <row r="1442" spans="1:8">
      <c r="A1442" s="5" t="s">
        <v>314</v>
      </c>
      <c r="B1442" s="81" t="s">
        <v>4048</v>
      </c>
      <c r="C1442" s="82" t="s">
        <v>1296</v>
      </c>
      <c r="D1442" s="83" t="s">
        <v>10</v>
      </c>
      <c r="E1442" s="84" t="s">
        <v>4037</v>
      </c>
      <c r="F1442" s="85">
        <v>66</v>
      </c>
      <c r="G1442" s="86" t="str">
        <f t="shared" si="21"/>
        <v>Trung bình</v>
      </c>
      <c r="H1442" s="87"/>
    </row>
    <row r="1443" spans="1:8">
      <c r="A1443" s="5" t="s">
        <v>315</v>
      </c>
      <c r="B1443" s="81" t="s">
        <v>4049</v>
      </c>
      <c r="C1443" s="82" t="s">
        <v>1208</v>
      </c>
      <c r="D1443" s="83" t="s">
        <v>11</v>
      </c>
      <c r="E1443" s="84" t="s">
        <v>4037</v>
      </c>
      <c r="F1443" s="85">
        <v>70</v>
      </c>
      <c r="G1443" s="86" t="str">
        <f t="shared" si="21"/>
        <v>Khá</v>
      </c>
      <c r="H1443" s="87"/>
    </row>
    <row r="1444" spans="1:8">
      <c r="A1444" s="5" t="s">
        <v>316</v>
      </c>
      <c r="B1444" s="81" t="s">
        <v>4050</v>
      </c>
      <c r="C1444" s="82" t="s">
        <v>31</v>
      </c>
      <c r="D1444" s="83" t="s">
        <v>11</v>
      </c>
      <c r="E1444" s="84" t="s">
        <v>4037</v>
      </c>
      <c r="F1444" s="85">
        <v>66</v>
      </c>
      <c r="G1444" s="86" t="str">
        <f t="shared" si="21"/>
        <v>Trung bình</v>
      </c>
      <c r="H1444" s="87"/>
    </row>
    <row r="1445" spans="1:8">
      <c r="A1445" s="5" t="s">
        <v>317</v>
      </c>
      <c r="B1445" s="81" t="s">
        <v>4051</v>
      </c>
      <c r="C1445" s="82" t="s">
        <v>1689</v>
      </c>
      <c r="D1445" s="83" t="s">
        <v>1195</v>
      </c>
      <c r="E1445" s="84" t="s">
        <v>4037</v>
      </c>
      <c r="F1445" s="85">
        <v>64</v>
      </c>
      <c r="G1445" s="86" t="str">
        <f t="shared" si="21"/>
        <v>Trung bình</v>
      </c>
      <c r="H1445" s="87"/>
    </row>
    <row r="1446" spans="1:8">
      <c r="A1446" s="5" t="s">
        <v>318</v>
      </c>
      <c r="B1446" s="81" t="s">
        <v>4052</v>
      </c>
      <c r="C1446" s="82" t="s">
        <v>1252</v>
      </c>
      <c r="D1446" s="83" t="s">
        <v>39</v>
      </c>
      <c r="E1446" s="84" t="s">
        <v>4037</v>
      </c>
      <c r="F1446" s="85">
        <v>72</v>
      </c>
      <c r="G1446" s="86" t="str">
        <f t="shared" si="21"/>
        <v>Khá</v>
      </c>
      <c r="H1446" s="87"/>
    </row>
    <row r="1447" spans="1:8">
      <c r="A1447" s="5" t="s">
        <v>319</v>
      </c>
      <c r="B1447" s="81" t="s">
        <v>4053</v>
      </c>
      <c r="C1447" s="82" t="s">
        <v>1481</v>
      </c>
      <c r="D1447" s="83" t="s">
        <v>36</v>
      </c>
      <c r="E1447" s="84" t="s">
        <v>4037</v>
      </c>
      <c r="F1447" s="85">
        <v>67</v>
      </c>
      <c r="G1447" s="86" t="str">
        <f t="shared" si="21"/>
        <v>Trung bình</v>
      </c>
      <c r="H1447" s="87"/>
    </row>
    <row r="1448" spans="1:8">
      <c r="A1448" s="5" t="s">
        <v>320</v>
      </c>
      <c r="B1448" s="81" t="s">
        <v>4054</v>
      </c>
      <c r="C1448" s="82" t="s">
        <v>1711</v>
      </c>
      <c r="D1448" s="83" t="s">
        <v>36</v>
      </c>
      <c r="E1448" s="84" t="s">
        <v>4037</v>
      </c>
      <c r="F1448" s="85">
        <v>68</v>
      </c>
      <c r="G1448" s="86" t="str">
        <f t="shared" si="21"/>
        <v>Trung bình</v>
      </c>
      <c r="H1448" s="87"/>
    </row>
    <row r="1449" spans="1:8">
      <c r="A1449" s="5" t="s">
        <v>321</v>
      </c>
      <c r="B1449" s="81" t="s">
        <v>4055</v>
      </c>
      <c r="C1449" s="82" t="s">
        <v>1733</v>
      </c>
      <c r="D1449" s="83" t="s">
        <v>40</v>
      </c>
      <c r="E1449" s="84" t="s">
        <v>4037</v>
      </c>
      <c r="F1449" s="85">
        <v>50</v>
      </c>
      <c r="G1449" s="86" t="str">
        <f t="shared" si="21"/>
        <v>Trung bình</v>
      </c>
      <c r="H1449" s="87"/>
    </row>
    <row r="1450" spans="1:8">
      <c r="A1450" s="5" t="s">
        <v>322</v>
      </c>
      <c r="B1450" s="81" t="s">
        <v>4056</v>
      </c>
      <c r="C1450" s="82" t="s">
        <v>1425</v>
      </c>
      <c r="D1450" s="83" t="s">
        <v>40</v>
      </c>
      <c r="E1450" s="84" t="s">
        <v>4037</v>
      </c>
      <c r="F1450" s="85">
        <v>61</v>
      </c>
      <c r="G1450" s="86" t="str">
        <f t="shared" si="21"/>
        <v>Trung bình</v>
      </c>
      <c r="H1450" s="87"/>
    </row>
    <row r="1451" spans="1:8">
      <c r="A1451" s="5" t="s">
        <v>323</v>
      </c>
      <c r="B1451" s="81" t="s">
        <v>4057</v>
      </c>
      <c r="C1451" s="82" t="s">
        <v>1201</v>
      </c>
      <c r="D1451" s="83" t="s">
        <v>1221</v>
      </c>
      <c r="E1451" s="84" t="s">
        <v>4037</v>
      </c>
      <c r="F1451" s="85">
        <v>76</v>
      </c>
      <c r="G1451" s="86" t="str">
        <f t="shared" si="21"/>
        <v>Khá</v>
      </c>
      <c r="H1451" s="87"/>
    </row>
    <row r="1452" spans="1:8">
      <c r="A1452" s="5" t="s">
        <v>324</v>
      </c>
      <c r="B1452" s="81" t="s">
        <v>4058</v>
      </c>
      <c r="C1452" s="82" t="s">
        <v>4059</v>
      </c>
      <c r="D1452" s="83" t="s">
        <v>1259</v>
      </c>
      <c r="E1452" s="84" t="s">
        <v>4037</v>
      </c>
      <c r="F1452" s="85">
        <v>70</v>
      </c>
      <c r="G1452" s="86" t="str">
        <f t="shared" si="21"/>
        <v>Khá</v>
      </c>
      <c r="H1452" s="87"/>
    </row>
    <row r="1453" spans="1:8">
      <c r="A1453" s="5" t="s">
        <v>325</v>
      </c>
      <c r="B1453" s="81" t="s">
        <v>4060</v>
      </c>
      <c r="C1453" s="82" t="s">
        <v>1445</v>
      </c>
      <c r="D1453" s="83" t="s">
        <v>1297</v>
      </c>
      <c r="E1453" s="84" t="s">
        <v>4037</v>
      </c>
      <c r="F1453" s="85">
        <v>70</v>
      </c>
      <c r="G1453" s="86" t="str">
        <f t="shared" si="21"/>
        <v>Khá</v>
      </c>
      <c r="H1453" s="87"/>
    </row>
    <row r="1454" spans="1:8">
      <c r="A1454" s="5" t="s">
        <v>326</v>
      </c>
      <c r="B1454" s="81" t="s">
        <v>4061</v>
      </c>
      <c r="C1454" s="82" t="s">
        <v>4062</v>
      </c>
      <c r="D1454" s="83" t="s">
        <v>1204</v>
      </c>
      <c r="E1454" s="84" t="s">
        <v>4037</v>
      </c>
      <c r="F1454" s="85">
        <v>67</v>
      </c>
      <c r="G1454" s="86" t="str">
        <f t="shared" si="21"/>
        <v>Trung bình</v>
      </c>
      <c r="H1454" s="87"/>
    </row>
    <row r="1455" spans="1:8">
      <c r="A1455" s="5" t="s">
        <v>327</v>
      </c>
      <c r="B1455" s="81" t="s">
        <v>4063</v>
      </c>
      <c r="C1455" s="82" t="s">
        <v>28</v>
      </c>
      <c r="D1455" s="83" t="s">
        <v>1206</v>
      </c>
      <c r="E1455" s="84" t="s">
        <v>4037</v>
      </c>
      <c r="F1455" s="85">
        <v>70</v>
      </c>
      <c r="G1455" s="86" t="str">
        <f t="shared" si="21"/>
        <v>Khá</v>
      </c>
      <c r="H1455" s="87"/>
    </row>
    <row r="1456" spans="1:8">
      <c r="A1456" s="5" t="s">
        <v>328</v>
      </c>
      <c r="B1456" s="81" t="s">
        <v>4064</v>
      </c>
      <c r="C1456" s="82" t="s">
        <v>4065</v>
      </c>
      <c r="D1456" s="83" t="s">
        <v>1234</v>
      </c>
      <c r="E1456" s="84" t="s">
        <v>4037</v>
      </c>
      <c r="F1456" s="85">
        <v>69</v>
      </c>
      <c r="G1456" s="86" t="str">
        <f t="shared" si="21"/>
        <v>Trung bình</v>
      </c>
      <c r="H1456" s="87"/>
    </row>
    <row r="1457" spans="1:8">
      <c r="A1457" s="5" t="s">
        <v>329</v>
      </c>
      <c r="B1457" s="81" t="s">
        <v>4066</v>
      </c>
      <c r="C1457" s="82" t="s">
        <v>1294</v>
      </c>
      <c r="D1457" s="83" t="s">
        <v>1234</v>
      </c>
      <c r="E1457" s="84" t="s">
        <v>4037</v>
      </c>
      <c r="F1457" s="85">
        <v>78</v>
      </c>
      <c r="G1457" s="86" t="str">
        <f t="shared" ref="G1457:G1520" si="22">IF(F1457&gt;=90,"Xuất sắc",IF(F1457&gt;=80,"Tốt",IF(F1457&gt;=70,"Khá",IF(F1457&gt;=50,"Trung bình",IF(F1457&gt;0,"Yếu","Không xếp loại")))))</f>
        <v>Khá</v>
      </c>
      <c r="H1457" s="87"/>
    </row>
    <row r="1458" spans="1:8">
      <c r="A1458" s="5" t="s">
        <v>330</v>
      </c>
      <c r="B1458" s="81" t="s">
        <v>4067</v>
      </c>
      <c r="C1458" s="82" t="s">
        <v>1462</v>
      </c>
      <c r="D1458" s="83" t="s">
        <v>1766</v>
      </c>
      <c r="E1458" s="84" t="s">
        <v>4037</v>
      </c>
      <c r="F1458" s="85">
        <v>70</v>
      </c>
      <c r="G1458" s="86" t="str">
        <f t="shared" si="22"/>
        <v>Khá</v>
      </c>
      <c r="H1458" s="87"/>
    </row>
    <row r="1459" spans="1:8">
      <c r="A1459" s="5" t="s">
        <v>331</v>
      </c>
      <c r="B1459" s="81" t="s">
        <v>4068</v>
      </c>
      <c r="C1459" s="82" t="s">
        <v>1457</v>
      </c>
      <c r="D1459" s="83" t="s">
        <v>1251</v>
      </c>
      <c r="E1459" s="84" t="s">
        <v>4037</v>
      </c>
      <c r="F1459" s="85">
        <v>70</v>
      </c>
      <c r="G1459" s="86" t="str">
        <f t="shared" si="22"/>
        <v>Khá</v>
      </c>
      <c r="H1459" s="87"/>
    </row>
    <row r="1460" spans="1:8" s="20" customFormat="1">
      <c r="A1460" s="22" t="s">
        <v>332</v>
      </c>
      <c r="B1460" s="75" t="s">
        <v>4069</v>
      </c>
      <c r="C1460" s="88" t="s">
        <v>1515</v>
      </c>
      <c r="D1460" s="76" t="s">
        <v>1255</v>
      </c>
      <c r="E1460" s="77" t="s">
        <v>4070</v>
      </c>
      <c r="F1460" s="78">
        <v>70</v>
      </c>
      <c r="G1460" s="79" t="str">
        <f t="shared" si="22"/>
        <v>Khá</v>
      </c>
      <c r="H1460" s="80"/>
    </row>
    <row r="1461" spans="1:8">
      <c r="A1461" s="5" t="s">
        <v>333</v>
      </c>
      <c r="B1461" s="81" t="s">
        <v>4071</v>
      </c>
      <c r="C1461" s="82" t="s">
        <v>1461</v>
      </c>
      <c r="D1461" s="83" t="s">
        <v>10</v>
      </c>
      <c r="E1461" s="84" t="s">
        <v>4070</v>
      </c>
      <c r="F1461" s="85">
        <v>69</v>
      </c>
      <c r="G1461" s="86" t="str">
        <f t="shared" si="22"/>
        <v>Trung bình</v>
      </c>
      <c r="H1461" s="87"/>
    </row>
    <row r="1462" spans="1:8">
      <c r="A1462" s="5" t="s">
        <v>334</v>
      </c>
      <c r="B1462" s="81" t="s">
        <v>4072</v>
      </c>
      <c r="C1462" s="82" t="s">
        <v>1348</v>
      </c>
      <c r="D1462" s="83" t="s">
        <v>11</v>
      </c>
      <c r="E1462" s="84" t="s">
        <v>4070</v>
      </c>
      <c r="F1462" s="85">
        <v>63</v>
      </c>
      <c r="G1462" s="86" t="str">
        <f t="shared" si="22"/>
        <v>Trung bình</v>
      </c>
      <c r="H1462" s="87"/>
    </row>
    <row r="1463" spans="1:8">
      <c r="A1463" s="5" t="s">
        <v>335</v>
      </c>
      <c r="B1463" s="81" t="s">
        <v>4073</v>
      </c>
      <c r="C1463" s="82" t="s">
        <v>27</v>
      </c>
      <c r="D1463" s="83" t="s">
        <v>1195</v>
      </c>
      <c r="E1463" s="84" t="s">
        <v>4070</v>
      </c>
      <c r="F1463" s="85">
        <v>69</v>
      </c>
      <c r="G1463" s="86" t="str">
        <f t="shared" si="22"/>
        <v>Trung bình</v>
      </c>
      <c r="H1463" s="87"/>
    </row>
    <row r="1464" spans="1:8" s="20" customFormat="1">
      <c r="A1464" s="5" t="s">
        <v>336</v>
      </c>
      <c r="B1464" s="81" t="s">
        <v>4074</v>
      </c>
      <c r="C1464" s="82" t="s">
        <v>1202</v>
      </c>
      <c r="D1464" s="83" t="s">
        <v>39</v>
      </c>
      <c r="E1464" s="84" t="s">
        <v>4070</v>
      </c>
      <c r="F1464" s="85">
        <v>64</v>
      </c>
      <c r="G1464" s="86" t="str">
        <f t="shared" si="22"/>
        <v>Trung bình</v>
      </c>
      <c r="H1464" s="80"/>
    </row>
    <row r="1465" spans="1:8">
      <c r="A1465" s="5" t="s">
        <v>337</v>
      </c>
      <c r="B1465" s="81" t="s">
        <v>4075</v>
      </c>
      <c r="C1465" s="82" t="s">
        <v>4076</v>
      </c>
      <c r="D1465" s="83" t="s">
        <v>1176</v>
      </c>
      <c r="E1465" s="84" t="s">
        <v>4070</v>
      </c>
      <c r="F1465" s="85">
        <v>59</v>
      </c>
      <c r="G1465" s="86" t="str">
        <f t="shared" si="22"/>
        <v>Trung bình</v>
      </c>
      <c r="H1465" s="87"/>
    </row>
    <row r="1466" spans="1:8">
      <c r="A1466" s="5" t="s">
        <v>338</v>
      </c>
      <c r="B1466" s="81" t="s">
        <v>4077</v>
      </c>
      <c r="C1466" s="82" t="s">
        <v>1561</v>
      </c>
      <c r="D1466" s="83" t="s">
        <v>1176</v>
      </c>
      <c r="E1466" s="84" t="s">
        <v>4070</v>
      </c>
      <c r="F1466" s="85">
        <v>66</v>
      </c>
      <c r="G1466" s="86" t="str">
        <f t="shared" si="22"/>
        <v>Trung bình</v>
      </c>
      <c r="H1466" s="87"/>
    </row>
    <row r="1467" spans="1:8">
      <c r="A1467" s="5" t="s">
        <v>339</v>
      </c>
      <c r="B1467" s="81" t="s">
        <v>4078</v>
      </c>
      <c r="C1467" s="82" t="s">
        <v>1257</v>
      </c>
      <c r="D1467" s="83" t="s">
        <v>1179</v>
      </c>
      <c r="E1467" s="84" t="s">
        <v>4070</v>
      </c>
      <c r="F1467" s="85">
        <v>67</v>
      </c>
      <c r="G1467" s="86" t="str">
        <f t="shared" si="22"/>
        <v>Trung bình</v>
      </c>
      <c r="H1467" s="87"/>
    </row>
    <row r="1468" spans="1:8">
      <c r="A1468" s="5" t="s">
        <v>340</v>
      </c>
      <c r="B1468" s="81" t="s">
        <v>4079</v>
      </c>
      <c r="C1468" s="82" t="s">
        <v>4080</v>
      </c>
      <c r="D1468" s="83" t="s">
        <v>1204</v>
      </c>
      <c r="E1468" s="84" t="s">
        <v>4070</v>
      </c>
      <c r="F1468" s="85">
        <v>62</v>
      </c>
      <c r="G1468" s="86" t="str">
        <f t="shared" si="22"/>
        <v>Trung bình</v>
      </c>
      <c r="H1468" s="87"/>
    </row>
    <row r="1469" spans="1:8">
      <c r="A1469" s="5" t="s">
        <v>341</v>
      </c>
      <c r="B1469" s="81" t="s">
        <v>4081</v>
      </c>
      <c r="C1469" s="82" t="s">
        <v>1184</v>
      </c>
      <c r="D1469" s="83" t="s">
        <v>1391</v>
      </c>
      <c r="E1469" s="84" t="s">
        <v>4070</v>
      </c>
      <c r="F1469" s="85">
        <v>68</v>
      </c>
      <c r="G1469" s="86" t="str">
        <f t="shared" si="22"/>
        <v>Trung bình</v>
      </c>
      <c r="H1469" s="87"/>
    </row>
    <row r="1470" spans="1:8">
      <c r="A1470" s="5" t="s">
        <v>342</v>
      </c>
      <c r="B1470" s="81" t="s">
        <v>4082</v>
      </c>
      <c r="C1470" s="82" t="s">
        <v>1592</v>
      </c>
      <c r="D1470" s="83" t="s">
        <v>1205</v>
      </c>
      <c r="E1470" s="84" t="s">
        <v>4070</v>
      </c>
      <c r="F1470" s="85">
        <v>70</v>
      </c>
      <c r="G1470" s="86" t="str">
        <f t="shared" si="22"/>
        <v>Khá</v>
      </c>
      <c r="H1470" s="87"/>
    </row>
    <row r="1471" spans="1:8">
      <c r="A1471" s="5" t="s">
        <v>343</v>
      </c>
      <c r="B1471" s="81" t="s">
        <v>4083</v>
      </c>
      <c r="C1471" s="82" t="s">
        <v>1599</v>
      </c>
      <c r="D1471" s="83" t="s">
        <v>1248</v>
      </c>
      <c r="E1471" s="84" t="s">
        <v>4070</v>
      </c>
      <c r="F1471" s="85">
        <v>60</v>
      </c>
      <c r="G1471" s="86" t="str">
        <f t="shared" si="22"/>
        <v>Trung bình</v>
      </c>
      <c r="H1471" s="87"/>
    </row>
    <row r="1472" spans="1:8">
      <c r="A1472" s="5" t="s">
        <v>344</v>
      </c>
      <c r="B1472" s="81" t="s">
        <v>4084</v>
      </c>
      <c r="C1472" s="82" t="s">
        <v>4085</v>
      </c>
      <c r="D1472" s="83" t="s">
        <v>1249</v>
      </c>
      <c r="E1472" s="84" t="s">
        <v>4070</v>
      </c>
      <c r="F1472" s="85">
        <v>54</v>
      </c>
      <c r="G1472" s="86" t="str">
        <f t="shared" si="22"/>
        <v>Trung bình</v>
      </c>
      <c r="H1472" s="87"/>
    </row>
    <row r="1473" spans="1:8">
      <c r="A1473" s="5" t="s">
        <v>345</v>
      </c>
      <c r="B1473" s="81" t="s">
        <v>4086</v>
      </c>
      <c r="C1473" s="82" t="s">
        <v>1246</v>
      </c>
      <c r="D1473" s="83" t="s">
        <v>1233</v>
      </c>
      <c r="E1473" s="84" t="s">
        <v>4070</v>
      </c>
      <c r="F1473" s="85">
        <v>70</v>
      </c>
      <c r="G1473" s="86" t="str">
        <f t="shared" si="22"/>
        <v>Khá</v>
      </c>
      <c r="H1473" s="87"/>
    </row>
    <row r="1474" spans="1:8">
      <c r="A1474" s="5" t="s">
        <v>346</v>
      </c>
      <c r="B1474" s="81" t="s">
        <v>4087</v>
      </c>
      <c r="C1474" s="82" t="s">
        <v>4088</v>
      </c>
      <c r="D1474" s="83" t="s">
        <v>1222</v>
      </c>
      <c r="E1474" s="84" t="s">
        <v>4070</v>
      </c>
      <c r="F1474" s="85">
        <v>61</v>
      </c>
      <c r="G1474" s="86" t="str">
        <f t="shared" si="22"/>
        <v>Trung bình</v>
      </c>
      <c r="H1474" s="87"/>
    </row>
    <row r="1475" spans="1:8">
      <c r="A1475" s="5" t="s">
        <v>347</v>
      </c>
      <c r="B1475" s="81" t="s">
        <v>4089</v>
      </c>
      <c r="C1475" s="82" t="s">
        <v>1188</v>
      </c>
      <c r="D1475" s="83" t="s">
        <v>1223</v>
      </c>
      <c r="E1475" s="84" t="s">
        <v>4070</v>
      </c>
      <c r="F1475" s="85">
        <v>68</v>
      </c>
      <c r="G1475" s="86" t="str">
        <f t="shared" si="22"/>
        <v>Trung bình</v>
      </c>
      <c r="H1475" s="87"/>
    </row>
    <row r="1476" spans="1:8">
      <c r="A1476" s="5" t="s">
        <v>348</v>
      </c>
      <c r="B1476" s="81" t="s">
        <v>4090</v>
      </c>
      <c r="C1476" s="82" t="s">
        <v>1610</v>
      </c>
      <c r="D1476" s="83" t="s">
        <v>1435</v>
      </c>
      <c r="E1476" s="84" t="s">
        <v>4070</v>
      </c>
      <c r="F1476" s="85">
        <v>61</v>
      </c>
      <c r="G1476" s="86" t="str">
        <f t="shared" si="22"/>
        <v>Trung bình</v>
      </c>
      <c r="H1476" s="87"/>
    </row>
    <row r="1477" spans="1:8">
      <c r="A1477" s="5" t="s">
        <v>349</v>
      </c>
      <c r="B1477" s="81" t="s">
        <v>4091</v>
      </c>
      <c r="C1477" s="82" t="s">
        <v>4092</v>
      </c>
      <c r="D1477" s="83" t="s">
        <v>1277</v>
      </c>
      <c r="E1477" s="84" t="s">
        <v>4070</v>
      </c>
      <c r="F1477" s="85">
        <v>69</v>
      </c>
      <c r="G1477" s="86" t="str">
        <f t="shared" si="22"/>
        <v>Trung bình</v>
      </c>
      <c r="H1477" s="87"/>
    </row>
    <row r="1478" spans="1:8">
      <c r="A1478" s="5" t="s">
        <v>350</v>
      </c>
      <c r="B1478" s="81" t="s">
        <v>4093</v>
      </c>
      <c r="C1478" s="82" t="s">
        <v>4094</v>
      </c>
      <c r="D1478" s="83" t="s">
        <v>1234</v>
      </c>
      <c r="E1478" s="84" t="s">
        <v>4070</v>
      </c>
      <c r="F1478" s="85">
        <v>76</v>
      </c>
      <c r="G1478" s="86" t="str">
        <f t="shared" si="22"/>
        <v>Khá</v>
      </c>
      <c r="H1478" s="87"/>
    </row>
    <row r="1479" spans="1:8">
      <c r="A1479" s="5" t="s">
        <v>351</v>
      </c>
      <c r="B1479" s="81" t="s">
        <v>4095</v>
      </c>
      <c r="C1479" s="82" t="s">
        <v>4096</v>
      </c>
      <c r="D1479" s="83" t="s">
        <v>14</v>
      </c>
      <c r="E1479" s="84" t="s">
        <v>4070</v>
      </c>
      <c r="F1479" s="85">
        <v>62</v>
      </c>
      <c r="G1479" s="86" t="str">
        <f t="shared" si="22"/>
        <v>Trung bình</v>
      </c>
      <c r="H1479" s="87"/>
    </row>
    <row r="1480" spans="1:8">
      <c r="A1480" s="5" t="s">
        <v>352</v>
      </c>
      <c r="B1480" s="81" t="s">
        <v>4097</v>
      </c>
      <c r="C1480" s="82" t="s">
        <v>1379</v>
      </c>
      <c r="D1480" s="83" t="s">
        <v>1180</v>
      </c>
      <c r="E1480" s="84" t="s">
        <v>4070</v>
      </c>
      <c r="F1480" s="85">
        <v>58</v>
      </c>
      <c r="G1480" s="86" t="str">
        <f t="shared" si="22"/>
        <v>Trung bình</v>
      </c>
      <c r="H1480" s="87"/>
    </row>
    <row r="1481" spans="1:8">
      <c r="A1481" s="5" t="s">
        <v>353</v>
      </c>
      <c r="B1481" s="81" t="s">
        <v>4098</v>
      </c>
      <c r="C1481" s="82" t="s">
        <v>8</v>
      </c>
      <c r="D1481" s="83" t="s">
        <v>15</v>
      </c>
      <c r="E1481" s="84" t="s">
        <v>4070</v>
      </c>
      <c r="F1481" s="85">
        <v>69</v>
      </c>
      <c r="G1481" s="86" t="str">
        <f t="shared" si="22"/>
        <v>Trung bình</v>
      </c>
      <c r="H1481" s="87"/>
    </row>
    <row r="1482" spans="1:8">
      <c r="A1482" s="5" t="s">
        <v>354</v>
      </c>
      <c r="B1482" s="81" t="s">
        <v>4099</v>
      </c>
      <c r="C1482" s="82" t="s">
        <v>1348</v>
      </c>
      <c r="D1482" s="83" t="s">
        <v>1308</v>
      </c>
      <c r="E1482" s="84" t="s">
        <v>4070</v>
      </c>
      <c r="F1482" s="85">
        <v>65</v>
      </c>
      <c r="G1482" s="86" t="str">
        <f t="shared" si="22"/>
        <v>Trung bình</v>
      </c>
      <c r="H1482" s="87"/>
    </row>
    <row r="1483" spans="1:8">
      <c r="A1483" s="5" t="s">
        <v>355</v>
      </c>
      <c r="B1483" s="81" t="s">
        <v>4100</v>
      </c>
      <c r="C1483" s="82" t="s">
        <v>1382</v>
      </c>
      <c r="D1483" s="83" t="s">
        <v>1211</v>
      </c>
      <c r="E1483" s="84" t="s">
        <v>4070</v>
      </c>
      <c r="F1483" s="85">
        <v>72</v>
      </c>
      <c r="G1483" s="86" t="str">
        <f t="shared" si="22"/>
        <v>Khá</v>
      </c>
      <c r="H1483" s="87"/>
    </row>
    <row r="1484" spans="1:8">
      <c r="A1484" s="5" t="s">
        <v>356</v>
      </c>
      <c r="B1484" s="81" t="s">
        <v>4101</v>
      </c>
      <c r="C1484" s="82" t="s">
        <v>4102</v>
      </c>
      <c r="D1484" s="83" t="s">
        <v>1226</v>
      </c>
      <c r="E1484" s="84" t="s">
        <v>4070</v>
      </c>
      <c r="F1484" s="85">
        <v>58</v>
      </c>
      <c r="G1484" s="86" t="str">
        <f t="shared" si="22"/>
        <v>Trung bình</v>
      </c>
      <c r="H1484" s="87"/>
    </row>
    <row r="1485" spans="1:8">
      <c r="A1485" s="5" t="s">
        <v>357</v>
      </c>
      <c r="B1485" s="81" t="s">
        <v>4103</v>
      </c>
      <c r="C1485" s="82" t="s">
        <v>4104</v>
      </c>
      <c r="D1485" s="83" t="s">
        <v>1226</v>
      </c>
      <c r="E1485" s="84" t="s">
        <v>4070</v>
      </c>
      <c r="F1485" s="85">
        <v>70</v>
      </c>
      <c r="G1485" s="86" t="str">
        <f t="shared" si="22"/>
        <v>Khá</v>
      </c>
      <c r="H1485" s="87"/>
    </row>
    <row r="1486" spans="1:8">
      <c r="A1486" s="5" t="s">
        <v>358</v>
      </c>
      <c r="B1486" s="81" t="s">
        <v>4105</v>
      </c>
      <c r="C1486" s="82" t="s">
        <v>1513</v>
      </c>
      <c r="D1486" s="83" t="s">
        <v>1213</v>
      </c>
      <c r="E1486" s="84" t="s">
        <v>4070</v>
      </c>
      <c r="F1486" s="85">
        <v>70</v>
      </c>
      <c r="G1486" s="86" t="str">
        <f t="shared" si="22"/>
        <v>Khá</v>
      </c>
      <c r="H1486" s="87"/>
    </row>
    <row r="1487" spans="1:8">
      <c r="A1487" s="5" t="s">
        <v>359</v>
      </c>
      <c r="B1487" s="81" t="s">
        <v>4106</v>
      </c>
      <c r="C1487" s="82" t="s">
        <v>1482</v>
      </c>
      <c r="D1487" s="83" t="s">
        <v>34</v>
      </c>
      <c r="E1487" s="84" t="s">
        <v>4070</v>
      </c>
      <c r="F1487" s="85">
        <v>60</v>
      </c>
      <c r="G1487" s="86" t="str">
        <f t="shared" si="22"/>
        <v>Trung bình</v>
      </c>
      <c r="H1487" s="87"/>
    </row>
    <row r="1488" spans="1:8">
      <c r="A1488" s="5" t="s">
        <v>360</v>
      </c>
      <c r="B1488" s="81" t="s">
        <v>4107</v>
      </c>
      <c r="C1488" s="82" t="s">
        <v>4108</v>
      </c>
      <c r="D1488" s="83" t="s">
        <v>1251</v>
      </c>
      <c r="E1488" s="84" t="s">
        <v>4070</v>
      </c>
      <c r="F1488" s="85">
        <v>66</v>
      </c>
      <c r="G1488" s="86" t="str">
        <f t="shared" si="22"/>
        <v>Trung bình</v>
      </c>
      <c r="H1488" s="87"/>
    </row>
    <row r="1489" spans="1:8">
      <c r="A1489" s="5" t="s">
        <v>361</v>
      </c>
      <c r="B1489" s="81" t="s">
        <v>4109</v>
      </c>
      <c r="C1489" s="82" t="s">
        <v>1218</v>
      </c>
      <c r="D1489" s="83" t="s">
        <v>20</v>
      </c>
      <c r="E1489" s="84" t="s">
        <v>4070</v>
      </c>
      <c r="F1489" s="85">
        <v>70</v>
      </c>
      <c r="G1489" s="86" t="str">
        <f t="shared" si="22"/>
        <v>Khá</v>
      </c>
      <c r="H1489" s="87"/>
    </row>
    <row r="1490" spans="1:8">
      <c r="A1490" s="5" t="s">
        <v>362</v>
      </c>
      <c r="B1490" s="81" t="s">
        <v>4110</v>
      </c>
      <c r="C1490" s="82" t="s">
        <v>1580</v>
      </c>
      <c r="D1490" s="83" t="s">
        <v>1453</v>
      </c>
      <c r="E1490" s="84" t="s">
        <v>4070</v>
      </c>
      <c r="F1490" s="85">
        <v>60</v>
      </c>
      <c r="G1490" s="86" t="str">
        <f t="shared" si="22"/>
        <v>Trung bình</v>
      </c>
      <c r="H1490" s="87"/>
    </row>
    <row r="1491" spans="1:8">
      <c r="A1491" s="5" t="s">
        <v>363</v>
      </c>
      <c r="B1491" s="81" t="s">
        <v>4111</v>
      </c>
      <c r="C1491" s="82" t="s">
        <v>4112</v>
      </c>
      <c r="D1491" s="83" t="s">
        <v>1453</v>
      </c>
      <c r="E1491" s="84" t="s">
        <v>4070</v>
      </c>
      <c r="F1491" s="85">
        <v>55</v>
      </c>
      <c r="G1491" s="86" t="str">
        <f t="shared" si="22"/>
        <v>Trung bình</v>
      </c>
      <c r="H1491" s="87"/>
    </row>
    <row r="1492" spans="1:8" s="20" customFormat="1">
      <c r="A1492" s="22" t="s">
        <v>364</v>
      </c>
      <c r="B1492" s="75" t="s">
        <v>4113</v>
      </c>
      <c r="C1492" s="88" t="s">
        <v>1814</v>
      </c>
      <c r="D1492" s="76" t="s">
        <v>1192</v>
      </c>
      <c r="E1492" s="77" t="s">
        <v>4114</v>
      </c>
      <c r="F1492" s="78">
        <v>67</v>
      </c>
      <c r="G1492" s="79" t="str">
        <f t="shared" si="22"/>
        <v>Trung bình</v>
      </c>
      <c r="H1492" s="80"/>
    </row>
    <row r="1493" spans="1:8">
      <c r="A1493" s="5" t="s">
        <v>365</v>
      </c>
      <c r="B1493" s="81" t="s">
        <v>4115</v>
      </c>
      <c r="C1493" s="82" t="s">
        <v>1514</v>
      </c>
      <c r="D1493" s="83" t="s">
        <v>1192</v>
      </c>
      <c r="E1493" s="84" t="s">
        <v>4114</v>
      </c>
      <c r="F1493" s="85">
        <v>70</v>
      </c>
      <c r="G1493" s="86" t="str">
        <f t="shared" si="22"/>
        <v>Khá</v>
      </c>
      <c r="H1493" s="87"/>
    </row>
    <row r="1494" spans="1:8">
      <c r="A1494" s="5" t="s">
        <v>366</v>
      </c>
      <c r="B1494" s="81" t="s">
        <v>4116</v>
      </c>
      <c r="C1494" s="82" t="s">
        <v>1712</v>
      </c>
      <c r="D1494" s="83" t="s">
        <v>1658</v>
      </c>
      <c r="E1494" s="84" t="s">
        <v>4114</v>
      </c>
      <c r="F1494" s="85">
        <v>70</v>
      </c>
      <c r="G1494" s="86" t="str">
        <f t="shared" si="22"/>
        <v>Khá</v>
      </c>
      <c r="H1494" s="87"/>
    </row>
    <row r="1495" spans="1:8">
      <c r="A1495" s="5" t="s">
        <v>367</v>
      </c>
      <c r="B1495" s="81" t="s">
        <v>4117</v>
      </c>
      <c r="C1495" s="82" t="s">
        <v>4118</v>
      </c>
      <c r="D1495" s="83" t="s">
        <v>1365</v>
      </c>
      <c r="E1495" s="84" t="s">
        <v>4114</v>
      </c>
      <c r="F1495" s="85">
        <v>78</v>
      </c>
      <c r="G1495" s="86" t="str">
        <f t="shared" si="22"/>
        <v>Khá</v>
      </c>
      <c r="H1495" s="87"/>
    </row>
    <row r="1496" spans="1:8">
      <c r="A1496" s="5" t="s">
        <v>368</v>
      </c>
      <c r="B1496" s="81" t="s">
        <v>4119</v>
      </c>
      <c r="C1496" s="82" t="s">
        <v>4120</v>
      </c>
      <c r="D1496" s="83" t="s">
        <v>1327</v>
      </c>
      <c r="E1496" s="84" t="s">
        <v>4114</v>
      </c>
      <c r="F1496" s="85">
        <v>70</v>
      </c>
      <c r="G1496" s="86" t="str">
        <f t="shared" si="22"/>
        <v>Khá</v>
      </c>
      <c r="H1496" s="87"/>
    </row>
    <row r="1497" spans="1:8">
      <c r="A1497" s="5" t="s">
        <v>369</v>
      </c>
      <c r="B1497" s="81" t="s">
        <v>4121</v>
      </c>
      <c r="C1497" s="82" t="s">
        <v>1440</v>
      </c>
      <c r="D1497" s="83" t="s">
        <v>15</v>
      </c>
      <c r="E1497" s="84" t="s">
        <v>4114</v>
      </c>
      <c r="F1497" s="85">
        <v>74</v>
      </c>
      <c r="G1497" s="86" t="str">
        <f t="shared" si="22"/>
        <v>Khá</v>
      </c>
      <c r="H1497" s="87"/>
    </row>
    <row r="1498" spans="1:8" s="20" customFormat="1">
      <c r="A1498" s="22" t="s">
        <v>370</v>
      </c>
      <c r="B1498" s="75" t="s">
        <v>4122</v>
      </c>
      <c r="C1498" s="88" t="s">
        <v>4123</v>
      </c>
      <c r="D1498" s="76" t="s">
        <v>1255</v>
      </c>
      <c r="E1498" s="77" t="s">
        <v>4124</v>
      </c>
      <c r="F1498" s="78">
        <v>50</v>
      </c>
      <c r="G1498" s="79" t="str">
        <f t="shared" si="22"/>
        <v>Trung bình</v>
      </c>
      <c r="H1498" s="80"/>
    </row>
    <row r="1499" spans="1:8">
      <c r="A1499" s="5" t="s">
        <v>371</v>
      </c>
      <c r="B1499" s="81" t="s">
        <v>4125</v>
      </c>
      <c r="C1499" s="82" t="s">
        <v>1230</v>
      </c>
      <c r="D1499" s="83" t="s">
        <v>1193</v>
      </c>
      <c r="E1499" s="84" t="s">
        <v>4124</v>
      </c>
      <c r="F1499" s="85">
        <v>63</v>
      </c>
      <c r="G1499" s="86" t="str">
        <f t="shared" si="22"/>
        <v>Trung bình</v>
      </c>
      <c r="H1499" s="87"/>
    </row>
    <row r="1500" spans="1:8">
      <c r="A1500" s="5" t="s">
        <v>372</v>
      </c>
      <c r="B1500" s="81" t="s">
        <v>4126</v>
      </c>
      <c r="C1500" s="82" t="s">
        <v>1769</v>
      </c>
      <c r="D1500" s="83" t="s">
        <v>1193</v>
      </c>
      <c r="E1500" s="84" t="s">
        <v>4124</v>
      </c>
      <c r="F1500" s="85">
        <v>76</v>
      </c>
      <c r="G1500" s="86" t="str">
        <f t="shared" si="22"/>
        <v>Khá</v>
      </c>
      <c r="H1500" s="87"/>
    </row>
    <row r="1501" spans="1:8">
      <c r="A1501" s="5" t="s">
        <v>373</v>
      </c>
      <c r="B1501" s="81" t="s">
        <v>4127</v>
      </c>
      <c r="C1501" s="82" t="s">
        <v>4128</v>
      </c>
      <c r="D1501" s="83" t="s">
        <v>1216</v>
      </c>
      <c r="E1501" s="84" t="s">
        <v>4124</v>
      </c>
      <c r="F1501" s="85">
        <v>54</v>
      </c>
      <c r="G1501" s="86" t="str">
        <f t="shared" si="22"/>
        <v>Trung bình</v>
      </c>
      <c r="H1501" s="87"/>
    </row>
    <row r="1502" spans="1:8">
      <c r="A1502" s="5" t="s">
        <v>374</v>
      </c>
      <c r="B1502" s="81" t="s">
        <v>4129</v>
      </c>
      <c r="C1502" s="82" t="s">
        <v>4130</v>
      </c>
      <c r="D1502" s="83" t="s">
        <v>1216</v>
      </c>
      <c r="E1502" s="84" t="s">
        <v>4124</v>
      </c>
      <c r="F1502" s="85">
        <v>70</v>
      </c>
      <c r="G1502" s="86" t="str">
        <f t="shared" si="22"/>
        <v>Khá</v>
      </c>
      <c r="H1502" s="87"/>
    </row>
    <row r="1503" spans="1:8">
      <c r="A1503" s="5" t="s">
        <v>375</v>
      </c>
      <c r="B1503" s="81" t="s">
        <v>4131</v>
      </c>
      <c r="C1503" s="82" t="s">
        <v>1543</v>
      </c>
      <c r="D1503" s="83" t="s">
        <v>1216</v>
      </c>
      <c r="E1503" s="84" t="s">
        <v>4124</v>
      </c>
      <c r="F1503" s="85">
        <v>70</v>
      </c>
      <c r="G1503" s="86" t="str">
        <f t="shared" si="22"/>
        <v>Khá</v>
      </c>
      <c r="H1503" s="87"/>
    </row>
    <row r="1504" spans="1:8">
      <c r="A1504" s="5" t="s">
        <v>376</v>
      </c>
      <c r="B1504" s="81" t="s">
        <v>4132</v>
      </c>
      <c r="C1504" s="82" t="s">
        <v>4133</v>
      </c>
      <c r="D1504" s="83" t="s">
        <v>10</v>
      </c>
      <c r="E1504" s="84" t="s">
        <v>4124</v>
      </c>
      <c r="F1504" s="85">
        <v>70</v>
      </c>
      <c r="G1504" s="86" t="str">
        <f t="shared" si="22"/>
        <v>Khá</v>
      </c>
      <c r="H1504" s="87"/>
    </row>
    <row r="1505" spans="1:8">
      <c r="A1505" s="5" t="s">
        <v>377</v>
      </c>
      <c r="B1505" s="81" t="s">
        <v>4134</v>
      </c>
      <c r="C1505" s="82" t="s">
        <v>1660</v>
      </c>
      <c r="D1505" s="83" t="s">
        <v>1198</v>
      </c>
      <c r="E1505" s="84" t="s">
        <v>4124</v>
      </c>
      <c r="F1505" s="85">
        <v>69</v>
      </c>
      <c r="G1505" s="86" t="str">
        <f t="shared" si="22"/>
        <v>Trung bình</v>
      </c>
      <c r="H1505" s="87"/>
    </row>
    <row r="1506" spans="1:8">
      <c r="A1506" s="5" t="s">
        <v>378</v>
      </c>
      <c r="B1506" s="81" t="s">
        <v>4135</v>
      </c>
      <c r="C1506" s="82" t="s">
        <v>6</v>
      </c>
      <c r="D1506" s="83" t="s">
        <v>40</v>
      </c>
      <c r="E1506" s="84" t="s">
        <v>4124</v>
      </c>
      <c r="F1506" s="85">
        <v>50</v>
      </c>
      <c r="G1506" s="86" t="str">
        <f t="shared" si="22"/>
        <v>Trung bình</v>
      </c>
      <c r="H1506" s="87"/>
    </row>
    <row r="1507" spans="1:8">
      <c r="A1507" s="5" t="s">
        <v>379</v>
      </c>
      <c r="B1507" s="81" t="s">
        <v>4136</v>
      </c>
      <c r="C1507" s="82" t="s">
        <v>4137</v>
      </c>
      <c r="D1507" s="83" t="s">
        <v>1245</v>
      </c>
      <c r="E1507" s="84" t="s">
        <v>4124</v>
      </c>
      <c r="F1507" s="85">
        <v>59</v>
      </c>
      <c r="G1507" s="86" t="str">
        <f t="shared" si="22"/>
        <v>Trung bình</v>
      </c>
      <c r="H1507" s="87"/>
    </row>
    <row r="1508" spans="1:8">
      <c r="A1508" s="5" t="s">
        <v>380</v>
      </c>
      <c r="B1508" s="81" t="s">
        <v>4138</v>
      </c>
      <c r="C1508" s="82" t="s">
        <v>4139</v>
      </c>
      <c r="D1508" s="83" t="s">
        <v>1176</v>
      </c>
      <c r="E1508" s="84" t="s">
        <v>4124</v>
      </c>
      <c r="F1508" s="85">
        <v>75</v>
      </c>
      <c r="G1508" s="86" t="str">
        <f t="shared" si="22"/>
        <v>Khá</v>
      </c>
      <c r="H1508" s="87"/>
    </row>
    <row r="1509" spans="1:8">
      <c r="A1509" s="5" t="s">
        <v>381</v>
      </c>
      <c r="B1509" s="81" t="s">
        <v>4140</v>
      </c>
      <c r="C1509" s="82" t="s">
        <v>4141</v>
      </c>
      <c r="D1509" s="83" t="s">
        <v>1297</v>
      </c>
      <c r="E1509" s="84" t="s">
        <v>4124</v>
      </c>
      <c r="F1509" s="85">
        <v>64</v>
      </c>
      <c r="G1509" s="86" t="str">
        <f t="shared" si="22"/>
        <v>Trung bình</v>
      </c>
      <c r="H1509" s="87"/>
    </row>
    <row r="1510" spans="1:8">
      <c r="A1510" s="5" t="s">
        <v>382</v>
      </c>
      <c r="B1510" s="81" t="s">
        <v>4142</v>
      </c>
      <c r="C1510" s="82" t="s">
        <v>1348</v>
      </c>
      <c r="D1510" s="83" t="s">
        <v>1277</v>
      </c>
      <c r="E1510" s="84" t="s">
        <v>4124</v>
      </c>
      <c r="F1510" s="85">
        <v>70</v>
      </c>
      <c r="G1510" s="86" t="str">
        <f t="shared" si="22"/>
        <v>Khá</v>
      </c>
      <c r="H1510" s="87"/>
    </row>
    <row r="1511" spans="1:8">
      <c r="A1511" s="5" t="s">
        <v>383</v>
      </c>
      <c r="B1511" s="81" t="s">
        <v>4143</v>
      </c>
      <c r="C1511" s="82" t="s">
        <v>1639</v>
      </c>
      <c r="D1511" s="83" t="s">
        <v>14</v>
      </c>
      <c r="E1511" s="84" t="s">
        <v>4124</v>
      </c>
      <c r="F1511" s="85">
        <v>67</v>
      </c>
      <c r="G1511" s="86" t="str">
        <f t="shared" si="22"/>
        <v>Trung bình</v>
      </c>
      <c r="H1511" s="87"/>
    </row>
    <row r="1512" spans="1:8">
      <c r="A1512" s="5" t="s">
        <v>384</v>
      </c>
      <c r="B1512" s="81" t="s">
        <v>4144</v>
      </c>
      <c r="C1512" s="82" t="s">
        <v>4145</v>
      </c>
      <c r="D1512" s="83" t="s">
        <v>1180</v>
      </c>
      <c r="E1512" s="84" t="s">
        <v>4124</v>
      </c>
      <c r="F1512" s="85">
        <v>66</v>
      </c>
      <c r="G1512" s="86" t="str">
        <f t="shared" si="22"/>
        <v>Trung bình</v>
      </c>
      <c r="H1512" s="87"/>
    </row>
    <row r="1513" spans="1:8">
      <c r="A1513" s="5" t="s">
        <v>385</v>
      </c>
      <c r="B1513" s="81" t="s">
        <v>4146</v>
      </c>
      <c r="C1513" s="82" t="s">
        <v>4147</v>
      </c>
      <c r="D1513" s="83" t="s">
        <v>1187</v>
      </c>
      <c r="E1513" s="84" t="s">
        <v>4124</v>
      </c>
      <c r="F1513" s="85">
        <v>70</v>
      </c>
      <c r="G1513" s="86" t="str">
        <f t="shared" si="22"/>
        <v>Khá</v>
      </c>
      <c r="H1513" s="87"/>
    </row>
    <row r="1514" spans="1:8" s="20" customFormat="1">
      <c r="A1514" s="5" t="s">
        <v>386</v>
      </c>
      <c r="B1514" s="81" t="s">
        <v>4148</v>
      </c>
      <c r="C1514" s="82" t="s">
        <v>1425</v>
      </c>
      <c r="D1514" s="83" t="s">
        <v>1811</v>
      </c>
      <c r="E1514" s="84" t="s">
        <v>4124</v>
      </c>
      <c r="F1514" s="85">
        <v>50</v>
      </c>
      <c r="G1514" s="86" t="str">
        <f t="shared" si="22"/>
        <v>Trung bình</v>
      </c>
      <c r="H1514" s="80"/>
    </row>
    <row r="1515" spans="1:8" s="20" customFormat="1">
      <c r="A1515" s="22" t="s">
        <v>387</v>
      </c>
      <c r="B1515" s="75" t="s">
        <v>4149</v>
      </c>
      <c r="C1515" s="88" t="s">
        <v>4150</v>
      </c>
      <c r="D1515" s="76" t="s">
        <v>1193</v>
      </c>
      <c r="E1515" s="77" t="s">
        <v>4151</v>
      </c>
      <c r="F1515" s="78">
        <v>58</v>
      </c>
      <c r="G1515" s="79" t="str">
        <f t="shared" si="22"/>
        <v>Trung bình</v>
      </c>
      <c r="H1515" s="80"/>
    </row>
    <row r="1516" spans="1:8">
      <c r="A1516" s="5" t="s">
        <v>388</v>
      </c>
      <c r="B1516" s="81" t="s">
        <v>4152</v>
      </c>
      <c r="C1516" s="82" t="s">
        <v>1788</v>
      </c>
      <c r="D1516" s="83" t="s">
        <v>1193</v>
      </c>
      <c r="E1516" s="84" t="s">
        <v>4151</v>
      </c>
      <c r="F1516" s="85">
        <v>50</v>
      </c>
      <c r="G1516" s="86" t="str">
        <f t="shared" si="22"/>
        <v>Trung bình</v>
      </c>
      <c r="H1516" s="87"/>
    </row>
    <row r="1517" spans="1:8">
      <c r="A1517" s="5" t="s">
        <v>389</v>
      </c>
      <c r="B1517" s="81" t="s">
        <v>4153</v>
      </c>
      <c r="C1517" s="82" t="s">
        <v>1177</v>
      </c>
      <c r="D1517" s="83" t="s">
        <v>1173</v>
      </c>
      <c r="E1517" s="84" t="s">
        <v>4151</v>
      </c>
      <c r="F1517" s="85">
        <v>57</v>
      </c>
      <c r="G1517" s="86" t="str">
        <f t="shared" si="22"/>
        <v>Trung bình</v>
      </c>
      <c r="H1517" s="87"/>
    </row>
    <row r="1518" spans="1:8">
      <c r="A1518" s="5" t="s">
        <v>390</v>
      </c>
      <c r="B1518" s="81" t="s">
        <v>4154</v>
      </c>
      <c r="C1518" s="82" t="s">
        <v>1709</v>
      </c>
      <c r="D1518" s="83" t="s">
        <v>39</v>
      </c>
      <c r="E1518" s="84" t="s">
        <v>4151</v>
      </c>
      <c r="F1518" s="85">
        <v>53</v>
      </c>
      <c r="G1518" s="86" t="str">
        <f t="shared" si="22"/>
        <v>Trung bình</v>
      </c>
      <c r="H1518" s="87"/>
    </row>
    <row r="1519" spans="1:8">
      <c r="A1519" s="5" t="s">
        <v>391</v>
      </c>
      <c r="B1519" s="81" t="s">
        <v>4155</v>
      </c>
      <c r="C1519" s="82" t="s">
        <v>4156</v>
      </c>
      <c r="D1519" s="83" t="s">
        <v>1200</v>
      </c>
      <c r="E1519" s="84" t="s">
        <v>4151</v>
      </c>
      <c r="F1519" s="85">
        <v>65</v>
      </c>
      <c r="G1519" s="86" t="str">
        <f t="shared" si="22"/>
        <v>Trung bình</v>
      </c>
      <c r="H1519" s="87"/>
    </row>
    <row r="1520" spans="1:8">
      <c r="A1520" s="5" t="s">
        <v>392</v>
      </c>
      <c r="B1520" s="81" t="s">
        <v>4157</v>
      </c>
      <c r="C1520" s="82" t="s">
        <v>1681</v>
      </c>
      <c r="D1520" s="83" t="s">
        <v>1245</v>
      </c>
      <c r="E1520" s="84" t="s">
        <v>4151</v>
      </c>
      <c r="F1520" s="85">
        <v>73</v>
      </c>
      <c r="G1520" s="86" t="str">
        <f t="shared" si="22"/>
        <v>Khá</v>
      </c>
      <c r="H1520" s="87"/>
    </row>
    <row r="1521" spans="1:8">
      <c r="A1521" s="5" t="s">
        <v>393</v>
      </c>
      <c r="B1521" s="81" t="s">
        <v>4158</v>
      </c>
      <c r="C1521" s="82" t="s">
        <v>1314</v>
      </c>
      <c r="D1521" s="83" t="s">
        <v>13</v>
      </c>
      <c r="E1521" s="84" t="s">
        <v>4151</v>
      </c>
      <c r="F1521" s="85">
        <v>56</v>
      </c>
      <c r="G1521" s="86" t="str">
        <f t="shared" ref="G1521:G1584" si="23">IF(F1521&gt;=90,"Xuất sắc",IF(F1521&gt;=80,"Tốt",IF(F1521&gt;=70,"Khá",IF(F1521&gt;=50,"Trung bình",IF(F1521&gt;0,"Yếu","Không xếp loại")))))</f>
        <v>Trung bình</v>
      </c>
      <c r="H1521" s="87"/>
    </row>
    <row r="1522" spans="1:8">
      <c r="A1522" s="5" t="s">
        <v>394</v>
      </c>
      <c r="B1522" s="81" t="s">
        <v>4159</v>
      </c>
      <c r="C1522" s="82" t="s">
        <v>4160</v>
      </c>
      <c r="D1522" s="83" t="s">
        <v>1176</v>
      </c>
      <c r="E1522" s="84" t="s">
        <v>4151</v>
      </c>
      <c r="F1522" s="85">
        <v>63</v>
      </c>
      <c r="G1522" s="86" t="str">
        <f t="shared" si="23"/>
        <v>Trung bình</v>
      </c>
      <c r="H1522" s="87"/>
    </row>
    <row r="1523" spans="1:8">
      <c r="A1523" s="5" t="s">
        <v>395</v>
      </c>
      <c r="B1523" s="81" t="s">
        <v>4161</v>
      </c>
      <c r="C1523" s="82" t="s">
        <v>4162</v>
      </c>
      <c r="D1523" s="83" t="s">
        <v>1281</v>
      </c>
      <c r="E1523" s="84" t="s">
        <v>4151</v>
      </c>
      <c r="F1523" s="85">
        <v>63</v>
      </c>
      <c r="G1523" s="86" t="str">
        <f t="shared" si="23"/>
        <v>Trung bình</v>
      </c>
      <c r="H1523" s="87"/>
    </row>
    <row r="1524" spans="1:8">
      <c r="A1524" s="5" t="s">
        <v>396</v>
      </c>
      <c r="B1524" s="81" t="s">
        <v>4163</v>
      </c>
      <c r="C1524" s="82" t="s">
        <v>6</v>
      </c>
      <c r="D1524" s="83" t="s">
        <v>1281</v>
      </c>
      <c r="E1524" s="84" t="s">
        <v>4151</v>
      </c>
      <c r="F1524" s="85">
        <v>62</v>
      </c>
      <c r="G1524" s="86" t="str">
        <f t="shared" si="23"/>
        <v>Trung bình</v>
      </c>
      <c r="H1524" s="87"/>
    </row>
    <row r="1525" spans="1:8">
      <c r="A1525" s="5" t="s">
        <v>397</v>
      </c>
      <c r="B1525" s="81" t="s">
        <v>4164</v>
      </c>
      <c r="C1525" s="82" t="s">
        <v>1282</v>
      </c>
      <c r="D1525" s="83" t="s">
        <v>1259</v>
      </c>
      <c r="E1525" s="84" t="s">
        <v>4151</v>
      </c>
      <c r="F1525" s="85">
        <v>61</v>
      </c>
      <c r="G1525" s="86" t="str">
        <f t="shared" si="23"/>
        <v>Trung bình</v>
      </c>
      <c r="H1525" s="87"/>
    </row>
    <row r="1526" spans="1:8">
      <c r="A1526" s="5" t="s">
        <v>398</v>
      </c>
      <c r="B1526" s="81" t="s">
        <v>4165</v>
      </c>
      <c r="C1526" s="82" t="s">
        <v>4166</v>
      </c>
      <c r="D1526" s="83" t="s">
        <v>53</v>
      </c>
      <c r="E1526" s="84" t="s">
        <v>4151</v>
      </c>
      <c r="F1526" s="85">
        <v>53</v>
      </c>
      <c r="G1526" s="86" t="str">
        <f t="shared" si="23"/>
        <v>Trung bình</v>
      </c>
      <c r="H1526" s="87"/>
    </row>
    <row r="1527" spans="1:8">
      <c r="A1527" s="5" t="s">
        <v>399</v>
      </c>
      <c r="B1527" s="81" t="s">
        <v>4167</v>
      </c>
      <c r="C1527" s="82" t="s">
        <v>4168</v>
      </c>
      <c r="D1527" s="83" t="s">
        <v>1205</v>
      </c>
      <c r="E1527" s="84" t="s">
        <v>4151</v>
      </c>
      <c r="F1527" s="85">
        <v>50</v>
      </c>
      <c r="G1527" s="86" t="str">
        <f t="shared" si="23"/>
        <v>Trung bình</v>
      </c>
      <c r="H1527" s="87"/>
    </row>
    <row r="1528" spans="1:8">
      <c r="A1528" s="5" t="s">
        <v>400</v>
      </c>
      <c r="B1528" s="81" t="s">
        <v>4169</v>
      </c>
      <c r="C1528" s="82" t="s">
        <v>1184</v>
      </c>
      <c r="D1528" s="83" t="s">
        <v>1206</v>
      </c>
      <c r="E1528" s="84" t="s">
        <v>4151</v>
      </c>
      <c r="F1528" s="85">
        <v>56</v>
      </c>
      <c r="G1528" s="86" t="str">
        <f t="shared" si="23"/>
        <v>Trung bình</v>
      </c>
      <c r="H1528" s="87"/>
    </row>
    <row r="1529" spans="1:8">
      <c r="A1529" s="5" t="s">
        <v>401</v>
      </c>
      <c r="B1529" s="81" t="s">
        <v>4170</v>
      </c>
      <c r="C1529" s="82" t="s">
        <v>4171</v>
      </c>
      <c r="D1529" s="83" t="s">
        <v>1248</v>
      </c>
      <c r="E1529" s="84" t="s">
        <v>4151</v>
      </c>
      <c r="F1529" s="85">
        <v>65</v>
      </c>
      <c r="G1529" s="86" t="str">
        <f t="shared" si="23"/>
        <v>Trung bình</v>
      </c>
      <c r="H1529" s="87"/>
    </row>
    <row r="1530" spans="1:8">
      <c r="A1530" s="5" t="s">
        <v>402</v>
      </c>
      <c r="B1530" s="81" t="s">
        <v>4172</v>
      </c>
      <c r="C1530" s="82" t="s">
        <v>1794</v>
      </c>
      <c r="D1530" s="83" t="s">
        <v>1663</v>
      </c>
      <c r="E1530" s="84" t="s">
        <v>4151</v>
      </c>
      <c r="F1530" s="85">
        <v>70</v>
      </c>
      <c r="G1530" s="86" t="str">
        <f t="shared" si="23"/>
        <v>Khá</v>
      </c>
      <c r="H1530" s="87"/>
    </row>
    <row r="1531" spans="1:8">
      <c r="A1531" s="5" t="s">
        <v>403</v>
      </c>
      <c r="B1531" s="81" t="s">
        <v>4173</v>
      </c>
      <c r="C1531" s="82" t="s">
        <v>4174</v>
      </c>
      <c r="D1531" s="83" t="s">
        <v>1249</v>
      </c>
      <c r="E1531" s="84" t="s">
        <v>4151</v>
      </c>
      <c r="F1531" s="85">
        <v>59</v>
      </c>
      <c r="G1531" s="86" t="str">
        <f t="shared" si="23"/>
        <v>Trung bình</v>
      </c>
      <c r="H1531" s="87"/>
    </row>
    <row r="1532" spans="1:8">
      <c r="A1532" s="5" t="s">
        <v>404</v>
      </c>
      <c r="B1532" s="81" t="s">
        <v>4175</v>
      </c>
      <c r="C1532" s="82" t="s">
        <v>1432</v>
      </c>
      <c r="D1532" s="83" t="s">
        <v>1393</v>
      </c>
      <c r="E1532" s="84" t="s">
        <v>4151</v>
      </c>
      <c r="F1532" s="85">
        <v>78</v>
      </c>
      <c r="G1532" s="86" t="str">
        <f t="shared" si="23"/>
        <v>Khá</v>
      </c>
      <c r="H1532" s="87"/>
    </row>
    <row r="1533" spans="1:8">
      <c r="A1533" s="5" t="s">
        <v>405</v>
      </c>
      <c r="B1533" s="81" t="s">
        <v>4176</v>
      </c>
      <c r="C1533" s="82" t="s">
        <v>1677</v>
      </c>
      <c r="D1533" s="83" t="s">
        <v>15</v>
      </c>
      <c r="E1533" s="84" t="s">
        <v>4151</v>
      </c>
      <c r="F1533" s="85">
        <v>59</v>
      </c>
      <c r="G1533" s="86" t="str">
        <f t="shared" si="23"/>
        <v>Trung bình</v>
      </c>
      <c r="H1533" s="87"/>
    </row>
    <row r="1534" spans="1:8">
      <c r="A1534" s="5" t="s">
        <v>406</v>
      </c>
      <c r="B1534" s="81" t="s">
        <v>4177</v>
      </c>
      <c r="C1534" s="82" t="s">
        <v>4178</v>
      </c>
      <c r="D1534" s="83" t="s">
        <v>16</v>
      </c>
      <c r="E1534" s="84" t="s">
        <v>4151</v>
      </c>
      <c r="F1534" s="85">
        <v>69</v>
      </c>
      <c r="G1534" s="86" t="str">
        <f t="shared" si="23"/>
        <v>Trung bình</v>
      </c>
      <c r="H1534" s="87"/>
    </row>
    <row r="1535" spans="1:8">
      <c r="A1535" s="5" t="s">
        <v>407</v>
      </c>
      <c r="B1535" s="81" t="s">
        <v>4179</v>
      </c>
      <c r="C1535" s="82" t="s">
        <v>4180</v>
      </c>
      <c r="D1535" s="83" t="s">
        <v>1283</v>
      </c>
      <c r="E1535" s="84" t="s">
        <v>4151</v>
      </c>
      <c r="F1535" s="85">
        <v>70</v>
      </c>
      <c r="G1535" s="86" t="str">
        <f t="shared" si="23"/>
        <v>Khá</v>
      </c>
      <c r="H1535" s="87"/>
    </row>
    <row r="1536" spans="1:8">
      <c r="A1536" s="5" t="s">
        <v>408</v>
      </c>
      <c r="B1536" s="81" t="s">
        <v>4181</v>
      </c>
      <c r="C1536" s="82" t="s">
        <v>1188</v>
      </c>
      <c r="D1536" s="83" t="s">
        <v>1235</v>
      </c>
      <c r="E1536" s="84" t="s">
        <v>4151</v>
      </c>
      <c r="F1536" s="85">
        <v>58</v>
      </c>
      <c r="G1536" s="86" t="str">
        <f t="shared" si="23"/>
        <v>Trung bình</v>
      </c>
      <c r="H1536" s="87"/>
    </row>
    <row r="1537" spans="1:8">
      <c r="A1537" s="5" t="s">
        <v>409</v>
      </c>
      <c r="B1537" s="81" t="s">
        <v>4182</v>
      </c>
      <c r="C1537" s="82" t="s">
        <v>1332</v>
      </c>
      <c r="D1537" s="83" t="s">
        <v>1746</v>
      </c>
      <c r="E1537" s="84" t="s">
        <v>4151</v>
      </c>
      <c r="F1537" s="85">
        <v>50</v>
      </c>
      <c r="G1537" s="86" t="str">
        <f t="shared" si="23"/>
        <v>Trung bình</v>
      </c>
      <c r="H1537" s="87"/>
    </row>
    <row r="1538" spans="1:8">
      <c r="A1538" s="5" t="s">
        <v>410</v>
      </c>
      <c r="B1538" s="81" t="s">
        <v>4183</v>
      </c>
      <c r="C1538" s="82" t="s">
        <v>4184</v>
      </c>
      <c r="D1538" s="83" t="s">
        <v>1182</v>
      </c>
      <c r="E1538" s="84" t="s">
        <v>4151</v>
      </c>
      <c r="F1538" s="85">
        <v>60</v>
      </c>
      <c r="G1538" s="86" t="str">
        <f t="shared" si="23"/>
        <v>Trung bình</v>
      </c>
      <c r="H1538" s="87"/>
    </row>
    <row r="1539" spans="1:8">
      <c r="A1539" s="5" t="s">
        <v>411</v>
      </c>
      <c r="B1539" s="81" t="s">
        <v>4185</v>
      </c>
      <c r="C1539" s="82" t="s">
        <v>31</v>
      </c>
      <c r="D1539" s="83" t="s">
        <v>17</v>
      </c>
      <c r="E1539" s="84" t="s">
        <v>4151</v>
      </c>
      <c r="F1539" s="85">
        <v>58</v>
      </c>
      <c r="G1539" s="86" t="str">
        <f t="shared" si="23"/>
        <v>Trung bình</v>
      </c>
      <c r="H1539" s="87"/>
    </row>
    <row r="1540" spans="1:8">
      <c r="A1540" s="5" t="s">
        <v>412</v>
      </c>
      <c r="B1540" s="81" t="s">
        <v>4186</v>
      </c>
      <c r="C1540" s="82" t="s">
        <v>4187</v>
      </c>
      <c r="D1540" s="83" t="s">
        <v>1251</v>
      </c>
      <c r="E1540" s="84" t="s">
        <v>4151</v>
      </c>
      <c r="F1540" s="85">
        <v>50</v>
      </c>
      <c r="G1540" s="86" t="str">
        <f t="shared" si="23"/>
        <v>Trung bình</v>
      </c>
      <c r="H1540" s="87"/>
    </row>
    <row r="1541" spans="1:8">
      <c r="A1541" s="5" t="s">
        <v>413</v>
      </c>
      <c r="B1541" s="81" t="s">
        <v>4188</v>
      </c>
      <c r="C1541" s="82" t="s">
        <v>1289</v>
      </c>
      <c r="D1541" s="83" t="s">
        <v>1187</v>
      </c>
      <c r="E1541" s="84" t="s">
        <v>4151</v>
      </c>
      <c r="F1541" s="85">
        <v>76</v>
      </c>
      <c r="G1541" s="86" t="str">
        <f t="shared" si="23"/>
        <v>Khá</v>
      </c>
      <c r="H1541" s="87"/>
    </row>
    <row r="1542" spans="1:8" s="20" customFormat="1">
      <c r="A1542" s="22" t="s">
        <v>414</v>
      </c>
      <c r="B1542" s="75" t="s">
        <v>4189</v>
      </c>
      <c r="C1542" s="88" t="s">
        <v>4190</v>
      </c>
      <c r="D1542" s="76" t="s">
        <v>1192</v>
      </c>
      <c r="E1542" s="77" t="s">
        <v>4191</v>
      </c>
      <c r="F1542" s="78">
        <v>70</v>
      </c>
      <c r="G1542" s="79" t="str">
        <f t="shared" si="23"/>
        <v>Khá</v>
      </c>
      <c r="H1542" s="80"/>
    </row>
    <row r="1543" spans="1:8">
      <c r="A1543" s="5" t="s">
        <v>415</v>
      </c>
      <c r="B1543" s="81" t="s">
        <v>4192</v>
      </c>
      <c r="C1543" s="82" t="s">
        <v>1619</v>
      </c>
      <c r="D1543" s="83" t="s">
        <v>1255</v>
      </c>
      <c r="E1543" s="84" t="s">
        <v>4191</v>
      </c>
      <c r="F1543" s="85">
        <v>70</v>
      </c>
      <c r="G1543" s="86" t="str">
        <f t="shared" si="23"/>
        <v>Khá</v>
      </c>
      <c r="H1543" s="87"/>
    </row>
    <row r="1544" spans="1:8">
      <c r="A1544" s="5" t="s">
        <v>416</v>
      </c>
      <c r="B1544" s="81" t="s">
        <v>4193</v>
      </c>
      <c r="C1544" s="82" t="s">
        <v>1725</v>
      </c>
      <c r="D1544" s="83" t="s">
        <v>1216</v>
      </c>
      <c r="E1544" s="84" t="s">
        <v>4191</v>
      </c>
      <c r="F1544" s="85">
        <v>50</v>
      </c>
      <c r="G1544" s="86" t="str">
        <f t="shared" si="23"/>
        <v>Trung bình</v>
      </c>
      <c r="H1544" s="87"/>
    </row>
    <row r="1545" spans="1:8">
      <c r="A1545" s="5" t="s">
        <v>417</v>
      </c>
      <c r="B1545" s="81" t="s">
        <v>4194</v>
      </c>
      <c r="C1545" s="82" t="s">
        <v>1740</v>
      </c>
      <c r="D1545" s="83" t="s">
        <v>1173</v>
      </c>
      <c r="E1545" s="84" t="s">
        <v>4191</v>
      </c>
      <c r="F1545" s="85">
        <v>74</v>
      </c>
      <c r="G1545" s="86" t="str">
        <f t="shared" si="23"/>
        <v>Khá</v>
      </c>
      <c r="H1545" s="87"/>
    </row>
    <row r="1546" spans="1:8">
      <c r="A1546" s="5" t="s">
        <v>418</v>
      </c>
      <c r="B1546" s="81" t="s">
        <v>4195</v>
      </c>
      <c r="C1546" s="82" t="s">
        <v>1401</v>
      </c>
      <c r="D1546" s="83" t="s">
        <v>13</v>
      </c>
      <c r="E1546" s="84" t="s">
        <v>4191</v>
      </c>
      <c r="F1546" s="85">
        <v>68</v>
      </c>
      <c r="G1546" s="86" t="str">
        <f t="shared" si="23"/>
        <v>Trung bình</v>
      </c>
      <c r="H1546" s="87"/>
    </row>
    <row r="1547" spans="1:8">
      <c r="A1547" s="5" t="s">
        <v>419</v>
      </c>
      <c r="B1547" s="81" t="s">
        <v>4196</v>
      </c>
      <c r="C1547" s="82" t="s">
        <v>4197</v>
      </c>
      <c r="D1547" s="83" t="s">
        <v>1400</v>
      </c>
      <c r="E1547" s="84" t="s">
        <v>4191</v>
      </c>
      <c r="F1547" s="85">
        <v>66</v>
      </c>
      <c r="G1547" s="86" t="str">
        <f t="shared" si="23"/>
        <v>Trung bình</v>
      </c>
      <c r="H1547" s="87"/>
    </row>
    <row r="1548" spans="1:8">
      <c r="A1548" s="5" t="s">
        <v>420</v>
      </c>
      <c r="B1548" s="81" t="s">
        <v>4198</v>
      </c>
      <c r="C1548" s="82" t="s">
        <v>1201</v>
      </c>
      <c r="D1548" s="83" t="s">
        <v>1176</v>
      </c>
      <c r="E1548" s="84" t="s">
        <v>4191</v>
      </c>
      <c r="F1548" s="85">
        <v>70</v>
      </c>
      <c r="G1548" s="86" t="str">
        <f t="shared" si="23"/>
        <v>Khá</v>
      </c>
      <c r="H1548" s="87"/>
    </row>
    <row r="1549" spans="1:8">
      <c r="A1549" s="5" t="s">
        <v>421</v>
      </c>
      <c r="B1549" s="81" t="s">
        <v>4199</v>
      </c>
      <c r="C1549" s="82" t="s">
        <v>4200</v>
      </c>
      <c r="D1549" s="83" t="s">
        <v>1751</v>
      </c>
      <c r="E1549" s="84" t="s">
        <v>4191</v>
      </c>
      <c r="F1549" s="85">
        <v>65</v>
      </c>
      <c r="G1549" s="86" t="str">
        <f t="shared" si="23"/>
        <v>Trung bình</v>
      </c>
      <c r="H1549" s="87"/>
    </row>
    <row r="1550" spans="1:8">
      <c r="A1550" s="5" t="s">
        <v>422</v>
      </c>
      <c r="B1550" s="81" t="s">
        <v>4201</v>
      </c>
      <c r="C1550" s="82" t="s">
        <v>4202</v>
      </c>
      <c r="D1550" s="83" t="s">
        <v>1402</v>
      </c>
      <c r="E1550" s="84" t="s">
        <v>4191</v>
      </c>
      <c r="F1550" s="85">
        <v>70</v>
      </c>
      <c r="G1550" s="86" t="str">
        <f t="shared" si="23"/>
        <v>Khá</v>
      </c>
      <c r="H1550" s="87"/>
    </row>
    <row r="1551" spans="1:8">
      <c r="A1551" s="5" t="s">
        <v>423</v>
      </c>
      <c r="B1551" s="81" t="s">
        <v>4203</v>
      </c>
      <c r="C1551" s="82" t="s">
        <v>1227</v>
      </c>
      <c r="D1551" s="83" t="s">
        <v>1281</v>
      </c>
      <c r="E1551" s="84" t="s">
        <v>4191</v>
      </c>
      <c r="F1551" s="85">
        <v>70</v>
      </c>
      <c r="G1551" s="86" t="str">
        <f t="shared" si="23"/>
        <v>Khá</v>
      </c>
      <c r="H1551" s="87"/>
    </row>
    <row r="1552" spans="1:8">
      <c r="A1552" s="5" t="s">
        <v>424</v>
      </c>
      <c r="B1552" s="81" t="s">
        <v>4204</v>
      </c>
      <c r="C1552" s="82" t="s">
        <v>4205</v>
      </c>
      <c r="D1552" s="83" t="s">
        <v>1205</v>
      </c>
      <c r="E1552" s="84" t="s">
        <v>4191</v>
      </c>
      <c r="F1552" s="85">
        <v>66</v>
      </c>
      <c r="G1552" s="86" t="str">
        <f t="shared" si="23"/>
        <v>Trung bình</v>
      </c>
      <c r="H1552" s="87"/>
    </row>
    <row r="1553" spans="1:8">
      <c r="A1553" s="5" t="s">
        <v>425</v>
      </c>
      <c r="B1553" s="81" t="s">
        <v>4206</v>
      </c>
      <c r="C1553" s="82" t="s">
        <v>4207</v>
      </c>
      <c r="D1553" s="83" t="s">
        <v>1206</v>
      </c>
      <c r="E1553" s="84" t="s">
        <v>4191</v>
      </c>
      <c r="F1553" s="85">
        <v>65</v>
      </c>
      <c r="G1553" s="86" t="str">
        <f t="shared" si="23"/>
        <v>Trung bình</v>
      </c>
      <c r="H1553" s="87"/>
    </row>
    <row r="1554" spans="1:8">
      <c r="A1554" s="5" t="s">
        <v>426</v>
      </c>
      <c r="B1554" s="81" t="s">
        <v>4208</v>
      </c>
      <c r="C1554" s="82" t="s">
        <v>1484</v>
      </c>
      <c r="D1554" s="83" t="s">
        <v>1206</v>
      </c>
      <c r="E1554" s="84" t="s">
        <v>4191</v>
      </c>
      <c r="F1554" s="85">
        <v>70</v>
      </c>
      <c r="G1554" s="86" t="str">
        <f t="shared" si="23"/>
        <v>Khá</v>
      </c>
      <c r="H1554" s="87"/>
    </row>
    <row r="1555" spans="1:8" s="20" customFormat="1">
      <c r="A1555" s="5" t="s">
        <v>427</v>
      </c>
      <c r="B1555" s="81" t="s">
        <v>4209</v>
      </c>
      <c r="C1555" s="82" t="s">
        <v>4210</v>
      </c>
      <c r="D1555" s="83" t="s">
        <v>1249</v>
      </c>
      <c r="E1555" s="84" t="s">
        <v>4191</v>
      </c>
      <c r="F1555" s="85">
        <v>70</v>
      </c>
      <c r="G1555" s="86" t="str">
        <f t="shared" si="23"/>
        <v>Khá</v>
      </c>
      <c r="H1555" s="80"/>
    </row>
    <row r="1556" spans="1:8">
      <c r="A1556" s="5" t="s">
        <v>428</v>
      </c>
      <c r="B1556" s="81" t="s">
        <v>4211</v>
      </c>
      <c r="C1556" s="82" t="s">
        <v>1238</v>
      </c>
      <c r="D1556" s="83" t="s">
        <v>1249</v>
      </c>
      <c r="E1556" s="84" t="s">
        <v>4191</v>
      </c>
      <c r="F1556" s="85">
        <v>78</v>
      </c>
      <c r="G1556" s="86" t="str">
        <f t="shared" si="23"/>
        <v>Khá</v>
      </c>
      <c r="H1556" s="87"/>
    </row>
    <row r="1557" spans="1:8">
      <c r="A1557" s="5" t="s">
        <v>429</v>
      </c>
      <c r="B1557" s="81" t="s">
        <v>4212</v>
      </c>
      <c r="C1557" s="82" t="s">
        <v>4213</v>
      </c>
      <c r="D1557" s="83" t="s">
        <v>1233</v>
      </c>
      <c r="E1557" s="84" t="s">
        <v>4191</v>
      </c>
      <c r="F1557" s="85">
        <v>65</v>
      </c>
      <c r="G1557" s="86" t="str">
        <f t="shared" si="23"/>
        <v>Trung bình</v>
      </c>
      <c r="H1557" s="87"/>
    </row>
    <row r="1558" spans="1:8">
      <c r="A1558" s="5" t="s">
        <v>430</v>
      </c>
      <c r="B1558" s="81" t="s">
        <v>4214</v>
      </c>
      <c r="C1558" s="82" t="s">
        <v>1537</v>
      </c>
      <c r="D1558" s="83" t="s">
        <v>49</v>
      </c>
      <c r="E1558" s="84" t="s">
        <v>4191</v>
      </c>
      <c r="F1558" s="85">
        <v>70</v>
      </c>
      <c r="G1558" s="86" t="str">
        <f t="shared" si="23"/>
        <v>Khá</v>
      </c>
      <c r="H1558" s="87"/>
    </row>
    <row r="1559" spans="1:8">
      <c r="A1559" s="5" t="s">
        <v>431</v>
      </c>
      <c r="B1559" s="81" t="s">
        <v>4215</v>
      </c>
      <c r="C1559" s="82" t="s">
        <v>4216</v>
      </c>
      <c r="D1559" s="83" t="s">
        <v>1222</v>
      </c>
      <c r="E1559" s="84" t="s">
        <v>4191</v>
      </c>
      <c r="F1559" s="85">
        <v>76</v>
      </c>
      <c r="G1559" s="86" t="str">
        <f t="shared" si="23"/>
        <v>Khá</v>
      </c>
      <c r="H1559" s="87"/>
    </row>
    <row r="1560" spans="1:8">
      <c r="A1560" s="5" t="s">
        <v>432</v>
      </c>
      <c r="B1560" s="81" t="s">
        <v>4217</v>
      </c>
      <c r="C1560" s="82" t="s">
        <v>1754</v>
      </c>
      <c r="D1560" s="83" t="s">
        <v>1222</v>
      </c>
      <c r="E1560" s="84" t="s">
        <v>4191</v>
      </c>
      <c r="F1560" s="85">
        <v>70</v>
      </c>
      <c r="G1560" s="86" t="str">
        <f t="shared" si="23"/>
        <v>Khá</v>
      </c>
      <c r="H1560" s="87"/>
    </row>
    <row r="1561" spans="1:8">
      <c r="A1561" s="5" t="s">
        <v>433</v>
      </c>
      <c r="B1561" s="81" t="s">
        <v>4218</v>
      </c>
      <c r="C1561" s="82" t="s">
        <v>1294</v>
      </c>
      <c r="D1561" s="83" t="s">
        <v>1746</v>
      </c>
      <c r="E1561" s="84" t="s">
        <v>4191</v>
      </c>
      <c r="F1561" s="85">
        <v>74</v>
      </c>
      <c r="G1561" s="86" t="str">
        <f t="shared" si="23"/>
        <v>Khá</v>
      </c>
      <c r="H1561" s="87"/>
    </row>
    <row r="1562" spans="1:8">
      <c r="A1562" s="5" t="s">
        <v>434</v>
      </c>
      <c r="B1562" s="81" t="s">
        <v>4219</v>
      </c>
      <c r="C1562" s="82" t="s">
        <v>1289</v>
      </c>
      <c r="D1562" s="83" t="s">
        <v>34</v>
      </c>
      <c r="E1562" s="84" t="s">
        <v>4191</v>
      </c>
      <c r="F1562" s="85">
        <v>67</v>
      </c>
      <c r="G1562" s="86" t="str">
        <f t="shared" si="23"/>
        <v>Trung bình</v>
      </c>
      <c r="H1562" s="87"/>
    </row>
    <row r="1563" spans="1:8">
      <c r="A1563" s="5" t="s">
        <v>435</v>
      </c>
      <c r="B1563" s="81" t="s">
        <v>4220</v>
      </c>
      <c r="C1563" s="82" t="s">
        <v>4221</v>
      </c>
      <c r="D1563" s="83" t="s">
        <v>1187</v>
      </c>
      <c r="E1563" s="84" t="s">
        <v>4191</v>
      </c>
      <c r="F1563" s="85">
        <v>70</v>
      </c>
      <c r="G1563" s="86" t="str">
        <f t="shared" si="23"/>
        <v>Khá</v>
      </c>
      <c r="H1563" s="87"/>
    </row>
    <row r="1564" spans="1:8" s="20" customFormat="1">
      <c r="A1564" s="5" t="s">
        <v>436</v>
      </c>
      <c r="B1564" s="81" t="s">
        <v>4222</v>
      </c>
      <c r="C1564" s="82" t="s">
        <v>4223</v>
      </c>
      <c r="D1564" s="83" t="s">
        <v>1241</v>
      </c>
      <c r="E1564" s="84" t="s">
        <v>4191</v>
      </c>
      <c r="F1564" s="85">
        <v>63</v>
      </c>
      <c r="G1564" s="86" t="str">
        <f t="shared" si="23"/>
        <v>Trung bình</v>
      </c>
      <c r="H1564" s="80"/>
    </row>
    <row r="1565" spans="1:8">
      <c r="A1565" s="5" t="s">
        <v>437</v>
      </c>
      <c r="B1565" s="81" t="s">
        <v>4224</v>
      </c>
      <c r="C1565" s="82" t="s">
        <v>4225</v>
      </c>
      <c r="D1565" s="83" t="s">
        <v>1319</v>
      </c>
      <c r="E1565" s="84" t="s">
        <v>4191</v>
      </c>
      <c r="F1565" s="85">
        <v>70</v>
      </c>
      <c r="G1565" s="86" t="str">
        <f t="shared" si="23"/>
        <v>Khá</v>
      </c>
      <c r="H1565" s="87"/>
    </row>
    <row r="1566" spans="1:8">
      <c r="A1566" s="5" t="s">
        <v>438</v>
      </c>
      <c r="B1566" s="81" t="s">
        <v>4226</v>
      </c>
      <c r="C1566" s="82" t="s">
        <v>1750</v>
      </c>
      <c r="D1566" s="83" t="s">
        <v>1444</v>
      </c>
      <c r="E1566" s="84" t="s">
        <v>4191</v>
      </c>
      <c r="F1566" s="85">
        <v>76</v>
      </c>
      <c r="G1566" s="86" t="str">
        <f t="shared" si="23"/>
        <v>Khá</v>
      </c>
      <c r="H1566" s="87"/>
    </row>
    <row r="1567" spans="1:8">
      <c r="A1567" s="5" t="s">
        <v>439</v>
      </c>
      <c r="B1567" s="81" t="s">
        <v>4227</v>
      </c>
      <c r="C1567" s="82" t="s">
        <v>1674</v>
      </c>
      <c r="D1567" s="83" t="s">
        <v>1266</v>
      </c>
      <c r="E1567" s="84" t="s">
        <v>4191</v>
      </c>
      <c r="F1567" s="85">
        <v>74</v>
      </c>
      <c r="G1567" s="86" t="str">
        <f t="shared" si="23"/>
        <v>Khá</v>
      </c>
      <c r="H1567" s="87"/>
    </row>
    <row r="1568" spans="1:8">
      <c r="A1568" s="5" t="s">
        <v>440</v>
      </c>
      <c r="B1568" s="81" t="s">
        <v>4228</v>
      </c>
      <c r="C1568" s="82" t="s">
        <v>4229</v>
      </c>
      <c r="D1568" s="83" t="s">
        <v>1359</v>
      </c>
      <c r="E1568" s="84" t="s">
        <v>4191</v>
      </c>
      <c r="F1568" s="85">
        <v>58</v>
      </c>
      <c r="G1568" s="86" t="str">
        <f t="shared" si="23"/>
        <v>Trung bình</v>
      </c>
      <c r="H1568" s="87"/>
    </row>
    <row r="1569" spans="1:8" s="20" customFormat="1">
      <c r="A1569" s="22" t="s">
        <v>441</v>
      </c>
      <c r="B1569" s="75" t="s">
        <v>4230</v>
      </c>
      <c r="C1569" s="88" t="s">
        <v>4231</v>
      </c>
      <c r="D1569" s="76" t="s">
        <v>1192</v>
      </c>
      <c r="E1569" s="77" t="s">
        <v>4232</v>
      </c>
      <c r="F1569" s="78">
        <v>50</v>
      </c>
      <c r="G1569" s="79" t="str">
        <f t="shared" si="23"/>
        <v>Trung bình</v>
      </c>
      <c r="H1569" s="80"/>
    </row>
    <row r="1570" spans="1:8">
      <c r="A1570" s="5" t="s">
        <v>442</v>
      </c>
      <c r="B1570" s="81" t="s">
        <v>4233</v>
      </c>
      <c r="C1570" s="82" t="s">
        <v>4234</v>
      </c>
      <c r="D1570" s="83" t="s">
        <v>1216</v>
      </c>
      <c r="E1570" s="84" t="s">
        <v>4232</v>
      </c>
      <c r="F1570" s="85">
        <v>63</v>
      </c>
      <c r="G1570" s="86" t="str">
        <f t="shared" si="23"/>
        <v>Trung bình</v>
      </c>
      <c r="H1570" s="87"/>
    </row>
    <row r="1571" spans="1:8">
      <c r="A1571" s="5" t="s">
        <v>443</v>
      </c>
      <c r="B1571" s="81" t="s">
        <v>4235</v>
      </c>
      <c r="C1571" s="82" t="s">
        <v>1302</v>
      </c>
      <c r="D1571" s="83" t="s">
        <v>1173</v>
      </c>
      <c r="E1571" s="84" t="s">
        <v>4232</v>
      </c>
      <c r="F1571" s="85">
        <v>65</v>
      </c>
      <c r="G1571" s="86" t="str">
        <f t="shared" si="23"/>
        <v>Trung bình</v>
      </c>
      <c r="H1571" s="87"/>
    </row>
    <row r="1572" spans="1:8">
      <c r="A1572" s="5" t="s">
        <v>444</v>
      </c>
      <c r="B1572" s="81" t="s">
        <v>4236</v>
      </c>
      <c r="C1572" s="82" t="s">
        <v>31</v>
      </c>
      <c r="D1572" s="83" t="s">
        <v>1736</v>
      </c>
      <c r="E1572" s="84" t="s">
        <v>4232</v>
      </c>
      <c r="F1572" s="85">
        <v>50</v>
      </c>
      <c r="G1572" s="86" t="str">
        <f t="shared" si="23"/>
        <v>Trung bình</v>
      </c>
      <c r="H1572" s="87"/>
    </row>
    <row r="1573" spans="1:8">
      <c r="A1573" s="5" t="s">
        <v>445</v>
      </c>
      <c r="B1573" s="81" t="s">
        <v>4237</v>
      </c>
      <c r="C1573" s="82" t="s">
        <v>1493</v>
      </c>
      <c r="D1573" s="83" t="s">
        <v>1195</v>
      </c>
      <c r="E1573" s="84" t="s">
        <v>4232</v>
      </c>
      <c r="F1573" s="85">
        <v>50</v>
      </c>
      <c r="G1573" s="86" t="str">
        <f t="shared" si="23"/>
        <v>Trung bình</v>
      </c>
      <c r="H1573" s="87"/>
    </row>
    <row r="1574" spans="1:8">
      <c r="A1574" s="5" t="s">
        <v>446</v>
      </c>
      <c r="B1574" s="81" t="s">
        <v>4238</v>
      </c>
      <c r="C1574" s="82" t="s">
        <v>4239</v>
      </c>
      <c r="D1574" s="83" t="s">
        <v>39</v>
      </c>
      <c r="E1574" s="84" t="s">
        <v>4232</v>
      </c>
      <c r="F1574" s="85">
        <v>63</v>
      </c>
      <c r="G1574" s="86" t="str">
        <f t="shared" si="23"/>
        <v>Trung bình</v>
      </c>
      <c r="H1574" s="87"/>
    </row>
    <row r="1575" spans="1:8">
      <c r="A1575" s="5" t="s">
        <v>447</v>
      </c>
      <c r="B1575" s="81" t="s">
        <v>4240</v>
      </c>
      <c r="C1575" s="82" t="s">
        <v>1458</v>
      </c>
      <c r="D1575" s="83" t="s">
        <v>1196</v>
      </c>
      <c r="E1575" s="84" t="s">
        <v>4232</v>
      </c>
      <c r="F1575" s="85">
        <v>63</v>
      </c>
      <c r="G1575" s="86" t="str">
        <f t="shared" si="23"/>
        <v>Trung bình</v>
      </c>
      <c r="H1575" s="87"/>
    </row>
    <row r="1576" spans="1:8">
      <c r="A1576" s="5" t="s">
        <v>448</v>
      </c>
      <c r="B1576" s="81" t="s">
        <v>4241</v>
      </c>
      <c r="C1576" s="82" t="s">
        <v>1419</v>
      </c>
      <c r="D1576" s="83" t="s">
        <v>1198</v>
      </c>
      <c r="E1576" s="84" t="s">
        <v>4232</v>
      </c>
      <c r="F1576" s="85">
        <v>64</v>
      </c>
      <c r="G1576" s="86" t="str">
        <f t="shared" si="23"/>
        <v>Trung bình</v>
      </c>
      <c r="H1576" s="87"/>
    </row>
    <row r="1577" spans="1:8">
      <c r="A1577" s="5" t="s">
        <v>449</v>
      </c>
      <c r="B1577" s="81" t="s">
        <v>4242</v>
      </c>
      <c r="C1577" s="82" t="s">
        <v>1218</v>
      </c>
      <c r="D1577" s="83" t="s">
        <v>40</v>
      </c>
      <c r="E1577" s="84" t="s">
        <v>4232</v>
      </c>
      <c r="F1577" s="85">
        <v>68</v>
      </c>
      <c r="G1577" s="86" t="str">
        <f t="shared" si="23"/>
        <v>Trung bình</v>
      </c>
      <c r="H1577" s="87"/>
    </row>
    <row r="1578" spans="1:8">
      <c r="A1578" s="5" t="s">
        <v>450</v>
      </c>
      <c r="B1578" s="81" t="s">
        <v>4243</v>
      </c>
      <c r="C1578" s="82" t="s">
        <v>1775</v>
      </c>
      <c r="D1578" s="83" t="s">
        <v>12</v>
      </c>
      <c r="E1578" s="84" t="s">
        <v>4232</v>
      </c>
      <c r="F1578" s="85">
        <v>66</v>
      </c>
      <c r="G1578" s="86" t="str">
        <f t="shared" si="23"/>
        <v>Trung bình</v>
      </c>
      <c r="H1578" s="87"/>
    </row>
    <row r="1579" spans="1:8">
      <c r="A1579" s="5" t="s">
        <v>451</v>
      </c>
      <c r="B1579" s="81" t="s">
        <v>4244</v>
      </c>
      <c r="C1579" s="82" t="s">
        <v>1615</v>
      </c>
      <c r="D1579" s="83" t="s">
        <v>1747</v>
      </c>
      <c r="E1579" s="84" t="s">
        <v>4232</v>
      </c>
      <c r="F1579" s="85">
        <v>74</v>
      </c>
      <c r="G1579" s="86" t="str">
        <f t="shared" si="23"/>
        <v>Khá</v>
      </c>
      <c r="H1579" s="87"/>
    </row>
    <row r="1580" spans="1:8" s="20" customFormat="1">
      <c r="A1580" s="5" t="s">
        <v>452</v>
      </c>
      <c r="B1580" s="81" t="s">
        <v>4245</v>
      </c>
      <c r="C1580" s="82" t="s">
        <v>35</v>
      </c>
      <c r="D1580" s="83" t="s">
        <v>13</v>
      </c>
      <c r="E1580" s="84" t="s">
        <v>4232</v>
      </c>
      <c r="F1580" s="85">
        <v>64</v>
      </c>
      <c r="G1580" s="86" t="str">
        <f t="shared" si="23"/>
        <v>Trung bình</v>
      </c>
      <c r="H1580" s="80"/>
    </row>
    <row r="1581" spans="1:8">
      <c r="A1581" s="5" t="s">
        <v>453</v>
      </c>
      <c r="B1581" s="81" t="s">
        <v>4246</v>
      </c>
      <c r="C1581" s="82" t="s">
        <v>1323</v>
      </c>
      <c r="D1581" s="83" t="s">
        <v>1229</v>
      </c>
      <c r="E1581" s="84" t="s">
        <v>4232</v>
      </c>
      <c r="F1581" s="85">
        <v>78</v>
      </c>
      <c r="G1581" s="86" t="str">
        <f t="shared" si="23"/>
        <v>Khá</v>
      </c>
      <c r="H1581" s="87"/>
    </row>
    <row r="1582" spans="1:8">
      <c r="A1582" s="5" t="s">
        <v>454</v>
      </c>
      <c r="B1582" s="81" t="s">
        <v>4247</v>
      </c>
      <c r="C1582" s="82" t="s">
        <v>4248</v>
      </c>
      <c r="D1582" s="83" t="s">
        <v>1281</v>
      </c>
      <c r="E1582" s="84" t="s">
        <v>4232</v>
      </c>
      <c r="F1582" s="85">
        <v>68</v>
      </c>
      <c r="G1582" s="86" t="str">
        <f t="shared" si="23"/>
        <v>Trung bình</v>
      </c>
      <c r="H1582" s="87"/>
    </row>
    <row r="1583" spans="1:8">
      <c r="A1583" s="5" t="s">
        <v>455</v>
      </c>
      <c r="B1583" s="81" t="s">
        <v>4249</v>
      </c>
      <c r="C1583" s="82" t="s">
        <v>4250</v>
      </c>
      <c r="D1583" s="83" t="s">
        <v>1259</v>
      </c>
      <c r="E1583" s="84" t="s">
        <v>4232</v>
      </c>
      <c r="F1583" s="85">
        <v>67</v>
      </c>
      <c r="G1583" s="86" t="str">
        <f t="shared" si="23"/>
        <v>Trung bình</v>
      </c>
      <c r="H1583" s="87"/>
    </row>
    <row r="1584" spans="1:8">
      <c r="A1584" s="5" t="s">
        <v>456</v>
      </c>
      <c r="B1584" s="81" t="s">
        <v>4251</v>
      </c>
      <c r="C1584" s="82" t="s">
        <v>1408</v>
      </c>
      <c r="D1584" s="83" t="s">
        <v>1259</v>
      </c>
      <c r="E1584" s="84" t="s">
        <v>4232</v>
      </c>
      <c r="F1584" s="85">
        <v>70</v>
      </c>
      <c r="G1584" s="86" t="str">
        <f t="shared" si="23"/>
        <v>Khá</v>
      </c>
      <c r="H1584" s="87"/>
    </row>
    <row r="1585" spans="1:8">
      <c r="A1585" s="5" t="s">
        <v>457</v>
      </c>
      <c r="B1585" s="81" t="s">
        <v>4252</v>
      </c>
      <c r="C1585" s="82" t="s">
        <v>1342</v>
      </c>
      <c r="D1585" s="83" t="s">
        <v>59</v>
      </c>
      <c r="E1585" s="84" t="s">
        <v>4232</v>
      </c>
      <c r="F1585" s="85">
        <v>60</v>
      </c>
      <c r="G1585" s="86" t="str">
        <f t="shared" ref="G1585:G1648" si="24">IF(F1585&gt;=90,"Xuất sắc",IF(F1585&gt;=80,"Tốt",IF(F1585&gt;=70,"Khá",IF(F1585&gt;=50,"Trung bình",IF(F1585&gt;0,"Yếu","Không xếp loại")))))</f>
        <v>Trung bình</v>
      </c>
      <c r="H1585" s="87"/>
    </row>
    <row r="1586" spans="1:8">
      <c r="A1586" s="5" t="s">
        <v>458</v>
      </c>
      <c r="B1586" s="81" t="s">
        <v>4253</v>
      </c>
      <c r="C1586" s="82" t="s">
        <v>1291</v>
      </c>
      <c r="D1586" s="83" t="s">
        <v>1602</v>
      </c>
      <c r="E1586" s="84" t="s">
        <v>4232</v>
      </c>
      <c r="F1586" s="85">
        <v>65</v>
      </c>
      <c r="G1586" s="86" t="str">
        <f t="shared" si="24"/>
        <v>Trung bình</v>
      </c>
      <c r="H1586" s="87"/>
    </row>
    <row r="1587" spans="1:8">
      <c r="A1587" s="5" t="s">
        <v>459</v>
      </c>
      <c r="B1587" s="81" t="s">
        <v>4254</v>
      </c>
      <c r="C1587" s="82" t="s">
        <v>1759</v>
      </c>
      <c r="D1587" s="83" t="s">
        <v>1249</v>
      </c>
      <c r="E1587" s="84" t="s">
        <v>4232</v>
      </c>
      <c r="F1587" s="85">
        <v>70</v>
      </c>
      <c r="G1587" s="86" t="str">
        <f t="shared" si="24"/>
        <v>Khá</v>
      </c>
      <c r="H1587" s="87"/>
    </row>
    <row r="1588" spans="1:8">
      <c r="A1588" s="5" t="s">
        <v>460</v>
      </c>
      <c r="B1588" s="81" t="s">
        <v>4255</v>
      </c>
      <c r="C1588" s="82" t="s">
        <v>1557</v>
      </c>
      <c r="D1588" s="83" t="s">
        <v>49</v>
      </c>
      <c r="E1588" s="84" t="s">
        <v>4232</v>
      </c>
      <c r="F1588" s="85">
        <v>70</v>
      </c>
      <c r="G1588" s="86" t="str">
        <f t="shared" si="24"/>
        <v>Khá</v>
      </c>
      <c r="H1588" s="87"/>
    </row>
    <row r="1589" spans="1:8">
      <c r="A1589" s="5" t="s">
        <v>461</v>
      </c>
      <c r="B1589" s="81" t="s">
        <v>4256</v>
      </c>
      <c r="C1589" s="82" t="s">
        <v>4257</v>
      </c>
      <c r="D1589" s="83" t="s">
        <v>1222</v>
      </c>
      <c r="E1589" s="84" t="s">
        <v>4232</v>
      </c>
      <c r="F1589" s="85">
        <v>70</v>
      </c>
      <c r="G1589" s="86" t="str">
        <f t="shared" si="24"/>
        <v>Khá</v>
      </c>
      <c r="H1589" s="87"/>
    </row>
    <row r="1590" spans="1:8">
      <c r="A1590" s="5" t="s">
        <v>462</v>
      </c>
      <c r="B1590" s="81" t="s">
        <v>4258</v>
      </c>
      <c r="C1590" s="82" t="s">
        <v>1498</v>
      </c>
      <c r="D1590" s="83" t="s">
        <v>1222</v>
      </c>
      <c r="E1590" s="84" t="s">
        <v>4232</v>
      </c>
      <c r="F1590" s="85">
        <v>55</v>
      </c>
      <c r="G1590" s="86" t="str">
        <f t="shared" si="24"/>
        <v>Trung bình</v>
      </c>
      <c r="H1590" s="87"/>
    </row>
    <row r="1591" spans="1:8">
      <c r="A1591" s="5" t="s">
        <v>463</v>
      </c>
      <c r="B1591" s="81" t="s">
        <v>4259</v>
      </c>
      <c r="C1591" s="82" t="s">
        <v>1270</v>
      </c>
      <c r="D1591" s="83" t="s">
        <v>1277</v>
      </c>
      <c r="E1591" s="84" t="s">
        <v>4232</v>
      </c>
      <c r="F1591" s="85">
        <v>67</v>
      </c>
      <c r="G1591" s="86" t="str">
        <f t="shared" si="24"/>
        <v>Trung bình</v>
      </c>
      <c r="H1591" s="87"/>
    </row>
    <row r="1592" spans="1:8">
      <c r="A1592" s="5" t="s">
        <v>464</v>
      </c>
      <c r="B1592" s="81" t="s">
        <v>4260</v>
      </c>
      <c r="C1592" s="82" t="s">
        <v>1477</v>
      </c>
      <c r="D1592" s="83" t="s">
        <v>1250</v>
      </c>
      <c r="E1592" s="84" t="s">
        <v>4232</v>
      </c>
      <c r="F1592" s="85">
        <v>61</v>
      </c>
      <c r="G1592" s="86" t="str">
        <f t="shared" si="24"/>
        <v>Trung bình</v>
      </c>
      <c r="H1592" s="87"/>
    </row>
    <row r="1593" spans="1:8">
      <c r="A1593" s="5" t="s">
        <v>465</v>
      </c>
      <c r="B1593" s="81" t="s">
        <v>4261</v>
      </c>
      <c r="C1593" s="82" t="s">
        <v>4262</v>
      </c>
      <c r="D1593" s="83" t="s">
        <v>14</v>
      </c>
      <c r="E1593" s="84" t="s">
        <v>4232</v>
      </c>
      <c r="F1593" s="85">
        <v>72</v>
      </c>
      <c r="G1593" s="86" t="str">
        <f t="shared" si="24"/>
        <v>Khá</v>
      </c>
      <c r="H1593" s="87"/>
    </row>
    <row r="1594" spans="1:8">
      <c r="A1594" s="5" t="s">
        <v>466</v>
      </c>
      <c r="B1594" s="81" t="s">
        <v>4263</v>
      </c>
      <c r="C1594" s="82" t="s">
        <v>4264</v>
      </c>
      <c r="D1594" s="83" t="s">
        <v>14</v>
      </c>
      <c r="E1594" s="84" t="s">
        <v>4232</v>
      </c>
      <c r="F1594" s="85">
        <v>63</v>
      </c>
      <c r="G1594" s="86" t="str">
        <f t="shared" si="24"/>
        <v>Trung bình</v>
      </c>
      <c r="H1594" s="87"/>
    </row>
    <row r="1595" spans="1:8">
      <c r="A1595" s="5" t="s">
        <v>467</v>
      </c>
      <c r="B1595" s="81" t="s">
        <v>4265</v>
      </c>
      <c r="C1595" s="82" t="s">
        <v>1447</v>
      </c>
      <c r="D1595" s="83" t="s">
        <v>14</v>
      </c>
      <c r="E1595" s="84" t="s">
        <v>4232</v>
      </c>
      <c r="F1595" s="85">
        <v>70</v>
      </c>
      <c r="G1595" s="86" t="str">
        <f t="shared" si="24"/>
        <v>Khá</v>
      </c>
      <c r="H1595" s="87"/>
    </row>
    <row r="1596" spans="1:8">
      <c r="A1596" s="5" t="s">
        <v>468</v>
      </c>
      <c r="B1596" s="81" t="s">
        <v>4266</v>
      </c>
      <c r="C1596" s="82" t="s">
        <v>4267</v>
      </c>
      <c r="D1596" s="83" t="s">
        <v>1180</v>
      </c>
      <c r="E1596" s="84" t="s">
        <v>4232</v>
      </c>
      <c r="F1596" s="85">
        <v>59</v>
      </c>
      <c r="G1596" s="86" t="str">
        <f t="shared" si="24"/>
        <v>Trung bình</v>
      </c>
      <c r="H1596" s="87"/>
    </row>
    <row r="1597" spans="1:8">
      <c r="A1597" s="5" t="s">
        <v>469</v>
      </c>
      <c r="B1597" s="81" t="s">
        <v>4268</v>
      </c>
      <c r="C1597" s="82" t="s">
        <v>26</v>
      </c>
      <c r="D1597" s="83" t="s">
        <v>1308</v>
      </c>
      <c r="E1597" s="84" t="s">
        <v>4232</v>
      </c>
      <c r="F1597" s="85">
        <v>60</v>
      </c>
      <c r="G1597" s="86" t="str">
        <f t="shared" si="24"/>
        <v>Trung bình</v>
      </c>
      <c r="H1597" s="87"/>
    </row>
    <row r="1598" spans="1:8">
      <c r="A1598" s="5" t="s">
        <v>470</v>
      </c>
      <c r="B1598" s="81" t="s">
        <v>4269</v>
      </c>
      <c r="C1598" s="82" t="s">
        <v>1189</v>
      </c>
      <c r="D1598" s="83" t="s">
        <v>1235</v>
      </c>
      <c r="E1598" s="84" t="s">
        <v>4232</v>
      </c>
      <c r="F1598" s="85">
        <v>70</v>
      </c>
      <c r="G1598" s="86" t="str">
        <f t="shared" si="24"/>
        <v>Khá</v>
      </c>
      <c r="H1598" s="87"/>
    </row>
    <row r="1599" spans="1:8">
      <c r="A1599" s="5" t="s">
        <v>471</v>
      </c>
      <c r="B1599" s="81" t="s">
        <v>4270</v>
      </c>
      <c r="C1599" s="82" t="s">
        <v>4271</v>
      </c>
      <c r="D1599" s="83" t="s">
        <v>1213</v>
      </c>
      <c r="E1599" s="84" t="s">
        <v>4232</v>
      </c>
      <c r="F1599" s="85">
        <v>61</v>
      </c>
      <c r="G1599" s="86" t="str">
        <f t="shared" si="24"/>
        <v>Trung bình</v>
      </c>
      <c r="H1599" s="87"/>
    </row>
    <row r="1600" spans="1:8">
      <c r="A1600" s="5" t="s">
        <v>472</v>
      </c>
      <c r="B1600" s="81" t="s">
        <v>4272</v>
      </c>
      <c r="C1600" s="82" t="s">
        <v>35</v>
      </c>
      <c r="D1600" s="83" t="s">
        <v>17</v>
      </c>
      <c r="E1600" s="84" t="s">
        <v>4232</v>
      </c>
      <c r="F1600" s="85">
        <v>68</v>
      </c>
      <c r="G1600" s="86" t="str">
        <f t="shared" si="24"/>
        <v>Trung bình</v>
      </c>
      <c r="H1600" s="87"/>
    </row>
    <row r="1601" spans="1:8">
      <c r="A1601" s="5" t="s">
        <v>473</v>
      </c>
      <c r="B1601" s="81" t="s">
        <v>4273</v>
      </c>
      <c r="C1601" s="82" t="s">
        <v>4274</v>
      </c>
      <c r="D1601" s="83" t="s">
        <v>34</v>
      </c>
      <c r="E1601" s="84" t="s">
        <v>4232</v>
      </c>
      <c r="F1601" s="85">
        <v>64</v>
      </c>
      <c r="G1601" s="86" t="str">
        <f t="shared" si="24"/>
        <v>Trung bình</v>
      </c>
      <c r="H1601" s="87"/>
    </row>
    <row r="1602" spans="1:8">
      <c r="A1602" s="5" t="s">
        <v>474</v>
      </c>
      <c r="B1602" s="81" t="s">
        <v>4275</v>
      </c>
      <c r="C1602" s="82" t="s">
        <v>4276</v>
      </c>
      <c r="D1602" s="83" t="s">
        <v>1278</v>
      </c>
      <c r="E1602" s="84" t="s">
        <v>4232</v>
      </c>
      <c r="F1602" s="85">
        <v>64</v>
      </c>
      <c r="G1602" s="86" t="str">
        <f t="shared" si="24"/>
        <v>Trung bình</v>
      </c>
      <c r="H1602" s="87"/>
    </row>
    <row r="1603" spans="1:8">
      <c r="A1603" s="5" t="s">
        <v>475</v>
      </c>
      <c r="B1603" s="81" t="s">
        <v>4277</v>
      </c>
      <c r="C1603" s="82" t="s">
        <v>29</v>
      </c>
      <c r="D1603" s="83" t="s">
        <v>18</v>
      </c>
      <c r="E1603" s="84" t="s">
        <v>4232</v>
      </c>
      <c r="F1603" s="85">
        <v>56</v>
      </c>
      <c r="G1603" s="86" t="str">
        <f t="shared" si="24"/>
        <v>Trung bình</v>
      </c>
      <c r="H1603" s="87"/>
    </row>
    <row r="1604" spans="1:8">
      <c r="A1604" s="5" t="s">
        <v>476</v>
      </c>
      <c r="B1604" s="81" t="s">
        <v>4278</v>
      </c>
      <c r="C1604" s="82" t="s">
        <v>4279</v>
      </c>
      <c r="D1604" s="83" t="s">
        <v>1241</v>
      </c>
      <c r="E1604" s="84" t="s">
        <v>4232</v>
      </c>
      <c r="F1604" s="85">
        <v>58</v>
      </c>
      <c r="G1604" s="86" t="str">
        <f t="shared" si="24"/>
        <v>Trung bình</v>
      </c>
      <c r="H1604" s="87"/>
    </row>
    <row r="1605" spans="1:8">
      <c r="A1605" s="5" t="s">
        <v>477</v>
      </c>
      <c r="B1605" s="81" t="s">
        <v>4280</v>
      </c>
      <c r="C1605" s="82" t="s">
        <v>1562</v>
      </c>
      <c r="D1605" s="83" t="s">
        <v>1241</v>
      </c>
      <c r="E1605" s="84" t="s">
        <v>4232</v>
      </c>
      <c r="F1605" s="85">
        <v>64</v>
      </c>
      <c r="G1605" s="86" t="str">
        <f t="shared" si="24"/>
        <v>Trung bình</v>
      </c>
      <c r="H1605" s="87"/>
    </row>
    <row r="1606" spans="1:8">
      <c r="A1606" s="5" t="s">
        <v>478</v>
      </c>
      <c r="B1606" s="81" t="s">
        <v>4281</v>
      </c>
      <c r="C1606" s="82" t="s">
        <v>4282</v>
      </c>
      <c r="D1606" s="83" t="s">
        <v>1241</v>
      </c>
      <c r="E1606" s="84" t="s">
        <v>4232</v>
      </c>
      <c r="F1606" s="85">
        <v>52</v>
      </c>
      <c r="G1606" s="86" t="str">
        <f t="shared" si="24"/>
        <v>Trung bình</v>
      </c>
      <c r="H1606" s="87"/>
    </row>
    <row r="1607" spans="1:8">
      <c r="A1607" s="5" t="s">
        <v>479</v>
      </c>
      <c r="B1607" s="81" t="s">
        <v>4283</v>
      </c>
      <c r="C1607" s="82" t="s">
        <v>1285</v>
      </c>
      <c r="D1607" s="83" t="s">
        <v>1191</v>
      </c>
      <c r="E1607" s="84" t="s">
        <v>4232</v>
      </c>
      <c r="F1607" s="85">
        <v>57</v>
      </c>
      <c r="G1607" s="86" t="str">
        <f t="shared" si="24"/>
        <v>Trung bình</v>
      </c>
      <c r="H1607" s="87"/>
    </row>
    <row r="1608" spans="1:8">
      <c r="A1608" s="5" t="s">
        <v>480</v>
      </c>
      <c r="B1608" s="81" t="s">
        <v>4284</v>
      </c>
      <c r="C1608" s="82" t="s">
        <v>1460</v>
      </c>
      <c r="D1608" s="83" t="s">
        <v>1191</v>
      </c>
      <c r="E1608" s="84" t="s">
        <v>4232</v>
      </c>
      <c r="F1608" s="85">
        <v>70</v>
      </c>
      <c r="G1608" s="86" t="str">
        <f t="shared" si="24"/>
        <v>Khá</v>
      </c>
      <c r="H1608" s="87"/>
    </row>
    <row r="1609" spans="1:8" s="20" customFormat="1">
      <c r="A1609" s="22" t="s">
        <v>481</v>
      </c>
      <c r="B1609" s="75" t="s">
        <v>4285</v>
      </c>
      <c r="C1609" s="88" t="s">
        <v>4286</v>
      </c>
      <c r="D1609" s="76" t="s">
        <v>4287</v>
      </c>
      <c r="E1609" s="77" t="s">
        <v>4288</v>
      </c>
      <c r="F1609" s="78">
        <v>64</v>
      </c>
      <c r="G1609" s="79" t="str">
        <f t="shared" si="24"/>
        <v>Trung bình</v>
      </c>
      <c r="H1609" s="80"/>
    </row>
    <row r="1610" spans="1:8" s="20" customFormat="1">
      <c r="A1610" s="5" t="s">
        <v>482</v>
      </c>
      <c r="B1610" s="81" t="s">
        <v>4289</v>
      </c>
      <c r="C1610" s="82" t="s">
        <v>1488</v>
      </c>
      <c r="D1610" s="83" t="s">
        <v>1192</v>
      </c>
      <c r="E1610" s="84" t="s">
        <v>4288</v>
      </c>
      <c r="F1610" s="85">
        <v>63</v>
      </c>
      <c r="G1610" s="86" t="str">
        <f t="shared" si="24"/>
        <v>Trung bình</v>
      </c>
      <c r="H1610" s="80"/>
    </row>
    <row r="1611" spans="1:8">
      <c r="A1611" s="5" t="s">
        <v>483</v>
      </c>
      <c r="B1611" s="81" t="s">
        <v>4290</v>
      </c>
      <c r="C1611" s="82" t="s">
        <v>1678</v>
      </c>
      <c r="D1611" s="83" t="s">
        <v>1255</v>
      </c>
      <c r="E1611" s="84" t="s">
        <v>4288</v>
      </c>
      <c r="F1611" s="85">
        <v>61</v>
      </c>
      <c r="G1611" s="86" t="str">
        <f t="shared" si="24"/>
        <v>Trung bình</v>
      </c>
      <c r="H1611" s="87"/>
    </row>
    <row r="1612" spans="1:8">
      <c r="A1612" s="5" t="s">
        <v>484</v>
      </c>
      <c r="B1612" s="81" t="s">
        <v>4291</v>
      </c>
      <c r="C1612" s="82" t="s">
        <v>1487</v>
      </c>
      <c r="D1612" s="83" t="s">
        <v>1216</v>
      </c>
      <c r="E1612" s="84" t="s">
        <v>4288</v>
      </c>
      <c r="F1612" s="85">
        <v>67</v>
      </c>
      <c r="G1612" s="86" t="str">
        <f t="shared" si="24"/>
        <v>Trung bình</v>
      </c>
      <c r="H1612" s="87"/>
    </row>
    <row r="1613" spans="1:8">
      <c r="A1613" s="5" t="s">
        <v>485</v>
      </c>
      <c r="B1613" s="81" t="s">
        <v>4292</v>
      </c>
      <c r="C1613" s="82" t="s">
        <v>1483</v>
      </c>
      <c r="D1613" s="83" t="s">
        <v>30</v>
      </c>
      <c r="E1613" s="84" t="s">
        <v>4288</v>
      </c>
      <c r="F1613" s="85">
        <v>66</v>
      </c>
      <c r="G1613" s="86" t="str">
        <f t="shared" si="24"/>
        <v>Trung bình</v>
      </c>
      <c r="H1613" s="87"/>
    </row>
    <row r="1614" spans="1:8">
      <c r="A1614" s="5" t="s">
        <v>486</v>
      </c>
      <c r="B1614" s="81" t="s">
        <v>4293</v>
      </c>
      <c r="C1614" s="82" t="s">
        <v>4294</v>
      </c>
      <c r="D1614" s="83" t="s">
        <v>30</v>
      </c>
      <c r="E1614" s="84" t="s">
        <v>4288</v>
      </c>
      <c r="F1614" s="85">
        <v>70</v>
      </c>
      <c r="G1614" s="86" t="str">
        <f t="shared" si="24"/>
        <v>Khá</v>
      </c>
      <c r="H1614" s="87"/>
    </row>
    <row r="1615" spans="1:8">
      <c r="A1615" s="5" t="s">
        <v>487</v>
      </c>
      <c r="B1615" s="81" t="s">
        <v>4295</v>
      </c>
      <c r="C1615" s="82" t="s">
        <v>4296</v>
      </c>
      <c r="D1615" s="83" t="s">
        <v>10</v>
      </c>
      <c r="E1615" s="84" t="s">
        <v>4288</v>
      </c>
      <c r="F1615" s="85">
        <v>61</v>
      </c>
      <c r="G1615" s="86" t="str">
        <f t="shared" si="24"/>
        <v>Trung bình</v>
      </c>
      <c r="H1615" s="87"/>
    </row>
    <row r="1616" spans="1:8">
      <c r="A1616" s="5" t="s">
        <v>488</v>
      </c>
      <c r="B1616" s="81" t="s">
        <v>4297</v>
      </c>
      <c r="C1616" s="82" t="s">
        <v>1419</v>
      </c>
      <c r="D1616" s="83" t="s">
        <v>1422</v>
      </c>
      <c r="E1616" s="84" t="s">
        <v>4288</v>
      </c>
      <c r="F1616" s="85">
        <v>61</v>
      </c>
      <c r="G1616" s="86" t="str">
        <f t="shared" si="24"/>
        <v>Trung bình</v>
      </c>
      <c r="H1616" s="87"/>
    </row>
    <row r="1617" spans="1:8">
      <c r="A1617" s="5" t="s">
        <v>489</v>
      </c>
      <c r="B1617" s="81" t="s">
        <v>4298</v>
      </c>
      <c r="C1617" s="82" t="s">
        <v>1785</v>
      </c>
      <c r="D1617" s="83" t="s">
        <v>1195</v>
      </c>
      <c r="E1617" s="84" t="s">
        <v>4288</v>
      </c>
      <c r="F1617" s="85">
        <v>70</v>
      </c>
      <c r="G1617" s="86" t="str">
        <f t="shared" si="24"/>
        <v>Khá</v>
      </c>
      <c r="H1617" s="87"/>
    </row>
    <row r="1618" spans="1:8">
      <c r="A1618" s="5" t="s">
        <v>490</v>
      </c>
      <c r="B1618" s="81" t="s">
        <v>4299</v>
      </c>
      <c r="C1618" s="82" t="s">
        <v>4300</v>
      </c>
      <c r="D1618" s="83" t="s">
        <v>1325</v>
      </c>
      <c r="E1618" s="84" t="s">
        <v>4288</v>
      </c>
      <c r="F1618" s="85">
        <v>59</v>
      </c>
      <c r="G1618" s="86" t="str">
        <f t="shared" si="24"/>
        <v>Trung bình</v>
      </c>
      <c r="H1618" s="87"/>
    </row>
    <row r="1619" spans="1:8">
      <c r="A1619" s="5" t="s">
        <v>491</v>
      </c>
      <c r="B1619" s="81" t="s">
        <v>4301</v>
      </c>
      <c r="C1619" s="82" t="s">
        <v>31</v>
      </c>
      <c r="D1619" s="83" t="s">
        <v>12</v>
      </c>
      <c r="E1619" s="84" t="s">
        <v>4288</v>
      </c>
      <c r="F1619" s="85">
        <v>59</v>
      </c>
      <c r="G1619" s="86" t="str">
        <f t="shared" si="24"/>
        <v>Trung bình</v>
      </c>
      <c r="H1619" s="87"/>
    </row>
    <row r="1620" spans="1:8">
      <c r="A1620" s="5" t="s">
        <v>492</v>
      </c>
      <c r="B1620" s="81" t="s">
        <v>4302</v>
      </c>
      <c r="C1620" s="82" t="s">
        <v>1288</v>
      </c>
      <c r="D1620" s="83" t="s">
        <v>1229</v>
      </c>
      <c r="E1620" s="84" t="s">
        <v>4288</v>
      </c>
      <c r="F1620" s="85">
        <v>57</v>
      </c>
      <c r="G1620" s="86" t="str">
        <f t="shared" si="24"/>
        <v>Trung bình</v>
      </c>
      <c r="H1620" s="87"/>
    </row>
    <row r="1621" spans="1:8">
      <c r="A1621" s="5" t="s">
        <v>493</v>
      </c>
      <c r="B1621" s="81" t="s">
        <v>4303</v>
      </c>
      <c r="C1621" s="82" t="s">
        <v>4304</v>
      </c>
      <c r="D1621" s="83" t="s">
        <v>1176</v>
      </c>
      <c r="E1621" s="84" t="s">
        <v>4288</v>
      </c>
      <c r="F1621" s="85">
        <v>66</v>
      </c>
      <c r="G1621" s="86" t="str">
        <f t="shared" si="24"/>
        <v>Trung bình</v>
      </c>
      <c r="H1621" s="87"/>
    </row>
    <row r="1622" spans="1:8">
      <c r="A1622" s="5" t="s">
        <v>494</v>
      </c>
      <c r="B1622" s="81" t="s">
        <v>4305</v>
      </c>
      <c r="C1622" s="82" t="s">
        <v>4306</v>
      </c>
      <c r="D1622" s="83" t="s">
        <v>1281</v>
      </c>
      <c r="E1622" s="84" t="s">
        <v>4288</v>
      </c>
      <c r="F1622" s="85">
        <v>55</v>
      </c>
      <c r="G1622" s="86" t="str">
        <f t="shared" si="24"/>
        <v>Trung bình</v>
      </c>
      <c r="H1622" s="87"/>
    </row>
    <row r="1623" spans="1:8">
      <c r="A1623" s="5" t="s">
        <v>495</v>
      </c>
      <c r="B1623" s="81" t="s">
        <v>4307</v>
      </c>
      <c r="C1623" s="82" t="s">
        <v>8</v>
      </c>
      <c r="D1623" s="83" t="s">
        <v>1281</v>
      </c>
      <c r="E1623" s="84" t="s">
        <v>4288</v>
      </c>
      <c r="F1623" s="85">
        <v>63</v>
      </c>
      <c r="G1623" s="86" t="str">
        <f t="shared" si="24"/>
        <v>Trung bình</v>
      </c>
      <c r="H1623" s="87"/>
    </row>
    <row r="1624" spans="1:8">
      <c r="A1624" s="5" t="s">
        <v>496</v>
      </c>
      <c r="B1624" s="81" t="s">
        <v>4308</v>
      </c>
      <c r="C1624" s="82" t="s">
        <v>1481</v>
      </c>
      <c r="D1624" s="83" t="s">
        <v>1259</v>
      </c>
      <c r="E1624" s="84" t="s">
        <v>4288</v>
      </c>
      <c r="F1624" s="85">
        <v>67</v>
      </c>
      <c r="G1624" s="86" t="str">
        <f t="shared" si="24"/>
        <v>Trung bình</v>
      </c>
      <c r="H1624" s="87"/>
    </row>
    <row r="1625" spans="1:8">
      <c r="A1625" s="5" t="s">
        <v>497</v>
      </c>
      <c r="B1625" s="81" t="s">
        <v>4309</v>
      </c>
      <c r="C1625" s="82" t="s">
        <v>2717</v>
      </c>
      <c r="D1625" s="83" t="s">
        <v>1204</v>
      </c>
      <c r="E1625" s="84" t="s">
        <v>4288</v>
      </c>
      <c r="F1625" s="85">
        <v>63</v>
      </c>
      <c r="G1625" s="86" t="str">
        <f t="shared" si="24"/>
        <v>Trung bình</v>
      </c>
      <c r="H1625" s="87"/>
    </row>
    <row r="1626" spans="1:8">
      <c r="A1626" s="5" t="s">
        <v>498</v>
      </c>
      <c r="B1626" s="81" t="s">
        <v>4310</v>
      </c>
      <c r="C1626" s="82" t="s">
        <v>4311</v>
      </c>
      <c r="D1626" s="83" t="s">
        <v>1249</v>
      </c>
      <c r="E1626" s="84" t="s">
        <v>4288</v>
      </c>
      <c r="F1626" s="85">
        <v>62</v>
      </c>
      <c r="G1626" s="86" t="str">
        <f t="shared" si="24"/>
        <v>Trung bình</v>
      </c>
      <c r="H1626" s="87"/>
    </row>
    <row r="1627" spans="1:8">
      <c r="A1627" s="5" t="s">
        <v>499</v>
      </c>
      <c r="B1627" s="81" t="s">
        <v>4312</v>
      </c>
      <c r="C1627" s="82" t="s">
        <v>1425</v>
      </c>
      <c r="D1627" s="83" t="s">
        <v>1393</v>
      </c>
      <c r="E1627" s="84" t="s">
        <v>4288</v>
      </c>
      <c r="F1627" s="85">
        <v>66</v>
      </c>
      <c r="G1627" s="86" t="str">
        <f t="shared" si="24"/>
        <v>Trung bình</v>
      </c>
      <c r="H1627" s="87"/>
    </row>
    <row r="1628" spans="1:8">
      <c r="A1628" s="5" t="s">
        <v>500</v>
      </c>
      <c r="B1628" s="81" t="s">
        <v>4313</v>
      </c>
      <c r="C1628" s="82" t="s">
        <v>62</v>
      </c>
      <c r="D1628" s="83" t="s">
        <v>41</v>
      </c>
      <c r="E1628" s="84" t="s">
        <v>4288</v>
      </c>
      <c r="F1628" s="85">
        <v>61</v>
      </c>
      <c r="G1628" s="86" t="str">
        <f t="shared" si="24"/>
        <v>Trung bình</v>
      </c>
      <c r="H1628" s="87"/>
    </row>
    <row r="1629" spans="1:8">
      <c r="A1629" s="5" t="s">
        <v>501</v>
      </c>
      <c r="B1629" s="81" t="s">
        <v>4314</v>
      </c>
      <c r="C1629" s="82" t="s">
        <v>1282</v>
      </c>
      <c r="D1629" s="83" t="s">
        <v>1309</v>
      </c>
      <c r="E1629" s="84" t="s">
        <v>4288</v>
      </c>
      <c r="F1629" s="85">
        <v>70</v>
      </c>
      <c r="G1629" s="86" t="str">
        <f t="shared" si="24"/>
        <v>Khá</v>
      </c>
      <c r="H1629" s="87"/>
    </row>
    <row r="1630" spans="1:8">
      <c r="A1630" s="5" t="s">
        <v>502</v>
      </c>
      <c r="B1630" s="81" t="s">
        <v>4315</v>
      </c>
      <c r="C1630" s="82" t="s">
        <v>28</v>
      </c>
      <c r="D1630" s="83" t="s">
        <v>1213</v>
      </c>
      <c r="E1630" s="84" t="s">
        <v>4288</v>
      </c>
      <c r="F1630" s="85">
        <v>70</v>
      </c>
      <c r="G1630" s="86" t="str">
        <f t="shared" si="24"/>
        <v>Khá</v>
      </c>
      <c r="H1630" s="87"/>
    </row>
    <row r="1631" spans="1:8">
      <c r="A1631" s="5" t="s">
        <v>503</v>
      </c>
      <c r="B1631" s="81" t="s">
        <v>4316</v>
      </c>
      <c r="C1631" s="82" t="s">
        <v>4317</v>
      </c>
      <c r="D1631" s="83" t="s">
        <v>1304</v>
      </c>
      <c r="E1631" s="84" t="s">
        <v>4288</v>
      </c>
      <c r="F1631" s="85">
        <v>62</v>
      </c>
      <c r="G1631" s="86" t="str">
        <f t="shared" si="24"/>
        <v>Trung bình</v>
      </c>
      <c r="H1631" s="87"/>
    </row>
    <row r="1632" spans="1:8">
      <c r="A1632" s="5" t="s">
        <v>504</v>
      </c>
      <c r="B1632" s="81" t="s">
        <v>4318</v>
      </c>
      <c r="C1632" s="82" t="s">
        <v>4319</v>
      </c>
      <c r="D1632" s="83" t="s">
        <v>1241</v>
      </c>
      <c r="E1632" s="84" t="s">
        <v>4288</v>
      </c>
      <c r="F1632" s="85">
        <v>68</v>
      </c>
      <c r="G1632" s="86" t="str">
        <f t="shared" si="24"/>
        <v>Trung bình</v>
      </c>
      <c r="H1632" s="87"/>
    </row>
    <row r="1633" spans="1:8">
      <c r="A1633" s="5" t="s">
        <v>505</v>
      </c>
      <c r="B1633" s="81" t="s">
        <v>4320</v>
      </c>
      <c r="C1633" s="82" t="s">
        <v>1189</v>
      </c>
      <c r="D1633" s="83" t="s">
        <v>1324</v>
      </c>
      <c r="E1633" s="84" t="s">
        <v>4288</v>
      </c>
      <c r="F1633" s="85">
        <v>70</v>
      </c>
      <c r="G1633" s="86" t="str">
        <f t="shared" si="24"/>
        <v>Khá</v>
      </c>
      <c r="H1633" s="87"/>
    </row>
    <row r="1634" spans="1:8" s="20" customFormat="1">
      <c r="A1634" s="22" t="s">
        <v>506</v>
      </c>
      <c r="B1634" s="89" t="s">
        <v>4321</v>
      </c>
      <c r="C1634" s="90" t="s">
        <v>1414</v>
      </c>
      <c r="D1634" s="91" t="s">
        <v>1193</v>
      </c>
      <c r="E1634" s="77" t="s">
        <v>4322</v>
      </c>
      <c r="F1634" s="95">
        <v>78</v>
      </c>
      <c r="G1634" s="79" t="str">
        <f t="shared" si="24"/>
        <v>Khá</v>
      </c>
      <c r="H1634" s="80"/>
    </row>
    <row r="1635" spans="1:8">
      <c r="A1635" s="5" t="s">
        <v>507</v>
      </c>
      <c r="B1635" s="92" t="s">
        <v>4323</v>
      </c>
      <c r="C1635" s="93" t="s">
        <v>1553</v>
      </c>
      <c r="D1635" s="94" t="s">
        <v>1216</v>
      </c>
      <c r="E1635" s="84" t="s">
        <v>4322</v>
      </c>
      <c r="F1635" s="96">
        <v>66</v>
      </c>
      <c r="G1635" s="86" t="str">
        <f t="shared" si="24"/>
        <v>Trung bình</v>
      </c>
      <c r="H1635" s="87"/>
    </row>
    <row r="1636" spans="1:8">
      <c r="A1636" s="5" t="s">
        <v>508</v>
      </c>
      <c r="B1636" s="92" t="s">
        <v>4324</v>
      </c>
      <c r="C1636" s="93" t="s">
        <v>1320</v>
      </c>
      <c r="D1636" s="94" t="s">
        <v>1216</v>
      </c>
      <c r="E1636" s="84" t="s">
        <v>4322</v>
      </c>
      <c r="F1636" s="96">
        <v>67</v>
      </c>
      <c r="G1636" s="86" t="str">
        <f t="shared" si="24"/>
        <v>Trung bình</v>
      </c>
      <c r="H1636" s="87"/>
    </row>
    <row r="1637" spans="1:8">
      <c r="A1637" s="5" t="s">
        <v>509</v>
      </c>
      <c r="B1637" s="92" t="s">
        <v>4325</v>
      </c>
      <c r="C1637" s="93" t="s">
        <v>1288</v>
      </c>
      <c r="D1637" s="94" t="s">
        <v>1216</v>
      </c>
      <c r="E1637" s="84" t="s">
        <v>4322</v>
      </c>
      <c r="F1637" s="96">
        <v>58</v>
      </c>
      <c r="G1637" s="86" t="str">
        <f t="shared" si="24"/>
        <v>Trung bình</v>
      </c>
      <c r="H1637" s="87"/>
    </row>
    <row r="1638" spans="1:8">
      <c r="A1638" s="5" t="s">
        <v>510</v>
      </c>
      <c r="B1638" s="92" t="s">
        <v>4326</v>
      </c>
      <c r="C1638" s="93" t="s">
        <v>1608</v>
      </c>
      <c r="D1638" s="94" t="s">
        <v>1216</v>
      </c>
      <c r="E1638" s="84" t="s">
        <v>4322</v>
      </c>
      <c r="F1638" s="96">
        <v>67</v>
      </c>
      <c r="G1638" s="86" t="str">
        <f t="shared" si="24"/>
        <v>Trung bình</v>
      </c>
      <c r="H1638" s="87"/>
    </row>
    <row r="1639" spans="1:8">
      <c r="A1639" s="5" t="s">
        <v>511</v>
      </c>
      <c r="B1639" s="92" t="s">
        <v>4327</v>
      </c>
      <c r="C1639" s="93" t="s">
        <v>1545</v>
      </c>
      <c r="D1639" s="94" t="s">
        <v>1216</v>
      </c>
      <c r="E1639" s="84" t="s">
        <v>4322</v>
      </c>
      <c r="F1639" s="96">
        <v>61</v>
      </c>
      <c r="G1639" s="86" t="str">
        <f t="shared" si="24"/>
        <v>Trung bình</v>
      </c>
      <c r="H1639" s="87"/>
    </row>
    <row r="1640" spans="1:8">
      <c r="A1640" s="5" t="s">
        <v>512</v>
      </c>
      <c r="B1640" s="92" t="s">
        <v>4328</v>
      </c>
      <c r="C1640" s="93" t="s">
        <v>4329</v>
      </c>
      <c r="D1640" s="94" t="s">
        <v>1406</v>
      </c>
      <c r="E1640" s="84" t="s">
        <v>4322</v>
      </c>
      <c r="F1640" s="96">
        <v>62</v>
      </c>
      <c r="G1640" s="86" t="str">
        <f t="shared" si="24"/>
        <v>Trung bình</v>
      </c>
      <c r="H1640" s="87"/>
    </row>
    <row r="1641" spans="1:8">
      <c r="A1641" s="5" t="s">
        <v>513</v>
      </c>
      <c r="B1641" s="92" t="s">
        <v>4330</v>
      </c>
      <c r="C1641" s="93" t="s">
        <v>1449</v>
      </c>
      <c r="D1641" s="94" t="s">
        <v>11</v>
      </c>
      <c r="E1641" s="84" t="s">
        <v>4322</v>
      </c>
      <c r="F1641" s="96">
        <v>68</v>
      </c>
      <c r="G1641" s="86" t="str">
        <f t="shared" si="24"/>
        <v>Trung bình</v>
      </c>
      <c r="H1641" s="87"/>
    </row>
    <row r="1642" spans="1:8" s="20" customFormat="1">
      <c r="A1642" s="5" t="s">
        <v>514</v>
      </c>
      <c r="B1642" s="92" t="s">
        <v>4331</v>
      </c>
      <c r="C1642" s="93" t="s">
        <v>4332</v>
      </c>
      <c r="D1642" s="94" t="s">
        <v>39</v>
      </c>
      <c r="E1642" s="84" t="s">
        <v>4322</v>
      </c>
      <c r="F1642" s="96">
        <v>54</v>
      </c>
      <c r="G1642" s="86" t="str">
        <f t="shared" si="24"/>
        <v>Trung bình</v>
      </c>
      <c r="H1642" s="80"/>
    </row>
    <row r="1643" spans="1:8">
      <c r="A1643" s="5" t="s">
        <v>515</v>
      </c>
      <c r="B1643" s="92" t="s">
        <v>4333</v>
      </c>
      <c r="C1643" s="93" t="s">
        <v>4334</v>
      </c>
      <c r="D1643" s="94" t="s">
        <v>1244</v>
      </c>
      <c r="E1643" s="84" t="s">
        <v>4322</v>
      </c>
      <c r="F1643" s="96">
        <v>76</v>
      </c>
      <c r="G1643" s="86" t="str">
        <f t="shared" si="24"/>
        <v>Khá</v>
      </c>
      <c r="H1643" s="87"/>
    </row>
    <row r="1644" spans="1:8">
      <c r="A1644" s="5" t="s">
        <v>516</v>
      </c>
      <c r="B1644" s="92" t="s">
        <v>4335</v>
      </c>
      <c r="C1644" s="93" t="s">
        <v>1434</v>
      </c>
      <c r="D1644" s="94" t="s">
        <v>36</v>
      </c>
      <c r="E1644" s="84" t="s">
        <v>4322</v>
      </c>
      <c r="F1644" s="96">
        <v>61</v>
      </c>
      <c r="G1644" s="86" t="str">
        <f t="shared" si="24"/>
        <v>Trung bình</v>
      </c>
      <c r="H1644" s="87"/>
    </row>
    <row r="1645" spans="1:8">
      <c r="A1645" s="5" t="s">
        <v>517</v>
      </c>
      <c r="B1645" s="92" t="s">
        <v>4336</v>
      </c>
      <c r="C1645" s="93" t="s">
        <v>4337</v>
      </c>
      <c r="D1645" s="94" t="s">
        <v>1554</v>
      </c>
      <c r="E1645" s="84" t="s">
        <v>4322</v>
      </c>
      <c r="F1645" s="96">
        <v>68</v>
      </c>
      <c r="G1645" s="86" t="str">
        <f t="shared" si="24"/>
        <v>Trung bình</v>
      </c>
      <c r="H1645" s="87"/>
    </row>
    <row r="1646" spans="1:8">
      <c r="A1646" s="5" t="s">
        <v>518</v>
      </c>
      <c r="B1646" s="92" t="s">
        <v>4338</v>
      </c>
      <c r="C1646" s="93" t="s">
        <v>4339</v>
      </c>
      <c r="D1646" s="94" t="s">
        <v>1200</v>
      </c>
      <c r="E1646" s="84" t="s">
        <v>4322</v>
      </c>
      <c r="F1646" s="96">
        <v>66</v>
      </c>
      <c r="G1646" s="86" t="str">
        <f t="shared" si="24"/>
        <v>Trung bình</v>
      </c>
      <c r="H1646" s="87"/>
    </row>
    <row r="1647" spans="1:8">
      <c r="A1647" s="5" t="s">
        <v>519</v>
      </c>
      <c r="B1647" s="92" t="s">
        <v>4340</v>
      </c>
      <c r="C1647" s="93" t="s">
        <v>1243</v>
      </c>
      <c r="D1647" s="94" t="s">
        <v>1176</v>
      </c>
      <c r="E1647" s="84" t="s">
        <v>4322</v>
      </c>
      <c r="F1647" s="96">
        <v>70</v>
      </c>
      <c r="G1647" s="86" t="str">
        <f t="shared" si="24"/>
        <v>Khá</v>
      </c>
      <c r="H1647" s="87"/>
    </row>
    <row r="1648" spans="1:8">
      <c r="A1648" s="5" t="s">
        <v>520</v>
      </c>
      <c r="B1648" s="92" t="s">
        <v>4341</v>
      </c>
      <c r="C1648" s="93" t="s">
        <v>1194</v>
      </c>
      <c r="D1648" s="94" t="s">
        <v>1176</v>
      </c>
      <c r="E1648" s="84" t="s">
        <v>4322</v>
      </c>
      <c r="F1648" s="96">
        <v>67</v>
      </c>
      <c r="G1648" s="86" t="str">
        <f t="shared" si="24"/>
        <v>Trung bình</v>
      </c>
      <c r="H1648" s="87"/>
    </row>
    <row r="1649" spans="1:8">
      <c r="A1649" s="5" t="s">
        <v>521</v>
      </c>
      <c r="B1649" s="92" t="s">
        <v>4342</v>
      </c>
      <c r="C1649" s="93" t="s">
        <v>4343</v>
      </c>
      <c r="D1649" s="94" t="s">
        <v>1179</v>
      </c>
      <c r="E1649" s="84" t="s">
        <v>4322</v>
      </c>
      <c r="F1649" s="96">
        <v>59</v>
      </c>
      <c r="G1649" s="86" t="str">
        <f t="shared" ref="G1649:G1712" si="25">IF(F1649&gt;=90,"Xuất sắc",IF(F1649&gt;=80,"Tốt",IF(F1649&gt;=70,"Khá",IF(F1649&gt;=50,"Trung bình",IF(F1649&gt;0,"Yếu","Không xếp loại")))))</f>
        <v>Trung bình</v>
      </c>
      <c r="H1649" s="87"/>
    </row>
    <row r="1650" spans="1:8">
      <c r="A1650" s="5" t="s">
        <v>522</v>
      </c>
      <c r="B1650" s="92" t="s">
        <v>4344</v>
      </c>
      <c r="C1650" s="93" t="s">
        <v>28</v>
      </c>
      <c r="D1650" s="94" t="s">
        <v>1179</v>
      </c>
      <c r="E1650" s="84" t="s">
        <v>4322</v>
      </c>
      <c r="F1650" s="96">
        <v>74</v>
      </c>
      <c r="G1650" s="86" t="str">
        <f t="shared" si="25"/>
        <v>Khá</v>
      </c>
      <c r="H1650" s="87"/>
    </row>
    <row r="1651" spans="1:8">
      <c r="A1651" s="5" t="s">
        <v>523</v>
      </c>
      <c r="B1651" s="92" t="s">
        <v>4345</v>
      </c>
      <c r="C1651" s="93" t="s">
        <v>2187</v>
      </c>
      <c r="D1651" s="94" t="s">
        <v>1259</v>
      </c>
      <c r="E1651" s="84" t="s">
        <v>4322</v>
      </c>
      <c r="F1651" s="96">
        <v>68</v>
      </c>
      <c r="G1651" s="86" t="str">
        <f t="shared" si="25"/>
        <v>Trung bình</v>
      </c>
      <c r="H1651" s="87"/>
    </row>
    <row r="1652" spans="1:8">
      <c r="A1652" s="5" t="s">
        <v>524</v>
      </c>
      <c r="B1652" s="92" t="s">
        <v>4346</v>
      </c>
      <c r="C1652" s="93" t="s">
        <v>4347</v>
      </c>
      <c r="D1652" s="94" t="s">
        <v>1259</v>
      </c>
      <c r="E1652" s="84" t="s">
        <v>4322</v>
      </c>
      <c r="F1652" s="96">
        <v>70</v>
      </c>
      <c r="G1652" s="86" t="str">
        <f t="shared" si="25"/>
        <v>Khá</v>
      </c>
      <c r="H1652" s="87"/>
    </row>
    <row r="1653" spans="1:8">
      <c r="A1653" s="5" t="s">
        <v>525</v>
      </c>
      <c r="B1653" s="92" t="s">
        <v>4348</v>
      </c>
      <c r="C1653" s="93" t="s">
        <v>4349</v>
      </c>
      <c r="D1653" s="94" t="s">
        <v>1297</v>
      </c>
      <c r="E1653" s="84" t="s">
        <v>4322</v>
      </c>
      <c r="F1653" s="96">
        <v>65</v>
      </c>
      <c r="G1653" s="86" t="str">
        <f t="shared" si="25"/>
        <v>Trung bình</v>
      </c>
      <c r="H1653" s="87"/>
    </row>
    <row r="1654" spans="1:8">
      <c r="A1654" s="5" t="s">
        <v>526</v>
      </c>
      <c r="B1654" s="92" t="s">
        <v>4350</v>
      </c>
      <c r="C1654" s="93" t="s">
        <v>4351</v>
      </c>
      <c r="D1654" s="94" t="s">
        <v>1206</v>
      </c>
      <c r="E1654" s="84" t="s">
        <v>4322</v>
      </c>
      <c r="F1654" s="96">
        <v>63</v>
      </c>
      <c r="G1654" s="86" t="str">
        <f t="shared" si="25"/>
        <v>Trung bình</v>
      </c>
      <c r="H1654" s="87"/>
    </row>
    <row r="1655" spans="1:8">
      <c r="A1655" s="5" t="s">
        <v>527</v>
      </c>
      <c r="B1655" s="92" t="s">
        <v>4352</v>
      </c>
      <c r="C1655" s="93" t="s">
        <v>4353</v>
      </c>
      <c r="D1655" s="94" t="s">
        <v>1249</v>
      </c>
      <c r="E1655" s="84" t="s">
        <v>4322</v>
      </c>
      <c r="F1655" s="96">
        <v>70</v>
      </c>
      <c r="G1655" s="86" t="str">
        <f t="shared" si="25"/>
        <v>Khá</v>
      </c>
      <c r="H1655" s="87"/>
    </row>
    <row r="1656" spans="1:8">
      <c r="A1656" s="5" t="s">
        <v>528</v>
      </c>
      <c r="B1656" s="92" t="s">
        <v>4354</v>
      </c>
      <c r="C1656" s="93" t="s">
        <v>1419</v>
      </c>
      <c r="D1656" s="94" t="s">
        <v>1249</v>
      </c>
      <c r="E1656" s="84" t="s">
        <v>4322</v>
      </c>
      <c r="F1656" s="96">
        <v>64</v>
      </c>
      <c r="G1656" s="86" t="str">
        <f t="shared" si="25"/>
        <v>Trung bình</v>
      </c>
      <c r="H1656" s="87"/>
    </row>
    <row r="1657" spans="1:8">
      <c r="A1657" s="5" t="s">
        <v>529</v>
      </c>
      <c r="B1657" s="92" t="s">
        <v>4355</v>
      </c>
      <c r="C1657" s="93" t="s">
        <v>1451</v>
      </c>
      <c r="D1657" s="94" t="s">
        <v>1249</v>
      </c>
      <c r="E1657" s="84" t="s">
        <v>4322</v>
      </c>
      <c r="F1657" s="96">
        <v>66</v>
      </c>
      <c r="G1657" s="86" t="str">
        <f t="shared" si="25"/>
        <v>Trung bình</v>
      </c>
      <c r="H1657" s="87"/>
    </row>
    <row r="1658" spans="1:8">
      <c r="A1658" s="5" t="s">
        <v>530</v>
      </c>
      <c r="B1658" s="92" t="s">
        <v>4356</v>
      </c>
      <c r="C1658" s="93" t="s">
        <v>1630</v>
      </c>
      <c r="D1658" s="94" t="s">
        <v>32</v>
      </c>
      <c r="E1658" s="84" t="s">
        <v>4322</v>
      </c>
      <c r="F1658" s="96">
        <v>51</v>
      </c>
      <c r="G1658" s="86" t="str">
        <f t="shared" si="25"/>
        <v>Trung bình</v>
      </c>
      <c r="H1658" s="87"/>
    </row>
    <row r="1659" spans="1:8">
      <c r="A1659" s="5" t="s">
        <v>531</v>
      </c>
      <c r="B1659" s="92" t="s">
        <v>4357</v>
      </c>
      <c r="C1659" s="93" t="s">
        <v>1560</v>
      </c>
      <c r="D1659" s="94" t="s">
        <v>1250</v>
      </c>
      <c r="E1659" s="84" t="s">
        <v>4322</v>
      </c>
      <c r="F1659" s="96">
        <v>70</v>
      </c>
      <c r="G1659" s="86" t="str">
        <f t="shared" si="25"/>
        <v>Khá</v>
      </c>
      <c r="H1659" s="87"/>
    </row>
    <row r="1660" spans="1:8">
      <c r="A1660" s="5" t="s">
        <v>532</v>
      </c>
      <c r="B1660" s="92" t="s">
        <v>4358</v>
      </c>
      <c r="C1660" s="93" t="s">
        <v>4359</v>
      </c>
      <c r="D1660" s="94" t="s">
        <v>1250</v>
      </c>
      <c r="E1660" s="84" t="s">
        <v>4322</v>
      </c>
      <c r="F1660" s="96">
        <v>66</v>
      </c>
      <c r="G1660" s="86" t="str">
        <f t="shared" si="25"/>
        <v>Trung bình</v>
      </c>
      <c r="H1660" s="87"/>
    </row>
    <row r="1661" spans="1:8">
      <c r="A1661" s="5" t="s">
        <v>533</v>
      </c>
      <c r="B1661" s="92" t="s">
        <v>4360</v>
      </c>
      <c r="C1661" s="93" t="s">
        <v>1668</v>
      </c>
      <c r="D1661" s="94" t="s">
        <v>1250</v>
      </c>
      <c r="E1661" s="84" t="s">
        <v>4322</v>
      </c>
      <c r="F1661" s="96">
        <v>55</v>
      </c>
      <c r="G1661" s="86" t="str">
        <f t="shared" si="25"/>
        <v>Trung bình</v>
      </c>
      <c r="H1661" s="87"/>
    </row>
    <row r="1662" spans="1:8">
      <c r="A1662" s="5" t="s">
        <v>534</v>
      </c>
      <c r="B1662" s="92" t="s">
        <v>4361</v>
      </c>
      <c r="C1662" s="93" t="s">
        <v>1702</v>
      </c>
      <c r="D1662" s="94" t="s">
        <v>1356</v>
      </c>
      <c r="E1662" s="84" t="s">
        <v>4322</v>
      </c>
      <c r="F1662" s="96">
        <v>67</v>
      </c>
      <c r="G1662" s="86" t="str">
        <f t="shared" si="25"/>
        <v>Trung bình</v>
      </c>
      <c r="H1662" s="87"/>
    </row>
    <row r="1663" spans="1:8">
      <c r="A1663" s="5" t="s">
        <v>535</v>
      </c>
      <c r="B1663" s="92" t="s">
        <v>4362</v>
      </c>
      <c r="C1663" s="93" t="s">
        <v>31</v>
      </c>
      <c r="D1663" s="94" t="s">
        <v>4363</v>
      </c>
      <c r="E1663" s="84" t="s">
        <v>4322</v>
      </c>
      <c r="F1663" s="96">
        <v>70</v>
      </c>
      <c r="G1663" s="86" t="str">
        <f t="shared" si="25"/>
        <v>Khá</v>
      </c>
      <c r="H1663" s="87"/>
    </row>
    <row r="1664" spans="1:8">
      <c r="A1664" s="5" t="s">
        <v>536</v>
      </c>
      <c r="B1664" s="92" t="s">
        <v>4364</v>
      </c>
      <c r="C1664" s="93" t="s">
        <v>4365</v>
      </c>
      <c r="D1664" s="94" t="s">
        <v>1213</v>
      </c>
      <c r="E1664" s="84" t="s">
        <v>4322</v>
      </c>
      <c r="F1664" s="96">
        <v>67</v>
      </c>
      <c r="G1664" s="86" t="str">
        <f t="shared" si="25"/>
        <v>Trung bình</v>
      </c>
      <c r="H1664" s="87"/>
    </row>
    <row r="1665" spans="1:8">
      <c r="A1665" s="5" t="s">
        <v>537</v>
      </c>
      <c r="B1665" s="92" t="s">
        <v>4366</v>
      </c>
      <c r="C1665" s="93" t="s">
        <v>4367</v>
      </c>
      <c r="D1665" s="94" t="s">
        <v>34</v>
      </c>
      <c r="E1665" s="84" t="s">
        <v>4322</v>
      </c>
      <c r="F1665" s="96">
        <v>70</v>
      </c>
      <c r="G1665" s="86" t="str">
        <f t="shared" si="25"/>
        <v>Khá</v>
      </c>
      <c r="H1665" s="87"/>
    </row>
    <row r="1666" spans="1:8">
      <c r="A1666" s="5" t="s">
        <v>538</v>
      </c>
      <c r="B1666" s="92" t="s">
        <v>4368</v>
      </c>
      <c r="C1666" s="93" t="s">
        <v>4369</v>
      </c>
      <c r="D1666" s="94" t="s">
        <v>1357</v>
      </c>
      <c r="E1666" s="84" t="s">
        <v>4322</v>
      </c>
      <c r="F1666" s="96">
        <v>70</v>
      </c>
      <c r="G1666" s="86" t="str">
        <f t="shared" si="25"/>
        <v>Khá</v>
      </c>
      <c r="H1666" s="87"/>
    </row>
    <row r="1667" spans="1:8">
      <c r="A1667" s="5" t="s">
        <v>539</v>
      </c>
      <c r="B1667" s="92" t="s">
        <v>4370</v>
      </c>
      <c r="C1667" s="93" t="s">
        <v>4371</v>
      </c>
      <c r="D1667" s="94" t="s">
        <v>1240</v>
      </c>
      <c r="E1667" s="84" t="s">
        <v>4322</v>
      </c>
      <c r="F1667" s="96">
        <v>70</v>
      </c>
      <c r="G1667" s="86" t="str">
        <f t="shared" si="25"/>
        <v>Khá</v>
      </c>
      <c r="H1667" s="87"/>
    </row>
    <row r="1668" spans="1:8">
      <c r="A1668" s="5" t="s">
        <v>540</v>
      </c>
      <c r="B1668" s="92" t="s">
        <v>4372</v>
      </c>
      <c r="C1668" s="93" t="s">
        <v>4373</v>
      </c>
      <c r="D1668" s="94" t="s">
        <v>1241</v>
      </c>
      <c r="E1668" s="84" t="s">
        <v>4322</v>
      </c>
      <c r="F1668" s="96">
        <v>70</v>
      </c>
      <c r="G1668" s="86" t="str">
        <f t="shared" si="25"/>
        <v>Khá</v>
      </c>
      <c r="H1668" s="87"/>
    </row>
    <row r="1669" spans="1:8">
      <c r="A1669" s="5" t="s">
        <v>541</v>
      </c>
      <c r="B1669" s="92" t="s">
        <v>4374</v>
      </c>
      <c r="C1669" s="93" t="s">
        <v>1384</v>
      </c>
      <c r="D1669" s="94" t="s">
        <v>1254</v>
      </c>
      <c r="E1669" s="84" t="s">
        <v>4322</v>
      </c>
      <c r="F1669" s="96">
        <v>74</v>
      </c>
      <c r="G1669" s="86" t="str">
        <f t="shared" si="25"/>
        <v>Khá</v>
      </c>
      <c r="H1669" s="87"/>
    </row>
    <row r="1670" spans="1:8">
      <c r="A1670" s="5" t="s">
        <v>542</v>
      </c>
      <c r="B1670" s="92" t="s">
        <v>4375</v>
      </c>
      <c r="C1670" s="93" t="s">
        <v>1451</v>
      </c>
      <c r="D1670" s="94" t="s">
        <v>1191</v>
      </c>
      <c r="E1670" s="84" t="s">
        <v>4322</v>
      </c>
      <c r="F1670" s="96">
        <v>70</v>
      </c>
      <c r="G1670" s="86" t="str">
        <f t="shared" si="25"/>
        <v>Khá</v>
      </c>
      <c r="H1670" s="87"/>
    </row>
    <row r="1671" spans="1:8">
      <c r="A1671" s="5" t="s">
        <v>543</v>
      </c>
      <c r="B1671" s="92" t="s">
        <v>4376</v>
      </c>
      <c r="C1671" s="93" t="s">
        <v>4377</v>
      </c>
      <c r="D1671" s="94" t="s">
        <v>20</v>
      </c>
      <c r="E1671" s="84" t="s">
        <v>4322</v>
      </c>
      <c r="F1671" s="96">
        <v>71</v>
      </c>
      <c r="G1671" s="86" t="str">
        <f t="shared" si="25"/>
        <v>Khá</v>
      </c>
      <c r="H1671" s="87"/>
    </row>
    <row r="1672" spans="1:8" s="20" customFormat="1">
      <c r="A1672" s="22" t="s">
        <v>544</v>
      </c>
      <c r="B1672" s="75" t="s">
        <v>4378</v>
      </c>
      <c r="C1672" s="88" t="s">
        <v>1808</v>
      </c>
      <c r="D1672" s="76" t="s">
        <v>1268</v>
      </c>
      <c r="E1672" s="77" t="s">
        <v>4379</v>
      </c>
      <c r="F1672" s="78">
        <v>70</v>
      </c>
      <c r="G1672" s="79" t="str">
        <f t="shared" si="25"/>
        <v>Khá</v>
      </c>
      <c r="H1672" s="80"/>
    </row>
    <row r="1673" spans="1:8">
      <c r="A1673" s="5" t="s">
        <v>545</v>
      </c>
      <c r="B1673" s="81" t="s">
        <v>4380</v>
      </c>
      <c r="C1673" s="82" t="s">
        <v>35</v>
      </c>
      <c r="D1673" s="83" t="s">
        <v>11</v>
      </c>
      <c r="E1673" s="84" t="s">
        <v>4379</v>
      </c>
      <c r="F1673" s="85">
        <v>78</v>
      </c>
      <c r="G1673" s="86" t="str">
        <f t="shared" si="25"/>
        <v>Khá</v>
      </c>
      <c r="H1673" s="87"/>
    </row>
    <row r="1674" spans="1:8">
      <c r="A1674" s="5" t="s">
        <v>546</v>
      </c>
      <c r="B1674" s="81" t="s">
        <v>4381</v>
      </c>
      <c r="C1674" s="82" t="s">
        <v>1598</v>
      </c>
      <c r="D1674" s="83" t="s">
        <v>1335</v>
      </c>
      <c r="E1674" s="84" t="s">
        <v>4379</v>
      </c>
      <c r="F1674" s="85">
        <v>70</v>
      </c>
      <c r="G1674" s="86" t="str">
        <f t="shared" si="25"/>
        <v>Khá</v>
      </c>
      <c r="H1674" s="87"/>
    </row>
    <row r="1675" spans="1:8">
      <c r="A1675" s="5" t="s">
        <v>547</v>
      </c>
      <c r="B1675" s="81" t="s">
        <v>4382</v>
      </c>
      <c r="C1675" s="82" t="s">
        <v>4383</v>
      </c>
      <c r="D1675" s="83" t="s">
        <v>39</v>
      </c>
      <c r="E1675" s="84" t="s">
        <v>4379</v>
      </c>
      <c r="F1675" s="85">
        <v>70</v>
      </c>
      <c r="G1675" s="86" t="str">
        <f t="shared" si="25"/>
        <v>Khá</v>
      </c>
      <c r="H1675" s="87"/>
    </row>
    <row r="1676" spans="1:8" s="20" customFormat="1">
      <c r="A1676" s="5" t="s">
        <v>548</v>
      </c>
      <c r="B1676" s="81" t="s">
        <v>4384</v>
      </c>
      <c r="C1676" s="82" t="s">
        <v>1665</v>
      </c>
      <c r="D1676" s="83" t="s">
        <v>1229</v>
      </c>
      <c r="E1676" s="84" t="s">
        <v>4379</v>
      </c>
      <c r="F1676" s="85">
        <v>70</v>
      </c>
      <c r="G1676" s="86" t="str">
        <f t="shared" si="25"/>
        <v>Khá</v>
      </c>
      <c r="H1676" s="80"/>
    </row>
    <row r="1677" spans="1:8">
      <c r="A1677" s="5" t="s">
        <v>549</v>
      </c>
      <c r="B1677" s="81" t="s">
        <v>4385</v>
      </c>
      <c r="C1677" s="82" t="s">
        <v>1543</v>
      </c>
      <c r="D1677" s="83" t="s">
        <v>1176</v>
      </c>
      <c r="E1677" s="84" t="s">
        <v>4379</v>
      </c>
      <c r="F1677" s="85">
        <v>70</v>
      </c>
      <c r="G1677" s="86" t="str">
        <f t="shared" si="25"/>
        <v>Khá</v>
      </c>
      <c r="H1677" s="87"/>
    </row>
    <row r="1678" spans="1:8">
      <c r="A1678" s="5" t="s">
        <v>550</v>
      </c>
      <c r="B1678" s="81" t="s">
        <v>4386</v>
      </c>
      <c r="C1678" s="82" t="s">
        <v>1310</v>
      </c>
      <c r="D1678" s="83" t="s">
        <v>1204</v>
      </c>
      <c r="E1678" s="84" t="s">
        <v>4379</v>
      </c>
      <c r="F1678" s="85">
        <v>70</v>
      </c>
      <c r="G1678" s="86" t="str">
        <f t="shared" si="25"/>
        <v>Khá</v>
      </c>
      <c r="H1678" s="87"/>
    </row>
    <row r="1679" spans="1:8">
      <c r="A1679" s="5" t="s">
        <v>551</v>
      </c>
      <c r="B1679" s="81" t="s">
        <v>4387</v>
      </c>
      <c r="C1679" s="82" t="s">
        <v>28</v>
      </c>
      <c r="D1679" s="83" t="s">
        <v>1396</v>
      </c>
      <c r="E1679" s="84" t="s">
        <v>4379</v>
      </c>
      <c r="F1679" s="85">
        <v>76</v>
      </c>
      <c r="G1679" s="86" t="str">
        <f t="shared" si="25"/>
        <v>Khá</v>
      </c>
      <c r="H1679" s="87"/>
    </row>
    <row r="1680" spans="1:8">
      <c r="A1680" s="5" t="s">
        <v>552</v>
      </c>
      <c r="B1680" s="81" t="s">
        <v>4388</v>
      </c>
      <c r="C1680" s="82" t="s">
        <v>4389</v>
      </c>
      <c r="D1680" s="83" t="s">
        <v>1249</v>
      </c>
      <c r="E1680" s="84" t="s">
        <v>4379</v>
      </c>
      <c r="F1680" s="85">
        <v>70</v>
      </c>
      <c r="G1680" s="86" t="str">
        <f t="shared" si="25"/>
        <v>Khá</v>
      </c>
      <c r="H1680" s="87"/>
    </row>
    <row r="1681" spans="1:8">
      <c r="A1681" s="5" t="s">
        <v>553</v>
      </c>
      <c r="B1681" s="81" t="s">
        <v>4390</v>
      </c>
      <c r="C1681" s="82" t="s">
        <v>4391</v>
      </c>
      <c r="D1681" s="83" t="s">
        <v>1249</v>
      </c>
      <c r="E1681" s="84" t="s">
        <v>4379</v>
      </c>
      <c r="F1681" s="85">
        <v>76</v>
      </c>
      <c r="G1681" s="86" t="str">
        <f t="shared" si="25"/>
        <v>Khá</v>
      </c>
      <c r="H1681" s="87"/>
    </row>
    <row r="1682" spans="1:8">
      <c r="A1682" s="5" t="s">
        <v>554</v>
      </c>
      <c r="B1682" s="81" t="s">
        <v>4392</v>
      </c>
      <c r="C1682" s="82" t="s">
        <v>4393</v>
      </c>
      <c r="D1682" s="83" t="s">
        <v>1375</v>
      </c>
      <c r="E1682" s="84" t="s">
        <v>4379</v>
      </c>
      <c r="F1682" s="85">
        <v>70</v>
      </c>
      <c r="G1682" s="86" t="str">
        <f t="shared" si="25"/>
        <v>Khá</v>
      </c>
      <c r="H1682" s="87"/>
    </row>
    <row r="1683" spans="1:8">
      <c r="A1683" s="5" t="s">
        <v>555</v>
      </c>
      <c r="B1683" s="81" t="s">
        <v>4394</v>
      </c>
      <c r="C1683" s="82" t="s">
        <v>1237</v>
      </c>
      <c r="D1683" s="83" t="s">
        <v>1180</v>
      </c>
      <c r="E1683" s="84" t="s">
        <v>4379</v>
      </c>
      <c r="F1683" s="85">
        <v>70</v>
      </c>
      <c r="G1683" s="86" t="str">
        <f t="shared" si="25"/>
        <v>Khá</v>
      </c>
      <c r="H1683" s="87"/>
    </row>
    <row r="1684" spans="1:8">
      <c r="A1684" s="5" t="s">
        <v>556</v>
      </c>
      <c r="B1684" s="81" t="s">
        <v>4395</v>
      </c>
      <c r="C1684" s="82" t="s">
        <v>1409</v>
      </c>
      <c r="D1684" s="83" t="s">
        <v>1308</v>
      </c>
      <c r="E1684" s="84" t="s">
        <v>4379</v>
      </c>
      <c r="F1684" s="85">
        <v>66</v>
      </c>
      <c r="G1684" s="86" t="str">
        <f t="shared" si="25"/>
        <v>Trung bình</v>
      </c>
      <c r="H1684" s="87"/>
    </row>
    <row r="1685" spans="1:8">
      <c r="A1685" s="5" t="s">
        <v>557</v>
      </c>
      <c r="B1685" s="81" t="s">
        <v>4396</v>
      </c>
      <c r="C1685" s="82" t="s">
        <v>1490</v>
      </c>
      <c r="D1685" s="83" t="s">
        <v>1308</v>
      </c>
      <c r="E1685" s="84" t="s">
        <v>4379</v>
      </c>
      <c r="F1685" s="85">
        <v>70</v>
      </c>
      <c r="G1685" s="86" t="str">
        <f t="shared" si="25"/>
        <v>Khá</v>
      </c>
      <c r="H1685" s="87"/>
    </row>
    <row r="1686" spans="1:8">
      <c r="A1686" s="5" t="s">
        <v>558</v>
      </c>
      <c r="B1686" s="81" t="s">
        <v>4397</v>
      </c>
      <c r="C1686" s="82" t="s">
        <v>1467</v>
      </c>
      <c r="D1686" s="83" t="s">
        <v>1185</v>
      </c>
      <c r="E1686" s="84" t="s">
        <v>4379</v>
      </c>
      <c r="F1686" s="85">
        <v>68</v>
      </c>
      <c r="G1686" s="86" t="str">
        <f t="shared" si="25"/>
        <v>Trung bình</v>
      </c>
      <c r="H1686" s="87"/>
    </row>
    <row r="1687" spans="1:8">
      <c r="A1687" s="5" t="s">
        <v>559</v>
      </c>
      <c r="B1687" s="81" t="s">
        <v>4398</v>
      </c>
      <c r="C1687" s="82" t="s">
        <v>4399</v>
      </c>
      <c r="D1687" s="83" t="s">
        <v>1226</v>
      </c>
      <c r="E1687" s="84" t="s">
        <v>4379</v>
      </c>
      <c r="F1687" s="85">
        <v>67</v>
      </c>
      <c r="G1687" s="86" t="str">
        <f t="shared" si="25"/>
        <v>Trung bình</v>
      </c>
      <c r="H1687" s="87"/>
    </row>
    <row r="1688" spans="1:8">
      <c r="A1688" s="5" t="s">
        <v>560</v>
      </c>
      <c r="B1688" s="81" t="s">
        <v>4400</v>
      </c>
      <c r="C1688" s="82" t="s">
        <v>2988</v>
      </c>
      <c r="D1688" s="83" t="s">
        <v>1213</v>
      </c>
      <c r="E1688" s="84" t="s">
        <v>4379</v>
      </c>
      <c r="F1688" s="85">
        <v>70</v>
      </c>
      <c r="G1688" s="86" t="str">
        <f t="shared" si="25"/>
        <v>Khá</v>
      </c>
      <c r="H1688" s="87"/>
    </row>
    <row r="1689" spans="1:8">
      <c r="A1689" s="5" t="s">
        <v>561</v>
      </c>
      <c r="B1689" s="81" t="s">
        <v>4401</v>
      </c>
      <c r="C1689" s="82" t="s">
        <v>4402</v>
      </c>
      <c r="D1689" s="83" t="s">
        <v>1344</v>
      </c>
      <c r="E1689" s="84" t="s">
        <v>4379</v>
      </c>
      <c r="F1689" s="85">
        <v>66</v>
      </c>
      <c r="G1689" s="86" t="str">
        <f t="shared" si="25"/>
        <v>Trung bình</v>
      </c>
      <c r="H1689" s="87"/>
    </row>
    <row r="1690" spans="1:8">
      <c r="A1690" s="5" t="s">
        <v>562</v>
      </c>
      <c r="B1690" s="81" t="s">
        <v>4403</v>
      </c>
      <c r="C1690" s="82" t="s">
        <v>1564</v>
      </c>
      <c r="D1690" s="83" t="s">
        <v>34</v>
      </c>
      <c r="E1690" s="84" t="s">
        <v>4379</v>
      </c>
      <c r="F1690" s="85">
        <v>70</v>
      </c>
      <c r="G1690" s="86" t="str">
        <f t="shared" si="25"/>
        <v>Khá</v>
      </c>
      <c r="H1690" s="87"/>
    </row>
    <row r="1691" spans="1:8">
      <c r="A1691" s="5" t="s">
        <v>563</v>
      </c>
      <c r="B1691" s="81" t="s">
        <v>4404</v>
      </c>
      <c r="C1691" s="82" t="s">
        <v>31</v>
      </c>
      <c r="D1691" s="83" t="s">
        <v>1251</v>
      </c>
      <c r="E1691" s="84" t="s">
        <v>4379</v>
      </c>
      <c r="F1691" s="85">
        <v>64</v>
      </c>
      <c r="G1691" s="86" t="str">
        <f t="shared" si="25"/>
        <v>Trung bình</v>
      </c>
      <c r="H1691" s="87"/>
    </row>
    <row r="1692" spans="1:8">
      <c r="A1692" s="5" t="s">
        <v>564</v>
      </c>
      <c r="B1692" s="81" t="s">
        <v>4405</v>
      </c>
      <c r="C1692" s="82" t="s">
        <v>1269</v>
      </c>
      <c r="D1692" s="83" t="s">
        <v>1367</v>
      </c>
      <c r="E1692" s="84" t="s">
        <v>4379</v>
      </c>
      <c r="F1692" s="85">
        <v>70</v>
      </c>
      <c r="G1692" s="86" t="str">
        <f t="shared" si="25"/>
        <v>Khá</v>
      </c>
      <c r="H1692" s="87"/>
    </row>
    <row r="1693" spans="1:8">
      <c r="A1693" s="5" t="s">
        <v>565</v>
      </c>
      <c r="B1693" s="81" t="s">
        <v>4406</v>
      </c>
      <c r="C1693" s="82" t="s">
        <v>4407</v>
      </c>
      <c r="D1693" s="83" t="s">
        <v>54</v>
      </c>
      <c r="E1693" s="84" t="s">
        <v>4379</v>
      </c>
      <c r="F1693" s="85">
        <v>70</v>
      </c>
      <c r="G1693" s="86" t="str">
        <f t="shared" si="25"/>
        <v>Khá</v>
      </c>
      <c r="H1693" s="87"/>
    </row>
    <row r="1694" spans="1:8">
      <c r="A1694" s="5" t="s">
        <v>566</v>
      </c>
      <c r="B1694" s="81" t="s">
        <v>4408</v>
      </c>
      <c r="C1694" s="82" t="s">
        <v>26</v>
      </c>
      <c r="D1694" s="83" t="s">
        <v>1187</v>
      </c>
      <c r="E1694" s="84" t="s">
        <v>4379</v>
      </c>
      <c r="F1694" s="85">
        <v>70</v>
      </c>
      <c r="G1694" s="86" t="str">
        <f t="shared" si="25"/>
        <v>Khá</v>
      </c>
      <c r="H1694" s="87"/>
    </row>
    <row r="1695" spans="1:8">
      <c r="A1695" s="5" t="s">
        <v>567</v>
      </c>
      <c r="B1695" s="81" t="s">
        <v>4409</v>
      </c>
      <c r="C1695" s="82" t="s">
        <v>4410</v>
      </c>
      <c r="D1695" s="83" t="s">
        <v>1304</v>
      </c>
      <c r="E1695" s="84" t="s">
        <v>4379</v>
      </c>
      <c r="F1695" s="85">
        <v>65</v>
      </c>
      <c r="G1695" s="86" t="str">
        <f t="shared" si="25"/>
        <v>Trung bình</v>
      </c>
      <c r="H1695" s="87"/>
    </row>
    <row r="1696" spans="1:8">
      <c r="A1696" s="5" t="s">
        <v>568</v>
      </c>
      <c r="B1696" s="81" t="s">
        <v>4411</v>
      </c>
      <c r="C1696" s="82" t="s">
        <v>1194</v>
      </c>
      <c r="D1696" s="83" t="s">
        <v>18</v>
      </c>
      <c r="E1696" s="84" t="s">
        <v>4379</v>
      </c>
      <c r="F1696" s="85">
        <v>70</v>
      </c>
      <c r="G1696" s="86" t="str">
        <f t="shared" si="25"/>
        <v>Khá</v>
      </c>
      <c r="H1696" s="87"/>
    </row>
    <row r="1697" spans="1:8">
      <c r="A1697" s="5" t="s">
        <v>569</v>
      </c>
      <c r="B1697" s="81" t="s">
        <v>4412</v>
      </c>
      <c r="C1697" s="82" t="s">
        <v>4413</v>
      </c>
      <c r="D1697" s="83" t="s">
        <v>1331</v>
      </c>
      <c r="E1697" s="84" t="s">
        <v>4379</v>
      </c>
      <c r="F1697" s="85">
        <v>70</v>
      </c>
      <c r="G1697" s="86" t="str">
        <f t="shared" si="25"/>
        <v>Khá</v>
      </c>
      <c r="H1697" s="87"/>
    </row>
    <row r="1698" spans="1:8" s="20" customFormat="1">
      <c r="A1698" s="22" t="s">
        <v>570</v>
      </c>
      <c r="B1698" s="75" t="s">
        <v>4414</v>
      </c>
      <c r="C1698" s="88" t="s">
        <v>1540</v>
      </c>
      <c r="D1698" s="76" t="s">
        <v>1192</v>
      </c>
      <c r="E1698" s="77" t="s">
        <v>4415</v>
      </c>
      <c r="F1698" s="78">
        <v>70</v>
      </c>
      <c r="G1698" s="79" t="str">
        <f t="shared" si="25"/>
        <v>Khá</v>
      </c>
      <c r="H1698" s="80"/>
    </row>
    <row r="1699" spans="1:8">
      <c r="A1699" s="5" t="s">
        <v>571</v>
      </c>
      <c r="B1699" s="81" t="s">
        <v>4416</v>
      </c>
      <c r="C1699" s="82" t="s">
        <v>4417</v>
      </c>
      <c r="D1699" s="83" t="s">
        <v>1193</v>
      </c>
      <c r="E1699" s="84" t="s">
        <v>4415</v>
      </c>
      <c r="F1699" s="85">
        <v>74</v>
      </c>
      <c r="G1699" s="86" t="str">
        <f t="shared" si="25"/>
        <v>Khá</v>
      </c>
      <c r="H1699" s="87"/>
    </row>
    <row r="1700" spans="1:8">
      <c r="A1700" s="5" t="s">
        <v>572</v>
      </c>
      <c r="B1700" s="81" t="s">
        <v>4418</v>
      </c>
      <c r="C1700" s="82" t="s">
        <v>1201</v>
      </c>
      <c r="D1700" s="83" t="s">
        <v>1193</v>
      </c>
      <c r="E1700" s="84" t="s">
        <v>4415</v>
      </c>
      <c r="F1700" s="85">
        <v>70</v>
      </c>
      <c r="G1700" s="86" t="str">
        <f t="shared" si="25"/>
        <v>Khá</v>
      </c>
      <c r="H1700" s="87"/>
    </row>
    <row r="1701" spans="1:8">
      <c r="A1701" s="5" t="s">
        <v>573</v>
      </c>
      <c r="B1701" s="81" t="s">
        <v>4419</v>
      </c>
      <c r="C1701" s="82" t="s">
        <v>1310</v>
      </c>
      <c r="D1701" s="83" t="s">
        <v>1193</v>
      </c>
      <c r="E1701" s="84" t="s">
        <v>4415</v>
      </c>
      <c r="F1701" s="85">
        <v>70</v>
      </c>
      <c r="G1701" s="86" t="str">
        <f t="shared" si="25"/>
        <v>Khá</v>
      </c>
      <c r="H1701" s="87"/>
    </row>
    <row r="1702" spans="1:8">
      <c r="A1702" s="5" t="s">
        <v>574</v>
      </c>
      <c r="B1702" s="81" t="s">
        <v>4420</v>
      </c>
      <c r="C1702" s="82" t="s">
        <v>4421</v>
      </c>
      <c r="D1702" s="83" t="s">
        <v>1216</v>
      </c>
      <c r="E1702" s="84" t="s">
        <v>4415</v>
      </c>
      <c r="F1702" s="85">
        <v>70</v>
      </c>
      <c r="G1702" s="86" t="str">
        <f t="shared" si="25"/>
        <v>Khá</v>
      </c>
      <c r="H1702" s="87"/>
    </row>
    <row r="1703" spans="1:8">
      <c r="A1703" s="5" t="s">
        <v>575</v>
      </c>
      <c r="B1703" s="81" t="s">
        <v>4422</v>
      </c>
      <c r="C1703" s="82" t="s">
        <v>1290</v>
      </c>
      <c r="D1703" s="83" t="s">
        <v>56</v>
      </c>
      <c r="E1703" s="84" t="s">
        <v>4415</v>
      </c>
      <c r="F1703" s="85">
        <v>70</v>
      </c>
      <c r="G1703" s="86" t="str">
        <f t="shared" si="25"/>
        <v>Khá</v>
      </c>
      <c r="H1703" s="87"/>
    </row>
    <row r="1704" spans="1:8">
      <c r="A1704" s="5" t="s">
        <v>576</v>
      </c>
      <c r="B1704" s="81" t="s">
        <v>4423</v>
      </c>
      <c r="C1704" s="82" t="s">
        <v>4424</v>
      </c>
      <c r="D1704" s="83" t="s">
        <v>1272</v>
      </c>
      <c r="E1704" s="84" t="s">
        <v>4415</v>
      </c>
      <c r="F1704" s="85">
        <v>70</v>
      </c>
      <c r="G1704" s="86" t="str">
        <f t="shared" si="25"/>
        <v>Khá</v>
      </c>
      <c r="H1704" s="87"/>
    </row>
    <row r="1705" spans="1:8">
      <c r="A1705" s="5" t="s">
        <v>577</v>
      </c>
      <c r="B1705" s="81" t="s">
        <v>4425</v>
      </c>
      <c r="C1705" s="82" t="s">
        <v>4426</v>
      </c>
      <c r="D1705" s="83" t="s">
        <v>1272</v>
      </c>
      <c r="E1705" s="84" t="s">
        <v>4415</v>
      </c>
      <c r="F1705" s="85">
        <v>70</v>
      </c>
      <c r="G1705" s="86" t="str">
        <f t="shared" si="25"/>
        <v>Khá</v>
      </c>
      <c r="H1705" s="87"/>
    </row>
    <row r="1706" spans="1:8">
      <c r="A1706" s="5" t="s">
        <v>578</v>
      </c>
      <c r="B1706" s="81" t="s">
        <v>4427</v>
      </c>
      <c r="C1706" s="82" t="s">
        <v>4428</v>
      </c>
      <c r="D1706" s="83" t="s">
        <v>57</v>
      </c>
      <c r="E1706" s="84" t="s">
        <v>4415</v>
      </c>
      <c r="F1706" s="85">
        <v>70</v>
      </c>
      <c r="G1706" s="86" t="str">
        <f t="shared" si="25"/>
        <v>Khá</v>
      </c>
      <c r="H1706" s="87"/>
    </row>
    <row r="1707" spans="1:8">
      <c r="A1707" s="5" t="s">
        <v>579</v>
      </c>
      <c r="B1707" s="81" t="s">
        <v>4429</v>
      </c>
      <c r="C1707" s="82" t="s">
        <v>1589</v>
      </c>
      <c r="D1707" s="83" t="s">
        <v>1275</v>
      </c>
      <c r="E1707" s="84" t="s">
        <v>4415</v>
      </c>
      <c r="F1707" s="85">
        <v>70</v>
      </c>
      <c r="G1707" s="86" t="str">
        <f t="shared" si="25"/>
        <v>Khá</v>
      </c>
      <c r="H1707" s="87"/>
    </row>
    <row r="1708" spans="1:8">
      <c r="A1708" s="5" t="s">
        <v>580</v>
      </c>
      <c r="B1708" s="81" t="s">
        <v>4430</v>
      </c>
      <c r="C1708" s="82" t="s">
        <v>1220</v>
      </c>
      <c r="D1708" s="83" t="s">
        <v>30</v>
      </c>
      <c r="E1708" s="84" t="s">
        <v>4415</v>
      </c>
      <c r="F1708" s="85">
        <v>60</v>
      </c>
      <c r="G1708" s="86" t="str">
        <f t="shared" si="25"/>
        <v>Trung bình</v>
      </c>
      <c r="H1708" s="87"/>
    </row>
    <row r="1709" spans="1:8" s="20" customFormat="1">
      <c r="A1709" s="5" t="s">
        <v>581</v>
      </c>
      <c r="B1709" s="81" t="s">
        <v>4431</v>
      </c>
      <c r="C1709" s="82" t="s">
        <v>4432</v>
      </c>
      <c r="D1709" s="83" t="s">
        <v>1335</v>
      </c>
      <c r="E1709" s="84" t="s">
        <v>4415</v>
      </c>
      <c r="F1709" s="85">
        <v>70</v>
      </c>
      <c r="G1709" s="86" t="str">
        <f t="shared" si="25"/>
        <v>Khá</v>
      </c>
      <c r="H1709" s="80"/>
    </row>
    <row r="1710" spans="1:8">
      <c r="A1710" s="5" t="s">
        <v>582</v>
      </c>
      <c r="B1710" s="81" t="s">
        <v>4433</v>
      </c>
      <c r="C1710" s="82" t="s">
        <v>4353</v>
      </c>
      <c r="D1710" s="83" t="s">
        <v>39</v>
      </c>
      <c r="E1710" s="84" t="s">
        <v>4415</v>
      </c>
      <c r="F1710" s="85">
        <v>70</v>
      </c>
      <c r="G1710" s="86" t="str">
        <f t="shared" si="25"/>
        <v>Khá</v>
      </c>
      <c r="H1710" s="87"/>
    </row>
    <row r="1711" spans="1:8">
      <c r="A1711" s="5" t="s">
        <v>583</v>
      </c>
      <c r="B1711" s="81" t="s">
        <v>4434</v>
      </c>
      <c r="C1711" s="82" t="s">
        <v>1242</v>
      </c>
      <c r="D1711" s="83" t="s">
        <v>39</v>
      </c>
      <c r="E1711" s="84" t="s">
        <v>4415</v>
      </c>
      <c r="F1711" s="85">
        <v>70</v>
      </c>
      <c r="G1711" s="86" t="str">
        <f t="shared" si="25"/>
        <v>Khá</v>
      </c>
      <c r="H1711" s="87"/>
    </row>
    <row r="1712" spans="1:8">
      <c r="A1712" s="5" t="s">
        <v>584</v>
      </c>
      <c r="B1712" s="81" t="s">
        <v>4435</v>
      </c>
      <c r="C1712" s="82" t="s">
        <v>4436</v>
      </c>
      <c r="D1712" s="83" t="s">
        <v>4437</v>
      </c>
      <c r="E1712" s="84" t="s">
        <v>4415</v>
      </c>
      <c r="F1712" s="85">
        <v>70</v>
      </c>
      <c r="G1712" s="86" t="str">
        <f t="shared" si="25"/>
        <v>Khá</v>
      </c>
      <c r="H1712" s="87"/>
    </row>
    <row r="1713" spans="1:8">
      <c r="A1713" s="5" t="s">
        <v>585</v>
      </c>
      <c r="B1713" s="81" t="s">
        <v>4438</v>
      </c>
      <c r="C1713" s="82" t="s">
        <v>31</v>
      </c>
      <c r="D1713" s="83" t="s">
        <v>1176</v>
      </c>
      <c r="E1713" s="84" t="s">
        <v>4415</v>
      </c>
      <c r="F1713" s="85">
        <v>70</v>
      </c>
      <c r="G1713" s="86" t="str">
        <f t="shared" ref="G1713:G1776" si="26">IF(F1713&gt;=90,"Xuất sắc",IF(F1713&gt;=80,"Tốt",IF(F1713&gt;=70,"Khá",IF(F1713&gt;=50,"Trung bình",IF(F1713&gt;0,"Yếu","Không xếp loại")))))</f>
        <v>Khá</v>
      </c>
      <c r="H1713" s="87"/>
    </row>
    <row r="1714" spans="1:8">
      <c r="A1714" s="5" t="s">
        <v>586</v>
      </c>
      <c r="B1714" s="81" t="s">
        <v>4439</v>
      </c>
      <c r="C1714" s="82" t="s">
        <v>4440</v>
      </c>
      <c r="D1714" s="83" t="s">
        <v>1176</v>
      </c>
      <c r="E1714" s="84" t="s">
        <v>4415</v>
      </c>
      <c r="F1714" s="85">
        <v>70</v>
      </c>
      <c r="G1714" s="86" t="str">
        <f t="shared" si="26"/>
        <v>Khá</v>
      </c>
      <c r="H1714" s="87"/>
    </row>
    <row r="1715" spans="1:8">
      <c r="A1715" s="5" t="s">
        <v>587</v>
      </c>
      <c r="B1715" s="81" t="s">
        <v>4441</v>
      </c>
      <c r="C1715" s="82" t="s">
        <v>1374</v>
      </c>
      <c r="D1715" s="83" t="s">
        <v>1326</v>
      </c>
      <c r="E1715" s="84" t="s">
        <v>4415</v>
      </c>
      <c r="F1715" s="85">
        <v>70</v>
      </c>
      <c r="G1715" s="86" t="str">
        <f t="shared" si="26"/>
        <v>Khá</v>
      </c>
      <c r="H1715" s="87"/>
    </row>
    <row r="1716" spans="1:8">
      <c r="A1716" s="5" t="s">
        <v>588</v>
      </c>
      <c r="B1716" s="81" t="s">
        <v>4442</v>
      </c>
      <c r="C1716" s="82" t="s">
        <v>4443</v>
      </c>
      <c r="D1716" s="83" t="s">
        <v>1273</v>
      </c>
      <c r="E1716" s="84" t="s">
        <v>4415</v>
      </c>
      <c r="F1716" s="85">
        <v>70</v>
      </c>
      <c r="G1716" s="86" t="str">
        <f t="shared" si="26"/>
        <v>Khá</v>
      </c>
      <c r="H1716" s="87"/>
    </row>
    <row r="1717" spans="1:8">
      <c r="A1717" s="5" t="s">
        <v>589</v>
      </c>
      <c r="B1717" s="81" t="s">
        <v>4444</v>
      </c>
      <c r="C1717" s="82" t="s">
        <v>1522</v>
      </c>
      <c r="D1717" s="83" t="s">
        <v>1259</v>
      </c>
      <c r="E1717" s="84" t="s">
        <v>4415</v>
      </c>
      <c r="F1717" s="85">
        <v>56</v>
      </c>
      <c r="G1717" s="86" t="str">
        <f t="shared" si="26"/>
        <v>Trung bình</v>
      </c>
      <c r="H1717" s="87"/>
    </row>
    <row r="1718" spans="1:8">
      <c r="A1718" s="5" t="s">
        <v>590</v>
      </c>
      <c r="B1718" s="81" t="s">
        <v>4445</v>
      </c>
      <c r="C1718" s="82" t="s">
        <v>4446</v>
      </c>
      <c r="D1718" s="83" t="s">
        <v>1204</v>
      </c>
      <c r="E1718" s="84" t="s">
        <v>4415</v>
      </c>
      <c r="F1718" s="85">
        <v>70</v>
      </c>
      <c r="G1718" s="86" t="str">
        <f t="shared" si="26"/>
        <v>Khá</v>
      </c>
      <c r="H1718" s="87"/>
    </row>
    <row r="1719" spans="1:8">
      <c r="A1719" s="5" t="s">
        <v>591</v>
      </c>
      <c r="B1719" s="81" t="s">
        <v>4447</v>
      </c>
      <c r="C1719" s="82" t="s">
        <v>2236</v>
      </c>
      <c r="D1719" s="83" t="s">
        <v>1396</v>
      </c>
      <c r="E1719" s="84" t="s">
        <v>4415</v>
      </c>
      <c r="F1719" s="85">
        <v>70</v>
      </c>
      <c r="G1719" s="86" t="str">
        <f t="shared" si="26"/>
        <v>Khá</v>
      </c>
      <c r="H1719" s="87"/>
    </row>
    <row r="1720" spans="1:8">
      <c r="A1720" s="5" t="s">
        <v>592</v>
      </c>
      <c r="B1720" s="81" t="s">
        <v>4448</v>
      </c>
      <c r="C1720" s="82" t="s">
        <v>1767</v>
      </c>
      <c r="D1720" s="83" t="s">
        <v>1260</v>
      </c>
      <c r="E1720" s="84" t="s">
        <v>4415</v>
      </c>
      <c r="F1720" s="85">
        <v>70</v>
      </c>
      <c r="G1720" s="86" t="str">
        <f t="shared" si="26"/>
        <v>Khá</v>
      </c>
      <c r="H1720" s="87"/>
    </row>
    <row r="1721" spans="1:8">
      <c r="A1721" s="5" t="s">
        <v>593</v>
      </c>
      <c r="B1721" s="81" t="s">
        <v>4449</v>
      </c>
      <c r="C1721" s="82" t="s">
        <v>4450</v>
      </c>
      <c r="D1721" s="83" t="s">
        <v>1206</v>
      </c>
      <c r="E1721" s="84" t="s">
        <v>4415</v>
      </c>
      <c r="F1721" s="85">
        <v>76</v>
      </c>
      <c r="G1721" s="86" t="str">
        <f t="shared" si="26"/>
        <v>Khá</v>
      </c>
      <c r="H1721" s="87"/>
    </row>
    <row r="1722" spans="1:8">
      <c r="A1722" s="5" t="s">
        <v>594</v>
      </c>
      <c r="B1722" s="81" t="s">
        <v>4451</v>
      </c>
      <c r="C1722" s="82" t="s">
        <v>1409</v>
      </c>
      <c r="D1722" s="83" t="s">
        <v>1249</v>
      </c>
      <c r="E1722" s="84" t="s">
        <v>4415</v>
      </c>
      <c r="F1722" s="85">
        <v>74</v>
      </c>
      <c r="G1722" s="86" t="str">
        <f t="shared" si="26"/>
        <v>Khá</v>
      </c>
      <c r="H1722" s="87"/>
    </row>
    <row r="1723" spans="1:8">
      <c r="A1723" s="5" t="s">
        <v>595</v>
      </c>
      <c r="B1723" s="81" t="s">
        <v>4452</v>
      </c>
      <c r="C1723" s="82" t="s">
        <v>4453</v>
      </c>
      <c r="D1723" s="83" t="s">
        <v>1249</v>
      </c>
      <c r="E1723" s="84" t="s">
        <v>4415</v>
      </c>
      <c r="F1723" s="85">
        <v>70</v>
      </c>
      <c r="G1723" s="86" t="str">
        <f t="shared" si="26"/>
        <v>Khá</v>
      </c>
      <c r="H1723" s="87"/>
    </row>
    <row r="1724" spans="1:8">
      <c r="A1724" s="5" t="s">
        <v>596</v>
      </c>
      <c r="B1724" s="81" t="s">
        <v>4454</v>
      </c>
      <c r="C1724" s="82" t="s">
        <v>4455</v>
      </c>
      <c r="D1724" s="83" t="s">
        <v>1327</v>
      </c>
      <c r="E1724" s="84" t="s">
        <v>4415</v>
      </c>
      <c r="F1724" s="85">
        <v>70</v>
      </c>
      <c r="G1724" s="86" t="str">
        <f t="shared" si="26"/>
        <v>Khá</v>
      </c>
      <c r="H1724" s="87"/>
    </row>
    <row r="1725" spans="1:8">
      <c r="A1725" s="5" t="s">
        <v>597</v>
      </c>
      <c r="B1725" s="81" t="s">
        <v>4456</v>
      </c>
      <c r="C1725" s="82" t="s">
        <v>4457</v>
      </c>
      <c r="D1725" s="83" t="s">
        <v>1234</v>
      </c>
      <c r="E1725" s="84" t="s">
        <v>4415</v>
      </c>
      <c r="F1725" s="85">
        <v>70</v>
      </c>
      <c r="G1725" s="86" t="str">
        <f t="shared" si="26"/>
        <v>Khá</v>
      </c>
      <c r="H1725" s="87"/>
    </row>
    <row r="1726" spans="1:8">
      <c r="A1726" s="5" t="s">
        <v>598</v>
      </c>
      <c r="B1726" s="81" t="s">
        <v>4458</v>
      </c>
      <c r="C1726" s="82" t="s">
        <v>1328</v>
      </c>
      <c r="D1726" s="83" t="s">
        <v>1180</v>
      </c>
      <c r="E1726" s="84" t="s">
        <v>4415</v>
      </c>
      <c r="F1726" s="85">
        <v>70</v>
      </c>
      <c r="G1726" s="86" t="str">
        <f t="shared" si="26"/>
        <v>Khá</v>
      </c>
      <c r="H1726" s="87"/>
    </row>
    <row r="1727" spans="1:8">
      <c r="A1727" s="5" t="s">
        <v>599</v>
      </c>
      <c r="B1727" s="81" t="s">
        <v>4459</v>
      </c>
      <c r="C1727" s="82" t="s">
        <v>1310</v>
      </c>
      <c r="D1727" s="83" t="s">
        <v>1235</v>
      </c>
      <c r="E1727" s="84" t="s">
        <v>4415</v>
      </c>
      <c r="F1727" s="85">
        <v>78</v>
      </c>
      <c r="G1727" s="86" t="str">
        <f t="shared" si="26"/>
        <v>Khá</v>
      </c>
      <c r="H1727" s="87"/>
    </row>
    <row r="1728" spans="1:8">
      <c r="A1728" s="5" t="s">
        <v>600</v>
      </c>
      <c r="B1728" s="81" t="s">
        <v>4460</v>
      </c>
      <c r="C1728" s="82" t="s">
        <v>1383</v>
      </c>
      <c r="D1728" s="83" t="s">
        <v>42</v>
      </c>
      <c r="E1728" s="84" t="s">
        <v>4415</v>
      </c>
      <c r="F1728" s="85">
        <v>70</v>
      </c>
      <c r="G1728" s="86" t="str">
        <f t="shared" si="26"/>
        <v>Khá</v>
      </c>
      <c r="H1728" s="87"/>
    </row>
    <row r="1729" spans="1:8">
      <c r="A1729" s="5" t="s">
        <v>601</v>
      </c>
      <c r="B1729" s="81" t="s">
        <v>4461</v>
      </c>
      <c r="C1729" s="82" t="s">
        <v>4462</v>
      </c>
      <c r="D1729" s="83" t="s">
        <v>34</v>
      </c>
      <c r="E1729" s="84" t="s">
        <v>4415</v>
      </c>
      <c r="F1729" s="85">
        <v>70</v>
      </c>
      <c r="G1729" s="86" t="str">
        <f t="shared" si="26"/>
        <v>Khá</v>
      </c>
      <c r="H1729" s="87"/>
    </row>
    <row r="1730" spans="1:8">
      <c r="A1730" s="5" t="s">
        <v>602</v>
      </c>
      <c r="B1730" s="81" t="s">
        <v>4463</v>
      </c>
      <c r="C1730" s="82" t="s">
        <v>1525</v>
      </c>
      <c r="D1730" s="83" t="s">
        <v>1318</v>
      </c>
      <c r="E1730" s="84" t="s">
        <v>4415</v>
      </c>
      <c r="F1730" s="85">
        <v>70</v>
      </c>
      <c r="G1730" s="86" t="str">
        <f t="shared" si="26"/>
        <v>Khá</v>
      </c>
      <c r="H1730" s="87"/>
    </row>
    <row r="1731" spans="1:8">
      <c r="A1731" s="5" t="s">
        <v>603</v>
      </c>
      <c r="B1731" s="81" t="s">
        <v>4464</v>
      </c>
      <c r="C1731" s="82" t="s">
        <v>4465</v>
      </c>
      <c r="D1731" s="83" t="s">
        <v>54</v>
      </c>
      <c r="E1731" s="84" t="s">
        <v>4415</v>
      </c>
      <c r="F1731" s="85">
        <v>70</v>
      </c>
      <c r="G1731" s="86" t="str">
        <f t="shared" si="26"/>
        <v>Khá</v>
      </c>
      <c r="H1731" s="87"/>
    </row>
    <row r="1732" spans="1:8">
      <c r="A1732" s="5" t="s">
        <v>604</v>
      </c>
      <c r="B1732" s="81" t="s">
        <v>4466</v>
      </c>
      <c r="C1732" s="82" t="s">
        <v>1810</v>
      </c>
      <c r="D1732" s="83" t="s">
        <v>1191</v>
      </c>
      <c r="E1732" s="84" t="s">
        <v>4415</v>
      </c>
      <c r="F1732" s="85">
        <v>70</v>
      </c>
      <c r="G1732" s="86" t="str">
        <f t="shared" si="26"/>
        <v>Khá</v>
      </c>
      <c r="H1732" s="87"/>
    </row>
    <row r="1733" spans="1:8">
      <c r="A1733" s="5" t="s">
        <v>605</v>
      </c>
      <c r="B1733" s="81" t="s">
        <v>4467</v>
      </c>
      <c r="C1733" s="82" t="s">
        <v>1635</v>
      </c>
      <c r="D1733" s="83" t="s">
        <v>1266</v>
      </c>
      <c r="E1733" s="84" t="s">
        <v>4415</v>
      </c>
      <c r="F1733" s="85">
        <v>50</v>
      </c>
      <c r="G1733" s="86" t="str">
        <f t="shared" si="26"/>
        <v>Trung bình</v>
      </c>
      <c r="H1733" s="87"/>
    </row>
    <row r="1734" spans="1:8" s="20" customFormat="1">
      <c r="A1734" s="22" t="s">
        <v>606</v>
      </c>
      <c r="B1734" s="75" t="s">
        <v>4468</v>
      </c>
      <c r="C1734" s="88" t="s">
        <v>1478</v>
      </c>
      <c r="D1734" s="76" t="s">
        <v>1193</v>
      </c>
      <c r="E1734" s="77" t="s">
        <v>4469</v>
      </c>
      <c r="F1734" s="78">
        <v>70</v>
      </c>
      <c r="G1734" s="79" t="str">
        <f t="shared" si="26"/>
        <v>Khá</v>
      </c>
      <c r="H1734" s="80"/>
    </row>
    <row r="1735" spans="1:8">
      <c r="A1735" s="5" t="s">
        <v>607</v>
      </c>
      <c r="B1735" s="81" t="s">
        <v>4470</v>
      </c>
      <c r="C1735" s="82" t="s">
        <v>1644</v>
      </c>
      <c r="D1735" s="83" t="s">
        <v>1335</v>
      </c>
      <c r="E1735" s="84" t="s">
        <v>4469</v>
      </c>
      <c r="F1735" s="85">
        <v>70</v>
      </c>
      <c r="G1735" s="86" t="str">
        <f t="shared" si="26"/>
        <v>Khá</v>
      </c>
      <c r="H1735" s="87"/>
    </row>
    <row r="1736" spans="1:8">
      <c r="A1736" s="5" t="s">
        <v>608</v>
      </c>
      <c r="B1736" s="81" t="s">
        <v>4471</v>
      </c>
      <c r="C1736" s="82" t="s">
        <v>4472</v>
      </c>
      <c r="D1736" s="83" t="s">
        <v>1196</v>
      </c>
      <c r="E1736" s="84" t="s">
        <v>4469</v>
      </c>
      <c r="F1736" s="85">
        <v>70</v>
      </c>
      <c r="G1736" s="86" t="str">
        <f t="shared" si="26"/>
        <v>Khá</v>
      </c>
      <c r="H1736" s="87"/>
    </row>
    <row r="1737" spans="1:8">
      <c r="A1737" s="5" t="s">
        <v>609</v>
      </c>
      <c r="B1737" s="81" t="s">
        <v>4473</v>
      </c>
      <c r="C1737" s="82" t="s">
        <v>4474</v>
      </c>
      <c r="D1737" s="83" t="s">
        <v>48</v>
      </c>
      <c r="E1737" s="84" t="s">
        <v>4469</v>
      </c>
      <c r="F1737" s="85">
        <v>74</v>
      </c>
      <c r="G1737" s="86" t="str">
        <f t="shared" si="26"/>
        <v>Khá</v>
      </c>
      <c r="H1737" s="87"/>
    </row>
    <row r="1738" spans="1:8" s="20" customFormat="1">
      <c r="A1738" s="5" t="s">
        <v>610</v>
      </c>
      <c r="B1738" s="81" t="s">
        <v>4475</v>
      </c>
      <c r="C1738" s="82" t="s">
        <v>4476</v>
      </c>
      <c r="D1738" s="83" t="s">
        <v>12</v>
      </c>
      <c r="E1738" s="84" t="s">
        <v>4469</v>
      </c>
      <c r="F1738" s="85">
        <v>70</v>
      </c>
      <c r="G1738" s="86" t="str">
        <f t="shared" si="26"/>
        <v>Khá</v>
      </c>
      <c r="H1738" s="80"/>
    </row>
    <row r="1739" spans="1:8">
      <c r="A1739" s="5" t="s">
        <v>611</v>
      </c>
      <c r="B1739" s="81" t="s">
        <v>4477</v>
      </c>
      <c r="C1739" s="82" t="s">
        <v>1760</v>
      </c>
      <c r="D1739" s="83" t="s">
        <v>1176</v>
      </c>
      <c r="E1739" s="84" t="s">
        <v>4469</v>
      </c>
      <c r="F1739" s="85">
        <v>74</v>
      </c>
      <c r="G1739" s="86" t="str">
        <f t="shared" si="26"/>
        <v>Khá</v>
      </c>
      <c r="H1739" s="87"/>
    </row>
    <row r="1740" spans="1:8">
      <c r="A1740" s="5" t="s">
        <v>612</v>
      </c>
      <c r="B1740" s="81" t="s">
        <v>4478</v>
      </c>
      <c r="C1740" s="82" t="s">
        <v>1491</v>
      </c>
      <c r="D1740" s="83" t="s">
        <v>1176</v>
      </c>
      <c r="E1740" s="84" t="s">
        <v>4469</v>
      </c>
      <c r="F1740" s="85">
        <v>78</v>
      </c>
      <c r="G1740" s="86" t="str">
        <f t="shared" si="26"/>
        <v>Khá</v>
      </c>
      <c r="H1740" s="87"/>
    </row>
    <row r="1741" spans="1:8">
      <c r="A1741" s="5" t="s">
        <v>613</v>
      </c>
      <c r="B1741" s="81" t="s">
        <v>4479</v>
      </c>
      <c r="C1741" s="82" t="s">
        <v>4480</v>
      </c>
      <c r="D1741" s="83" t="s">
        <v>1326</v>
      </c>
      <c r="E1741" s="84" t="s">
        <v>4469</v>
      </c>
      <c r="F1741" s="85">
        <v>70</v>
      </c>
      <c r="G1741" s="86" t="str">
        <f t="shared" si="26"/>
        <v>Khá</v>
      </c>
      <c r="H1741" s="87"/>
    </row>
    <row r="1742" spans="1:8">
      <c r="A1742" s="5" t="s">
        <v>614</v>
      </c>
      <c r="B1742" s="81" t="s">
        <v>4481</v>
      </c>
      <c r="C1742" s="82" t="s">
        <v>1292</v>
      </c>
      <c r="D1742" s="83" t="s">
        <v>1281</v>
      </c>
      <c r="E1742" s="84" t="s">
        <v>4469</v>
      </c>
      <c r="F1742" s="85">
        <v>70</v>
      </c>
      <c r="G1742" s="86" t="str">
        <f t="shared" si="26"/>
        <v>Khá</v>
      </c>
      <c r="H1742" s="87"/>
    </row>
    <row r="1743" spans="1:8">
      <c r="A1743" s="5" t="s">
        <v>615</v>
      </c>
      <c r="B1743" s="81" t="s">
        <v>4482</v>
      </c>
      <c r="C1743" s="82" t="s">
        <v>1606</v>
      </c>
      <c r="D1743" s="83" t="s">
        <v>1273</v>
      </c>
      <c r="E1743" s="84" t="s">
        <v>4469</v>
      </c>
      <c r="F1743" s="85">
        <v>70</v>
      </c>
      <c r="G1743" s="86" t="str">
        <f t="shared" si="26"/>
        <v>Khá</v>
      </c>
      <c r="H1743" s="87"/>
    </row>
    <row r="1744" spans="1:8">
      <c r="A1744" s="5" t="s">
        <v>616</v>
      </c>
      <c r="B1744" s="81" t="s">
        <v>4483</v>
      </c>
      <c r="C1744" s="82" t="s">
        <v>4484</v>
      </c>
      <c r="D1744" s="83" t="s">
        <v>1260</v>
      </c>
      <c r="E1744" s="84" t="s">
        <v>4469</v>
      </c>
      <c r="F1744" s="85">
        <v>70</v>
      </c>
      <c r="G1744" s="86" t="str">
        <f t="shared" si="26"/>
        <v>Khá</v>
      </c>
      <c r="H1744" s="87"/>
    </row>
    <row r="1745" spans="1:8">
      <c r="A1745" s="5" t="s">
        <v>617</v>
      </c>
      <c r="B1745" s="81" t="s">
        <v>4485</v>
      </c>
      <c r="C1745" s="82" t="s">
        <v>1181</v>
      </c>
      <c r="D1745" s="83" t="s">
        <v>1205</v>
      </c>
      <c r="E1745" s="84" t="s">
        <v>4469</v>
      </c>
      <c r="F1745" s="85">
        <v>70</v>
      </c>
      <c r="G1745" s="86" t="str">
        <f t="shared" si="26"/>
        <v>Khá</v>
      </c>
      <c r="H1745" s="87"/>
    </row>
    <row r="1746" spans="1:8">
      <c r="A1746" s="5" t="s">
        <v>618</v>
      </c>
      <c r="B1746" s="81" t="s">
        <v>4486</v>
      </c>
      <c r="C1746" s="82" t="s">
        <v>1446</v>
      </c>
      <c r="D1746" s="83" t="s">
        <v>49</v>
      </c>
      <c r="E1746" s="84" t="s">
        <v>4469</v>
      </c>
      <c r="F1746" s="85">
        <v>70</v>
      </c>
      <c r="G1746" s="86" t="str">
        <f t="shared" si="26"/>
        <v>Khá</v>
      </c>
      <c r="H1746" s="87"/>
    </row>
    <row r="1747" spans="1:8">
      <c r="A1747" s="5" t="s">
        <v>619</v>
      </c>
      <c r="B1747" s="81" t="s">
        <v>4487</v>
      </c>
      <c r="C1747" s="82" t="s">
        <v>4488</v>
      </c>
      <c r="D1747" s="83" t="s">
        <v>1375</v>
      </c>
      <c r="E1747" s="84" t="s">
        <v>4469</v>
      </c>
      <c r="F1747" s="85">
        <v>69</v>
      </c>
      <c r="G1747" s="86" t="str">
        <f t="shared" si="26"/>
        <v>Trung bình</v>
      </c>
      <c r="H1747" s="87"/>
    </row>
    <row r="1748" spans="1:8">
      <c r="A1748" s="5" t="s">
        <v>620</v>
      </c>
      <c r="B1748" s="81" t="s">
        <v>4489</v>
      </c>
      <c r="C1748" s="82" t="s">
        <v>4490</v>
      </c>
      <c r="D1748" s="83" t="s">
        <v>1234</v>
      </c>
      <c r="E1748" s="84" t="s">
        <v>4469</v>
      </c>
      <c r="F1748" s="85">
        <v>70</v>
      </c>
      <c r="G1748" s="86" t="str">
        <f t="shared" si="26"/>
        <v>Khá</v>
      </c>
      <c r="H1748" s="87"/>
    </row>
    <row r="1749" spans="1:8">
      <c r="A1749" s="5" t="s">
        <v>621</v>
      </c>
      <c r="B1749" s="81" t="s">
        <v>4491</v>
      </c>
      <c r="C1749" s="82" t="s">
        <v>1320</v>
      </c>
      <c r="D1749" s="83" t="s">
        <v>1234</v>
      </c>
      <c r="E1749" s="84" t="s">
        <v>4469</v>
      </c>
      <c r="F1749" s="85">
        <v>70</v>
      </c>
      <c r="G1749" s="86" t="str">
        <f t="shared" si="26"/>
        <v>Khá</v>
      </c>
      <c r="H1749" s="87"/>
    </row>
    <row r="1750" spans="1:8">
      <c r="A1750" s="5" t="s">
        <v>622</v>
      </c>
      <c r="B1750" s="81" t="s">
        <v>4492</v>
      </c>
      <c r="C1750" s="82" t="s">
        <v>4493</v>
      </c>
      <c r="D1750" s="83" t="s">
        <v>1234</v>
      </c>
      <c r="E1750" s="84" t="s">
        <v>4469</v>
      </c>
      <c r="F1750" s="85">
        <v>70</v>
      </c>
      <c r="G1750" s="86" t="str">
        <f t="shared" si="26"/>
        <v>Khá</v>
      </c>
      <c r="H1750" s="87"/>
    </row>
    <row r="1751" spans="1:8">
      <c r="A1751" s="5" t="s">
        <v>623</v>
      </c>
      <c r="B1751" s="81" t="s">
        <v>4494</v>
      </c>
      <c r="C1751" s="82" t="s">
        <v>1675</v>
      </c>
      <c r="D1751" s="83" t="s">
        <v>15</v>
      </c>
      <c r="E1751" s="84" t="s">
        <v>4469</v>
      </c>
      <c r="F1751" s="85">
        <v>70</v>
      </c>
      <c r="G1751" s="86" t="str">
        <f t="shared" si="26"/>
        <v>Khá</v>
      </c>
      <c r="H1751" s="87"/>
    </row>
    <row r="1752" spans="1:8">
      <c r="A1752" s="5" t="s">
        <v>624</v>
      </c>
      <c r="B1752" s="81" t="s">
        <v>4495</v>
      </c>
      <c r="C1752" s="82" t="s">
        <v>1729</v>
      </c>
      <c r="D1752" s="83" t="s">
        <v>16</v>
      </c>
      <c r="E1752" s="84" t="s">
        <v>4469</v>
      </c>
      <c r="F1752" s="85">
        <v>70</v>
      </c>
      <c r="G1752" s="86" t="str">
        <f t="shared" si="26"/>
        <v>Khá</v>
      </c>
      <c r="H1752" s="87"/>
    </row>
    <row r="1753" spans="1:8">
      <c r="A1753" s="5" t="s">
        <v>625</v>
      </c>
      <c r="B1753" s="81" t="s">
        <v>4496</v>
      </c>
      <c r="C1753" s="82" t="s">
        <v>1421</v>
      </c>
      <c r="D1753" s="83" t="s">
        <v>1210</v>
      </c>
      <c r="E1753" s="84" t="s">
        <v>4469</v>
      </c>
      <c r="F1753" s="85">
        <v>50</v>
      </c>
      <c r="G1753" s="86" t="str">
        <f t="shared" si="26"/>
        <v>Trung bình</v>
      </c>
      <c r="H1753" s="87"/>
    </row>
    <row r="1754" spans="1:8">
      <c r="A1754" s="5" t="s">
        <v>626</v>
      </c>
      <c r="B1754" s="81" t="s">
        <v>4497</v>
      </c>
      <c r="C1754" s="82" t="s">
        <v>4498</v>
      </c>
      <c r="D1754" s="83" t="s">
        <v>41</v>
      </c>
      <c r="E1754" s="84" t="s">
        <v>4469</v>
      </c>
      <c r="F1754" s="85">
        <v>76</v>
      </c>
      <c r="G1754" s="86" t="str">
        <f t="shared" si="26"/>
        <v>Khá</v>
      </c>
      <c r="H1754" s="87"/>
    </row>
    <row r="1755" spans="1:8">
      <c r="A1755" s="5" t="s">
        <v>627</v>
      </c>
      <c r="B1755" s="81" t="s">
        <v>4499</v>
      </c>
      <c r="C1755" s="82" t="s">
        <v>1194</v>
      </c>
      <c r="D1755" s="83" t="s">
        <v>1309</v>
      </c>
      <c r="E1755" s="84" t="s">
        <v>4469</v>
      </c>
      <c r="F1755" s="85">
        <v>76</v>
      </c>
      <c r="G1755" s="86" t="str">
        <f t="shared" si="26"/>
        <v>Khá</v>
      </c>
      <c r="H1755" s="87"/>
    </row>
    <row r="1756" spans="1:8">
      <c r="A1756" s="5" t="s">
        <v>628</v>
      </c>
      <c r="B1756" s="81" t="s">
        <v>4500</v>
      </c>
      <c r="C1756" s="82" t="s">
        <v>4501</v>
      </c>
      <c r="D1756" s="83" t="s">
        <v>1182</v>
      </c>
      <c r="E1756" s="84" t="s">
        <v>4469</v>
      </c>
      <c r="F1756" s="85">
        <v>70</v>
      </c>
      <c r="G1756" s="86" t="str">
        <f t="shared" si="26"/>
        <v>Khá</v>
      </c>
      <c r="H1756" s="87"/>
    </row>
    <row r="1757" spans="1:8">
      <c r="A1757" s="5" t="s">
        <v>629</v>
      </c>
      <c r="B1757" s="81" t="s">
        <v>4502</v>
      </c>
      <c r="C1757" s="82" t="s">
        <v>4503</v>
      </c>
      <c r="D1757" s="83" t="s">
        <v>42</v>
      </c>
      <c r="E1757" s="84" t="s">
        <v>4469</v>
      </c>
      <c r="F1757" s="85">
        <v>70</v>
      </c>
      <c r="G1757" s="86" t="str">
        <f t="shared" si="26"/>
        <v>Khá</v>
      </c>
      <c r="H1757" s="87"/>
    </row>
    <row r="1758" spans="1:8">
      <c r="A1758" s="5" t="s">
        <v>630</v>
      </c>
      <c r="B1758" s="81" t="s">
        <v>4504</v>
      </c>
      <c r="C1758" s="82" t="s">
        <v>4505</v>
      </c>
      <c r="D1758" s="83" t="s">
        <v>1185</v>
      </c>
      <c r="E1758" s="84" t="s">
        <v>4469</v>
      </c>
      <c r="F1758" s="85">
        <v>70</v>
      </c>
      <c r="G1758" s="86" t="str">
        <f t="shared" si="26"/>
        <v>Khá</v>
      </c>
      <c r="H1758" s="87"/>
    </row>
    <row r="1759" spans="1:8">
      <c r="A1759" s="5" t="s">
        <v>631</v>
      </c>
      <c r="B1759" s="81" t="s">
        <v>4506</v>
      </c>
      <c r="C1759" s="82" t="s">
        <v>2752</v>
      </c>
      <c r="D1759" s="83" t="s">
        <v>1312</v>
      </c>
      <c r="E1759" s="84" t="s">
        <v>4469</v>
      </c>
      <c r="F1759" s="85">
        <v>70</v>
      </c>
      <c r="G1759" s="86" t="str">
        <f t="shared" si="26"/>
        <v>Khá</v>
      </c>
      <c r="H1759" s="87"/>
    </row>
    <row r="1760" spans="1:8">
      <c r="A1760" s="5" t="s">
        <v>632</v>
      </c>
      <c r="B1760" s="81" t="s">
        <v>4507</v>
      </c>
      <c r="C1760" s="82" t="s">
        <v>1238</v>
      </c>
      <c r="D1760" s="83" t="s">
        <v>1474</v>
      </c>
      <c r="E1760" s="84" t="s">
        <v>4469</v>
      </c>
      <c r="F1760" s="85">
        <v>70</v>
      </c>
      <c r="G1760" s="86" t="str">
        <f t="shared" si="26"/>
        <v>Khá</v>
      </c>
      <c r="H1760" s="87"/>
    </row>
    <row r="1761" spans="1:8">
      <c r="A1761" s="5" t="s">
        <v>633</v>
      </c>
      <c r="B1761" s="81" t="s">
        <v>4508</v>
      </c>
      <c r="C1761" s="82" t="s">
        <v>4509</v>
      </c>
      <c r="D1761" s="83" t="s">
        <v>34</v>
      </c>
      <c r="E1761" s="84" t="s">
        <v>4469</v>
      </c>
      <c r="F1761" s="85">
        <v>74</v>
      </c>
      <c r="G1761" s="86" t="str">
        <f t="shared" si="26"/>
        <v>Khá</v>
      </c>
      <c r="H1761" s="87"/>
    </row>
    <row r="1762" spans="1:8">
      <c r="A1762" s="5" t="s">
        <v>634</v>
      </c>
      <c r="B1762" s="81" t="s">
        <v>4510</v>
      </c>
      <c r="C1762" s="82" t="s">
        <v>1439</v>
      </c>
      <c r="D1762" s="83" t="s">
        <v>1318</v>
      </c>
      <c r="E1762" s="84" t="s">
        <v>4469</v>
      </c>
      <c r="F1762" s="85">
        <v>70</v>
      </c>
      <c r="G1762" s="86" t="str">
        <f t="shared" si="26"/>
        <v>Khá</v>
      </c>
      <c r="H1762" s="87"/>
    </row>
    <row r="1763" spans="1:8" s="20" customFormat="1">
      <c r="A1763" s="5" t="s">
        <v>635</v>
      </c>
      <c r="B1763" s="81" t="s">
        <v>4511</v>
      </c>
      <c r="C1763" s="82" t="s">
        <v>1654</v>
      </c>
      <c r="D1763" s="83" t="s">
        <v>1367</v>
      </c>
      <c r="E1763" s="84" t="s">
        <v>4469</v>
      </c>
      <c r="F1763" s="85">
        <v>70</v>
      </c>
      <c r="G1763" s="86" t="str">
        <f t="shared" si="26"/>
        <v>Khá</v>
      </c>
      <c r="H1763" s="80"/>
    </row>
    <row r="1764" spans="1:8">
      <c r="A1764" s="5" t="s">
        <v>636</v>
      </c>
      <c r="B1764" s="81" t="s">
        <v>4512</v>
      </c>
      <c r="C1764" s="82" t="s">
        <v>4513</v>
      </c>
      <c r="D1764" s="83" t="s">
        <v>54</v>
      </c>
      <c r="E1764" s="84" t="s">
        <v>4469</v>
      </c>
      <c r="F1764" s="85">
        <v>74</v>
      </c>
      <c r="G1764" s="86" t="str">
        <f t="shared" si="26"/>
        <v>Khá</v>
      </c>
      <c r="H1764" s="87"/>
    </row>
    <row r="1765" spans="1:8">
      <c r="A1765" s="5" t="s">
        <v>637</v>
      </c>
      <c r="B1765" s="81" t="s">
        <v>4514</v>
      </c>
      <c r="C1765" s="82" t="s">
        <v>4515</v>
      </c>
      <c r="D1765" s="83" t="s">
        <v>1377</v>
      </c>
      <c r="E1765" s="84" t="s">
        <v>4469</v>
      </c>
      <c r="F1765" s="85">
        <v>70</v>
      </c>
      <c r="G1765" s="86" t="str">
        <f t="shared" si="26"/>
        <v>Khá</v>
      </c>
      <c r="H1765" s="87"/>
    </row>
    <row r="1766" spans="1:8">
      <c r="A1766" s="5" t="s">
        <v>638</v>
      </c>
      <c r="B1766" s="81" t="s">
        <v>4516</v>
      </c>
      <c r="C1766" s="82" t="s">
        <v>1628</v>
      </c>
      <c r="D1766" s="83" t="s">
        <v>1331</v>
      </c>
      <c r="E1766" s="84" t="s">
        <v>4469</v>
      </c>
      <c r="F1766" s="85">
        <v>70</v>
      </c>
      <c r="G1766" s="86" t="str">
        <f t="shared" si="26"/>
        <v>Khá</v>
      </c>
      <c r="H1766" s="87"/>
    </row>
    <row r="1767" spans="1:8" s="20" customFormat="1">
      <c r="A1767" s="22" t="s">
        <v>639</v>
      </c>
      <c r="B1767" s="75" t="s">
        <v>4517</v>
      </c>
      <c r="C1767" s="88" t="s">
        <v>4518</v>
      </c>
      <c r="D1767" s="76" t="s">
        <v>45</v>
      </c>
      <c r="E1767" s="77" t="s">
        <v>4519</v>
      </c>
      <c r="F1767" s="78">
        <v>70</v>
      </c>
      <c r="G1767" s="79" t="str">
        <f t="shared" si="26"/>
        <v>Khá</v>
      </c>
      <c r="H1767" s="80"/>
    </row>
    <row r="1768" spans="1:8">
      <c r="A1768" s="5" t="s">
        <v>640</v>
      </c>
      <c r="B1768" s="81" t="s">
        <v>4520</v>
      </c>
      <c r="C1768" s="82" t="s">
        <v>2816</v>
      </c>
      <c r="D1768" s="83" t="s">
        <v>1195</v>
      </c>
      <c r="E1768" s="84" t="s">
        <v>4519</v>
      </c>
      <c r="F1768" s="85">
        <v>76</v>
      </c>
      <c r="G1768" s="86" t="str">
        <f t="shared" si="26"/>
        <v>Khá</v>
      </c>
      <c r="H1768" s="87"/>
    </row>
    <row r="1769" spans="1:8">
      <c r="A1769" s="5" t="s">
        <v>641</v>
      </c>
      <c r="B1769" s="81" t="s">
        <v>4521</v>
      </c>
      <c r="C1769" s="82" t="s">
        <v>1314</v>
      </c>
      <c r="D1769" s="83" t="s">
        <v>1281</v>
      </c>
      <c r="E1769" s="84" t="s">
        <v>4519</v>
      </c>
      <c r="F1769" s="85">
        <v>59</v>
      </c>
      <c r="G1769" s="86" t="str">
        <f t="shared" si="26"/>
        <v>Trung bình</v>
      </c>
      <c r="H1769" s="87"/>
    </row>
    <row r="1770" spans="1:8">
      <c r="A1770" s="5" t="s">
        <v>642</v>
      </c>
      <c r="B1770" s="81" t="s">
        <v>4522</v>
      </c>
      <c r="C1770" s="82" t="s">
        <v>35</v>
      </c>
      <c r="D1770" s="83" t="s">
        <v>1259</v>
      </c>
      <c r="E1770" s="84" t="s">
        <v>4519</v>
      </c>
      <c r="F1770" s="85">
        <v>70</v>
      </c>
      <c r="G1770" s="86" t="str">
        <f t="shared" si="26"/>
        <v>Khá</v>
      </c>
      <c r="H1770" s="87"/>
    </row>
    <row r="1771" spans="1:8">
      <c r="A1771" s="5" t="s">
        <v>643</v>
      </c>
      <c r="B1771" s="81" t="s">
        <v>4523</v>
      </c>
      <c r="C1771" s="82" t="s">
        <v>1389</v>
      </c>
      <c r="D1771" s="83" t="s">
        <v>1222</v>
      </c>
      <c r="E1771" s="84" t="s">
        <v>4519</v>
      </c>
      <c r="F1771" s="85">
        <v>70</v>
      </c>
      <c r="G1771" s="86" t="str">
        <f t="shared" si="26"/>
        <v>Khá</v>
      </c>
      <c r="H1771" s="87"/>
    </row>
    <row r="1772" spans="1:8">
      <c r="A1772" s="5" t="s">
        <v>644</v>
      </c>
      <c r="B1772" s="81" t="s">
        <v>4524</v>
      </c>
      <c r="C1772" s="82" t="s">
        <v>1181</v>
      </c>
      <c r="D1772" s="83" t="s">
        <v>32</v>
      </c>
      <c r="E1772" s="84" t="s">
        <v>4519</v>
      </c>
      <c r="F1772" s="85">
        <v>70</v>
      </c>
      <c r="G1772" s="86" t="str">
        <f t="shared" si="26"/>
        <v>Khá</v>
      </c>
      <c r="H1772" s="87"/>
    </row>
    <row r="1773" spans="1:8">
      <c r="A1773" s="5" t="s">
        <v>645</v>
      </c>
      <c r="B1773" s="81" t="s">
        <v>4525</v>
      </c>
      <c r="C1773" s="82" t="s">
        <v>1705</v>
      </c>
      <c r="D1773" s="83" t="s">
        <v>1278</v>
      </c>
      <c r="E1773" s="84" t="s">
        <v>4519</v>
      </c>
      <c r="F1773" s="85">
        <v>70</v>
      </c>
      <c r="G1773" s="86" t="str">
        <f t="shared" si="26"/>
        <v>Khá</v>
      </c>
      <c r="H1773" s="87"/>
    </row>
    <row r="1774" spans="1:8">
      <c r="A1774" s="5" t="s">
        <v>646</v>
      </c>
      <c r="B1774" s="81" t="s">
        <v>4526</v>
      </c>
      <c r="C1774" s="82" t="s">
        <v>4527</v>
      </c>
      <c r="D1774" s="83" t="s">
        <v>1241</v>
      </c>
      <c r="E1774" s="84" t="s">
        <v>4519</v>
      </c>
      <c r="F1774" s="85">
        <v>78</v>
      </c>
      <c r="G1774" s="86" t="str">
        <f t="shared" si="26"/>
        <v>Khá</v>
      </c>
      <c r="H1774" s="87"/>
    </row>
    <row r="1775" spans="1:8" s="20" customFormat="1">
      <c r="A1775" s="22" t="s">
        <v>647</v>
      </c>
      <c r="B1775" s="75" t="s">
        <v>4528</v>
      </c>
      <c r="C1775" s="88" t="s">
        <v>1337</v>
      </c>
      <c r="D1775" s="76" t="s">
        <v>1193</v>
      </c>
      <c r="E1775" s="77" t="s">
        <v>4529</v>
      </c>
      <c r="F1775" s="78">
        <v>60</v>
      </c>
      <c r="G1775" s="79" t="str">
        <f t="shared" si="26"/>
        <v>Trung bình</v>
      </c>
      <c r="H1775" s="80"/>
    </row>
    <row r="1776" spans="1:8">
      <c r="A1776" s="5" t="s">
        <v>648</v>
      </c>
      <c r="B1776" s="81" t="s">
        <v>4530</v>
      </c>
      <c r="C1776" s="82" t="s">
        <v>4531</v>
      </c>
      <c r="D1776" s="83" t="s">
        <v>1272</v>
      </c>
      <c r="E1776" s="84" t="s">
        <v>4529</v>
      </c>
      <c r="F1776" s="85">
        <v>67</v>
      </c>
      <c r="G1776" s="86" t="str">
        <f t="shared" si="26"/>
        <v>Trung bình</v>
      </c>
      <c r="H1776" s="87"/>
    </row>
    <row r="1777" spans="1:8">
      <c r="A1777" s="5" t="s">
        <v>649</v>
      </c>
      <c r="B1777" s="81" t="s">
        <v>4532</v>
      </c>
      <c r="C1777" s="82" t="s">
        <v>4533</v>
      </c>
      <c r="D1777" s="83" t="s">
        <v>1175</v>
      </c>
      <c r="E1777" s="84" t="s">
        <v>4529</v>
      </c>
      <c r="F1777" s="85">
        <v>70</v>
      </c>
      <c r="G1777" s="86" t="str">
        <f t="shared" ref="G1777:G1840" si="27">IF(F1777&gt;=90,"Xuất sắc",IF(F1777&gt;=80,"Tốt",IF(F1777&gt;=70,"Khá",IF(F1777&gt;=50,"Trung bình",IF(F1777&gt;0,"Yếu","Không xếp loại")))))</f>
        <v>Khá</v>
      </c>
      <c r="H1777" s="87"/>
    </row>
    <row r="1778" spans="1:8">
      <c r="A1778" s="5" t="s">
        <v>650</v>
      </c>
      <c r="B1778" s="81" t="s">
        <v>4534</v>
      </c>
      <c r="C1778" s="82" t="s">
        <v>1585</v>
      </c>
      <c r="D1778" s="83" t="s">
        <v>1335</v>
      </c>
      <c r="E1778" s="84" t="s">
        <v>4529</v>
      </c>
      <c r="F1778" s="85">
        <v>50</v>
      </c>
      <c r="G1778" s="86" t="str">
        <f t="shared" si="27"/>
        <v>Trung bình</v>
      </c>
      <c r="H1778" s="87"/>
    </row>
    <row r="1779" spans="1:8">
      <c r="A1779" s="5" t="s">
        <v>651</v>
      </c>
      <c r="B1779" s="81" t="s">
        <v>4535</v>
      </c>
      <c r="C1779" s="82" t="s">
        <v>4536</v>
      </c>
      <c r="D1779" s="83" t="s">
        <v>1520</v>
      </c>
      <c r="E1779" s="84" t="s">
        <v>4529</v>
      </c>
      <c r="F1779" s="85">
        <v>65</v>
      </c>
      <c r="G1779" s="86" t="str">
        <f t="shared" si="27"/>
        <v>Trung bình</v>
      </c>
      <c r="H1779" s="87"/>
    </row>
    <row r="1780" spans="1:8">
      <c r="A1780" s="5" t="s">
        <v>652</v>
      </c>
      <c r="B1780" s="81" t="s">
        <v>4537</v>
      </c>
      <c r="C1780" s="82" t="s">
        <v>4538</v>
      </c>
      <c r="D1780" s="83" t="s">
        <v>1578</v>
      </c>
      <c r="E1780" s="84" t="s">
        <v>4529</v>
      </c>
      <c r="F1780" s="85">
        <v>70</v>
      </c>
      <c r="G1780" s="86" t="str">
        <f t="shared" si="27"/>
        <v>Khá</v>
      </c>
      <c r="H1780" s="87"/>
    </row>
    <row r="1781" spans="1:8">
      <c r="A1781" s="5" t="s">
        <v>653</v>
      </c>
      <c r="B1781" s="81" t="s">
        <v>4539</v>
      </c>
      <c r="C1781" s="82" t="s">
        <v>31</v>
      </c>
      <c r="D1781" s="83" t="s">
        <v>1281</v>
      </c>
      <c r="E1781" s="84" t="s">
        <v>4529</v>
      </c>
      <c r="F1781" s="85">
        <v>70</v>
      </c>
      <c r="G1781" s="86" t="str">
        <f t="shared" si="27"/>
        <v>Khá</v>
      </c>
      <c r="H1781" s="87"/>
    </row>
    <row r="1782" spans="1:8">
      <c r="A1782" s="5" t="s">
        <v>654</v>
      </c>
      <c r="B1782" s="81" t="s">
        <v>4540</v>
      </c>
      <c r="C1782" s="82" t="s">
        <v>1481</v>
      </c>
      <c r="D1782" s="83" t="s">
        <v>1259</v>
      </c>
      <c r="E1782" s="84" t="s">
        <v>4529</v>
      </c>
      <c r="F1782" s="85">
        <v>70</v>
      </c>
      <c r="G1782" s="86" t="str">
        <f t="shared" si="27"/>
        <v>Khá</v>
      </c>
      <c r="H1782" s="87"/>
    </row>
    <row r="1783" spans="1:8">
      <c r="A1783" s="5" t="s">
        <v>655</v>
      </c>
      <c r="B1783" s="81" t="s">
        <v>4541</v>
      </c>
      <c r="C1783" s="82" t="s">
        <v>4542</v>
      </c>
      <c r="D1783" s="83" t="s">
        <v>1370</v>
      </c>
      <c r="E1783" s="84" t="s">
        <v>4529</v>
      </c>
      <c r="F1783" s="85">
        <v>70</v>
      </c>
      <c r="G1783" s="86" t="str">
        <f t="shared" si="27"/>
        <v>Khá</v>
      </c>
      <c r="H1783" s="87"/>
    </row>
    <row r="1784" spans="1:8">
      <c r="A1784" s="5" t="s">
        <v>656</v>
      </c>
      <c r="B1784" s="81" t="s">
        <v>4543</v>
      </c>
      <c r="C1784" s="82" t="s">
        <v>4544</v>
      </c>
      <c r="D1784" s="83" t="s">
        <v>1370</v>
      </c>
      <c r="E1784" s="84" t="s">
        <v>4529</v>
      </c>
      <c r="F1784" s="85">
        <v>76</v>
      </c>
      <c r="G1784" s="86" t="str">
        <f t="shared" si="27"/>
        <v>Khá</v>
      </c>
      <c r="H1784" s="87"/>
    </row>
    <row r="1785" spans="1:8">
      <c r="A1785" s="5" t="s">
        <v>657</v>
      </c>
      <c r="B1785" s="81" t="s">
        <v>4545</v>
      </c>
      <c r="C1785" s="82" t="s">
        <v>4546</v>
      </c>
      <c r="D1785" s="83" t="s">
        <v>1205</v>
      </c>
      <c r="E1785" s="84" t="s">
        <v>4529</v>
      </c>
      <c r="F1785" s="85">
        <v>70</v>
      </c>
      <c r="G1785" s="86" t="str">
        <f t="shared" si="27"/>
        <v>Khá</v>
      </c>
      <c r="H1785" s="87"/>
    </row>
    <row r="1786" spans="1:8">
      <c r="A1786" s="5" t="s">
        <v>658</v>
      </c>
      <c r="B1786" s="81" t="s">
        <v>4547</v>
      </c>
      <c r="C1786" s="82" t="s">
        <v>4548</v>
      </c>
      <c r="D1786" s="83" t="s">
        <v>1381</v>
      </c>
      <c r="E1786" s="84" t="s">
        <v>4529</v>
      </c>
      <c r="F1786" s="85">
        <v>70</v>
      </c>
      <c r="G1786" s="86" t="str">
        <f t="shared" si="27"/>
        <v>Khá</v>
      </c>
      <c r="H1786" s="87"/>
    </row>
    <row r="1787" spans="1:8">
      <c r="A1787" s="5" t="s">
        <v>659</v>
      </c>
      <c r="B1787" s="81" t="s">
        <v>4549</v>
      </c>
      <c r="C1787" s="82" t="s">
        <v>4550</v>
      </c>
      <c r="D1787" s="83" t="s">
        <v>1340</v>
      </c>
      <c r="E1787" s="84" t="s">
        <v>4529</v>
      </c>
      <c r="F1787" s="85">
        <v>70</v>
      </c>
      <c r="G1787" s="86" t="str">
        <f t="shared" si="27"/>
        <v>Khá</v>
      </c>
      <c r="H1787" s="87"/>
    </row>
    <row r="1788" spans="1:8">
      <c r="A1788" s="5" t="s">
        <v>660</v>
      </c>
      <c r="B1788" s="81" t="s">
        <v>4551</v>
      </c>
      <c r="C1788" s="82" t="s">
        <v>4552</v>
      </c>
      <c r="D1788" s="83" t="s">
        <v>1327</v>
      </c>
      <c r="E1788" s="84" t="s">
        <v>4529</v>
      </c>
      <c r="F1788" s="85">
        <v>68</v>
      </c>
      <c r="G1788" s="86" t="str">
        <f t="shared" si="27"/>
        <v>Trung bình</v>
      </c>
      <c r="H1788" s="87"/>
    </row>
    <row r="1789" spans="1:8">
      <c r="A1789" s="5" t="s">
        <v>661</v>
      </c>
      <c r="B1789" s="81" t="s">
        <v>4553</v>
      </c>
      <c r="C1789" s="82" t="s">
        <v>4554</v>
      </c>
      <c r="D1789" s="83" t="s">
        <v>1222</v>
      </c>
      <c r="E1789" s="84" t="s">
        <v>4529</v>
      </c>
      <c r="F1789" s="85">
        <v>67</v>
      </c>
      <c r="G1789" s="86" t="str">
        <f t="shared" si="27"/>
        <v>Trung bình</v>
      </c>
      <c r="H1789" s="87"/>
    </row>
    <row r="1790" spans="1:8">
      <c r="A1790" s="5" t="s">
        <v>662</v>
      </c>
      <c r="B1790" s="81" t="s">
        <v>4555</v>
      </c>
      <c r="C1790" s="82" t="s">
        <v>4556</v>
      </c>
      <c r="D1790" s="83" t="s">
        <v>1301</v>
      </c>
      <c r="E1790" s="84" t="s">
        <v>4529</v>
      </c>
      <c r="F1790" s="85">
        <v>78</v>
      </c>
      <c r="G1790" s="86" t="str">
        <f t="shared" si="27"/>
        <v>Khá</v>
      </c>
      <c r="H1790" s="87"/>
    </row>
    <row r="1791" spans="1:8">
      <c r="A1791" s="5" t="s">
        <v>663</v>
      </c>
      <c r="B1791" s="81" t="s">
        <v>4557</v>
      </c>
      <c r="C1791" s="82" t="s">
        <v>4558</v>
      </c>
      <c r="D1791" s="83" t="s">
        <v>14</v>
      </c>
      <c r="E1791" s="84" t="s">
        <v>4529</v>
      </c>
      <c r="F1791" s="85">
        <v>60</v>
      </c>
      <c r="G1791" s="86" t="str">
        <f t="shared" si="27"/>
        <v>Trung bình</v>
      </c>
      <c r="H1791" s="87"/>
    </row>
    <row r="1792" spans="1:8">
      <c r="A1792" s="5" t="s">
        <v>664</v>
      </c>
      <c r="B1792" s="81" t="s">
        <v>4559</v>
      </c>
      <c r="C1792" s="82" t="s">
        <v>1385</v>
      </c>
      <c r="D1792" s="83" t="s">
        <v>4560</v>
      </c>
      <c r="E1792" s="84" t="s">
        <v>4529</v>
      </c>
      <c r="F1792" s="85">
        <v>70</v>
      </c>
      <c r="G1792" s="86" t="str">
        <f t="shared" si="27"/>
        <v>Khá</v>
      </c>
      <c r="H1792" s="87"/>
    </row>
    <row r="1793" spans="1:8">
      <c r="A1793" s="5" t="s">
        <v>665</v>
      </c>
      <c r="B1793" s="81" t="s">
        <v>4561</v>
      </c>
      <c r="C1793" s="82" t="s">
        <v>1708</v>
      </c>
      <c r="D1793" s="83" t="s">
        <v>1593</v>
      </c>
      <c r="E1793" s="84" t="s">
        <v>4529</v>
      </c>
      <c r="F1793" s="85">
        <v>70</v>
      </c>
      <c r="G1793" s="86" t="str">
        <f t="shared" si="27"/>
        <v>Khá</v>
      </c>
      <c r="H1793" s="87"/>
    </row>
    <row r="1794" spans="1:8">
      <c r="A1794" s="5" t="s">
        <v>666</v>
      </c>
      <c r="B1794" s="81" t="s">
        <v>4562</v>
      </c>
      <c r="C1794" s="82" t="s">
        <v>4563</v>
      </c>
      <c r="D1794" s="83" t="s">
        <v>1377</v>
      </c>
      <c r="E1794" s="84" t="s">
        <v>4529</v>
      </c>
      <c r="F1794" s="85">
        <v>70</v>
      </c>
      <c r="G1794" s="86" t="str">
        <f t="shared" si="27"/>
        <v>Khá</v>
      </c>
      <c r="H1794" s="87"/>
    </row>
    <row r="1795" spans="1:8">
      <c r="A1795" s="5" t="s">
        <v>667</v>
      </c>
      <c r="B1795" s="81" t="s">
        <v>4564</v>
      </c>
      <c r="C1795" s="82" t="s">
        <v>1446</v>
      </c>
      <c r="D1795" s="83" t="s">
        <v>1187</v>
      </c>
      <c r="E1795" s="84" t="s">
        <v>4529</v>
      </c>
      <c r="F1795" s="85">
        <v>70</v>
      </c>
      <c r="G1795" s="86" t="str">
        <f t="shared" si="27"/>
        <v>Khá</v>
      </c>
      <c r="H1795" s="87"/>
    </row>
    <row r="1796" spans="1:8">
      <c r="A1796" s="5" t="s">
        <v>668</v>
      </c>
      <c r="B1796" s="81" t="s">
        <v>4565</v>
      </c>
      <c r="C1796" s="82" t="s">
        <v>1753</v>
      </c>
      <c r="D1796" s="83" t="s">
        <v>1214</v>
      </c>
      <c r="E1796" s="84" t="s">
        <v>4529</v>
      </c>
      <c r="F1796" s="85">
        <v>65</v>
      </c>
      <c r="G1796" s="86" t="str">
        <f t="shared" si="27"/>
        <v>Trung bình</v>
      </c>
      <c r="H1796" s="87"/>
    </row>
    <row r="1797" spans="1:8" s="20" customFormat="1">
      <c r="A1797" s="22" t="s">
        <v>669</v>
      </c>
      <c r="B1797" s="81" t="s">
        <v>4566</v>
      </c>
      <c r="C1797" s="82" t="s">
        <v>4567</v>
      </c>
      <c r="D1797" s="83" t="s">
        <v>1330</v>
      </c>
      <c r="E1797" s="84" t="s">
        <v>4529</v>
      </c>
      <c r="F1797" s="85">
        <v>70</v>
      </c>
      <c r="G1797" s="86" t="str">
        <f t="shared" si="27"/>
        <v>Khá</v>
      </c>
      <c r="H1797" s="80"/>
    </row>
    <row r="1798" spans="1:8">
      <c r="A1798" s="22" t="s">
        <v>670</v>
      </c>
      <c r="B1798" s="81" t="s">
        <v>4568</v>
      </c>
      <c r="C1798" s="82" t="s">
        <v>3295</v>
      </c>
      <c r="D1798" s="83" t="s">
        <v>1368</v>
      </c>
      <c r="E1798" s="84" t="s">
        <v>4529</v>
      </c>
      <c r="F1798" s="85">
        <v>70</v>
      </c>
      <c r="G1798" s="86" t="str">
        <f t="shared" si="27"/>
        <v>Khá</v>
      </c>
      <c r="H1798" s="87"/>
    </row>
    <row r="1799" spans="1:8">
      <c r="A1799" s="5" t="s">
        <v>671</v>
      </c>
      <c r="B1799" s="81" t="s">
        <v>4569</v>
      </c>
      <c r="C1799" s="82" t="s">
        <v>1645</v>
      </c>
      <c r="D1799" s="83" t="s">
        <v>1345</v>
      </c>
      <c r="E1799" s="84" t="s">
        <v>4529</v>
      </c>
      <c r="F1799" s="85">
        <v>67</v>
      </c>
      <c r="G1799" s="86" t="str">
        <f t="shared" si="27"/>
        <v>Trung bình</v>
      </c>
      <c r="H1799" s="87"/>
    </row>
    <row r="1800" spans="1:8">
      <c r="A1800" s="5" t="s">
        <v>672</v>
      </c>
      <c r="B1800" s="81" t="s">
        <v>4570</v>
      </c>
      <c r="C1800" s="82" t="s">
        <v>4571</v>
      </c>
      <c r="D1800" s="83" t="s">
        <v>1331</v>
      </c>
      <c r="E1800" s="84" t="s">
        <v>4529</v>
      </c>
      <c r="F1800" s="85">
        <v>70</v>
      </c>
      <c r="G1800" s="86" t="str">
        <f t="shared" si="27"/>
        <v>Khá</v>
      </c>
      <c r="H1800" s="87"/>
    </row>
    <row r="1801" spans="1:8">
      <c r="A1801" s="5" t="s">
        <v>673</v>
      </c>
      <c r="B1801" s="81" t="s">
        <v>4572</v>
      </c>
      <c r="C1801" s="82" t="s">
        <v>3295</v>
      </c>
      <c r="D1801" s="83" t="s">
        <v>1331</v>
      </c>
      <c r="E1801" s="84" t="s">
        <v>4529</v>
      </c>
      <c r="F1801" s="85">
        <v>67</v>
      </c>
      <c r="G1801" s="86" t="str">
        <f t="shared" si="27"/>
        <v>Trung bình</v>
      </c>
      <c r="H1801" s="87"/>
    </row>
    <row r="1802" spans="1:8">
      <c r="A1802" s="5" t="s">
        <v>674</v>
      </c>
      <c r="B1802" s="81" t="s">
        <v>4573</v>
      </c>
      <c r="C1802" s="82" t="s">
        <v>1502</v>
      </c>
      <c r="D1802" s="83" t="s">
        <v>1266</v>
      </c>
      <c r="E1802" s="84" t="s">
        <v>4529</v>
      </c>
      <c r="F1802" s="85">
        <v>70</v>
      </c>
      <c r="G1802" s="86" t="str">
        <f t="shared" si="27"/>
        <v>Khá</v>
      </c>
      <c r="H1802" s="87"/>
    </row>
    <row r="1803" spans="1:8" s="20" customFormat="1">
      <c r="A1803" s="22" t="s">
        <v>675</v>
      </c>
      <c r="B1803" s="75" t="s">
        <v>4574</v>
      </c>
      <c r="C1803" s="88" t="s">
        <v>4575</v>
      </c>
      <c r="D1803" s="76" t="s">
        <v>1193</v>
      </c>
      <c r="E1803" s="77" t="s">
        <v>4576</v>
      </c>
      <c r="F1803" s="78">
        <v>70</v>
      </c>
      <c r="G1803" s="79" t="str">
        <f t="shared" si="27"/>
        <v>Khá</v>
      </c>
      <c r="H1803" s="80"/>
    </row>
    <row r="1804" spans="1:8">
      <c r="A1804" s="5" t="s">
        <v>676</v>
      </c>
      <c r="B1804" s="81" t="s">
        <v>4577</v>
      </c>
      <c r="C1804" s="82" t="s">
        <v>1409</v>
      </c>
      <c r="D1804" s="83" t="s">
        <v>1360</v>
      </c>
      <c r="E1804" s="84" t="s">
        <v>4576</v>
      </c>
      <c r="F1804" s="85">
        <v>76</v>
      </c>
      <c r="G1804" s="86" t="str">
        <f t="shared" si="27"/>
        <v>Khá</v>
      </c>
      <c r="H1804" s="87"/>
    </row>
    <row r="1805" spans="1:8">
      <c r="A1805" s="5" t="s">
        <v>677</v>
      </c>
      <c r="B1805" s="81" t="s">
        <v>4578</v>
      </c>
      <c r="C1805" s="82" t="s">
        <v>1728</v>
      </c>
      <c r="D1805" s="83" t="s">
        <v>1216</v>
      </c>
      <c r="E1805" s="84" t="s">
        <v>4576</v>
      </c>
      <c r="F1805" s="85">
        <v>50</v>
      </c>
      <c r="G1805" s="86" t="str">
        <f t="shared" si="27"/>
        <v>Trung bình</v>
      </c>
      <c r="H1805" s="87"/>
    </row>
    <row r="1806" spans="1:8">
      <c r="A1806" s="5" t="s">
        <v>678</v>
      </c>
      <c r="B1806" s="81" t="s">
        <v>4579</v>
      </c>
      <c r="C1806" s="82" t="s">
        <v>4580</v>
      </c>
      <c r="D1806" s="83" t="s">
        <v>30</v>
      </c>
      <c r="E1806" s="84" t="s">
        <v>4576</v>
      </c>
      <c r="F1806" s="85">
        <v>70</v>
      </c>
      <c r="G1806" s="86" t="str">
        <f t="shared" si="27"/>
        <v>Khá</v>
      </c>
      <c r="H1806" s="87"/>
    </row>
    <row r="1807" spans="1:8">
      <c r="A1807" s="5" t="s">
        <v>679</v>
      </c>
      <c r="B1807" s="81" t="s">
        <v>4581</v>
      </c>
      <c r="C1807" s="82" t="s">
        <v>1441</v>
      </c>
      <c r="D1807" s="83" t="s">
        <v>1281</v>
      </c>
      <c r="E1807" s="84" t="s">
        <v>4576</v>
      </c>
      <c r="F1807" s="85">
        <v>70</v>
      </c>
      <c r="G1807" s="86" t="str">
        <f t="shared" si="27"/>
        <v>Khá</v>
      </c>
      <c r="H1807" s="87"/>
    </row>
    <row r="1808" spans="1:8">
      <c r="A1808" s="5" t="s">
        <v>680</v>
      </c>
      <c r="B1808" s="81" t="s">
        <v>4582</v>
      </c>
      <c r="C1808" s="82" t="s">
        <v>1511</v>
      </c>
      <c r="D1808" s="83" t="s">
        <v>1259</v>
      </c>
      <c r="E1808" s="84" t="s">
        <v>4576</v>
      </c>
      <c r="F1808" s="85">
        <v>70</v>
      </c>
      <c r="G1808" s="86" t="str">
        <f t="shared" si="27"/>
        <v>Khá</v>
      </c>
      <c r="H1808" s="87"/>
    </row>
    <row r="1809" spans="1:8">
      <c r="A1809" s="5" t="s">
        <v>681</v>
      </c>
      <c r="B1809" s="81" t="s">
        <v>4583</v>
      </c>
      <c r="C1809" s="82" t="s">
        <v>1219</v>
      </c>
      <c r="D1809" s="83" t="s">
        <v>1232</v>
      </c>
      <c r="E1809" s="84" t="s">
        <v>4576</v>
      </c>
      <c r="F1809" s="85">
        <v>63</v>
      </c>
      <c r="G1809" s="86" t="str">
        <f t="shared" si="27"/>
        <v>Trung bình</v>
      </c>
      <c r="H1809" s="87"/>
    </row>
    <row r="1810" spans="1:8">
      <c r="A1810" s="5" t="s">
        <v>682</v>
      </c>
      <c r="B1810" s="81" t="s">
        <v>4584</v>
      </c>
      <c r="C1810" s="82" t="s">
        <v>1207</v>
      </c>
      <c r="D1810" s="83" t="s">
        <v>1396</v>
      </c>
      <c r="E1810" s="84" t="s">
        <v>4576</v>
      </c>
      <c r="F1810" s="85">
        <v>66</v>
      </c>
      <c r="G1810" s="86" t="str">
        <f t="shared" si="27"/>
        <v>Trung bình</v>
      </c>
      <c r="H1810" s="87"/>
    </row>
    <row r="1811" spans="1:8">
      <c r="A1811" s="5" t="s">
        <v>683</v>
      </c>
      <c r="B1811" s="81" t="s">
        <v>4585</v>
      </c>
      <c r="C1811" s="82" t="s">
        <v>4586</v>
      </c>
      <c r="D1811" s="83" t="s">
        <v>1247</v>
      </c>
      <c r="E1811" s="84" t="s">
        <v>4576</v>
      </c>
      <c r="F1811" s="85">
        <v>62</v>
      </c>
      <c r="G1811" s="86" t="str">
        <f t="shared" si="27"/>
        <v>Trung bình</v>
      </c>
      <c r="H1811" s="87"/>
    </row>
    <row r="1812" spans="1:8">
      <c r="A1812" s="5" t="s">
        <v>684</v>
      </c>
      <c r="B1812" s="81" t="s">
        <v>4587</v>
      </c>
      <c r="C1812" s="82" t="s">
        <v>1710</v>
      </c>
      <c r="D1812" s="83" t="s">
        <v>1470</v>
      </c>
      <c r="E1812" s="84" t="s">
        <v>4576</v>
      </c>
      <c r="F1812" s="85">
        <v>70</v>
      </c>
      <c r="G1812" s="86" t="str">
        <f t="shared" si="27"/>
        <v>Khá</v>
      </c>
      <c r="H1812" s="87"/>
    </row>
    <row r="1813" spans="1:8">
      <c r="A1813" s="5" t="s">
        <v>685</v>
      </c>
      <c r="B1813" s="81" t="s">
        <v>4588</v>
      </c>
      <c r="C1813" s="82" t="s">
        <v>1416</v>
      </c>
      <c r="D1813" s="83" t="s">
        <v>1235</v>
      </c>
      <c r="E1813" s="84" t="s">
        <v>4576</v>
      </c>
      <c r="F1813" s="85">
        <v>50</v>
      </c>
      <c r="G1813" s="86" t="str">
        <f t="shared" si="27"/>
        <v>Trung bình</v>
      </c>
      <c r="H1813" s="87"/>
    </row>
    <row r="1814" spans="1:8">
      <c r="A1814" s="5" t="s">
        <v>686</v>
      </c>
      <c r="B1814" s="81" t="s">
        <v>4589</v>
      </c>
      <c r="C1814" s="82" t="s">
        <v>4590</v>
      </c>
      <c r="D1814" s="83" t="s">
        <v>1313</v>
      </c>
      <c r="E1814" s="84" t="s">
        <v>4576</v>
      </c>
      <c r="F1814" s="85">
        <v>70</v>
      </c>
      <c r="G1814" s="86" t="str">
        <f t="shared" si="27"/>
        <v>Khá</v>
      </c>
      <c r="H1814" s="87"/>
    </row>
    <row r="1815" spans="1:8">
      <c r="A1815" s="5" t="s">
        <v>687</v>
      </c>
      <c r="B1815" s="81" t="s">
        <v>4591</v>
      </c>
      <c r="C1815" s="82" t="s">
        <v>4592</v>
      </c>
      <c r="D1815" s="83" t="s">
        <v>1474</v>
      </c>
      <c r="E1815" s="84" t="s">
        <v>4576</v>
      </c>
      <c r="F1815" s="85">
        <v>65</v>
      </c>
      <c r="G1815" s="86" t="str">
        <f t="shared" si="27"/>
        <v>Trung bình</v>
      </c>
      <c r="H1815" s="87"/>
    </row>
    <row r="1816" spans="1:8">
      <c r="A1816" s="5" t="s">
        <v>688</v>
      </c>
      <c r="B1816" s="81" t="s">
        <v>4593</v>
      </c>
      <c r="C1816" s="82" t="s">
        <v>1750</v>
      </c>
      <c r="D1816" s="83" t="s">
        <v>1318</v>
      </c>
      <c r="E1816" s="84" t="s">
        <v>4576</v>
      </c>
      <c r="F1816" s="85">
        <v>78</v>
      </c>
      <c r="G1816" s="86" t="str">
        <f t="shared" si="27"/>
        <v>Khá</v>
      </c>
      <c r="H1816" s="87"/>
    </row>
    <row r="1817" spans="1:8">
      <c r="A1817" s="5" t="s">
        <v>689</v>
      </c>
      <c r="B1817" s="81" t="s">
        <v>4594</v>
      </c>
      <c r="C1817" s="82" t="s">
        <v>4595</v>
      </c>
      <c r="D1817" s="83" t="s">
        <v>1214</v>
      </c>
      <c r="E1817" s="84" t="s">
        <v>4576</v>
      </c>
      <c r="F1817" s="85">
        <v>70</v>
      </c>
      <c r="G1817" s="86" t="str">
        <f t="shared" si="27"/>
        <v>Khá</v>
      </c>
      <c r="H1817" s="87"/>
    </row>
    <row r="1818" spans="1:8" s="20" customFormat="1">
      <c r="A1818" s="5" t="s">
        <v>690</v>
      </c>
      <c r="B1818" s="81" t="s">
        <v>4596</v>
      </c>
      <c r="C1818" s="82" t="s">
        <v>1628</v>
      </c>
      <c r="D1818" s="83" t="s">
        <v>1368</v>
      </c>
      <c r="E1818" s="84" t="s">
        <v>4576</v>
      </c>
      <c r="F1818" s="85">
        <v>56</v>
      </c>
      <c r="G1818" s="86" t="str">
        <f t="shared" si="27"/>
        <v>Trung bình</v>
      </c>
      <c r="H1818" s="80"/>
    </row>
    <row r="1819" spans="1:8">
      <c r="A1819" s="5" t="s">
        <v>691</v>
      </c>
      <c r="B1819" s="81" t="s">
        <v>4597</v>
      </c>
      <c r="C1819" s="82" t="s">
        <v>4598</v>
      </c>
      <c r="D1819" s="83" t="s">
        <v>1368</v>
      </c>
      <c r="E1819" s="84" t="s">
        <v>4576</v>
      </c>
      <c r="F1819" s="85">
        <v>70</v>
      </c>
      <c r="G1819" s="86" t="str">
        <f t="shared" si="27"/>
        <v>Khá</v>
      </c>
      <c r="H1819" s="87"/>
    </row>
    <row r="1820" spans="1:8" s="20" customFormat="1">
      <c r="A1820" s="22" t="s">
        <v>692</v>
      </c>
      <c r="B1820" s="75" t="s">
        <v>4599</v>
      </c>
      <c r="C1820" s="88" t="s">
        <v>1582</v>
      </c>
      <c r="D1820" s="76" t="s">
        <v>1193</v>
      </c>
      <c r="E1820" s="77" t="s">
        <v>4600</v>
      </c>
      <c r="F1820" s="78">
        <v>70</v>
      </c>
      <c r="G1820" s="79" t="str">
        <f t="shared" si="27"/>
        <v>Khá</v>
      </c>
      <c r="H1820" s="80"/>
    </row>
    <row r="1821" spans="1:8">
      <c r="A1821" s="5" t="s">
        <v>693</v>
      </c>
      <c r="B1821" s="81" t="s">
        <v>4601</v>
      </c>
      <c r="C1821" s="82" t="s">
        <v>4602</v>
      </c>
      <c r="D1821" s="83" t="s">
        <v>1193</v>
      </c>
      <c r="E1821" s="84" t="s">
        <v>4600</v>
      </c>
      <c r="F1821" s="85">
        <v>70</v>
      </c>
      <c r="G1821" s="86" t="str">
        <f t="shared" si="27"/>
        <v>Khá</v>
      </c>
      <c r="H1821" s="87"/>
    </row>
    <row r="1822" spans="1:8">
      <c r="A1822" s="5" t="s">
        <v>694</v>
      </c>
      <c r="B1822" s="81" t="s">
        <v>4603</v>
      </c>
      <c r="C1822" s="82" t="s">
        <v>4604</v>
      </c>
      <c r="D1822" s="83" t="s">
        <v>1193</v>
      </c>
      <c r="E1822" s="84" t="s">
        <v>4600</v>
      </c>
      <c r="F1822" s="85">
        <v>66</v>
      </c>
      <c r="G1822" s="86" t="str">
        <f t="shared" si="27"/>
        <v>Trung bình</v>
      </c>
      <c r="H1822" s="87"/>
    </row>
    <row r="1823" spans="1:8">
      <c r="A1823" s="5" t="s">
        <v>695</v>
      </c>
      <c r="B1823" s="81" t="s">
        <v>4605</v>
      </c>
      <c r="C1823" s="82" t="s">
        <v>1543</v>
      </c>
      <c r="D1823" s="83" t="s">
        <v>1193</v>
      </c>
      <c r="E1823" s="84" t="s">
        <v>4600</v>
      </c>
      <c r="F1823" s="85">
        <v>45</v>
      </c>
      <c r="G1823" s="86" t="str">
        <f t="shared" si="27"/>
        <v>Yếu</v>
      </c>
      <c r="H1823" s="87"/>
    </row>
    <row r="1824" spans="1:8">
      <c r="A1824" s="5" t="s">
        <v>696</v>
      </c>
      <c r="B1824" s="81" t="s">
        <v>4606</v>
      </c>
      <c r="C1824" s="82" t="s">
        <v>4607</v>
      </c>
      <c r="D1824" s="83" t="s">
        <v>1626</v>
      </c>
      <c r="E1824" s="84" t="s">
        <v>4600</v>
      </c>
      <c r="F1824" s="85">
        <v>69</v>
      </c>
      <c r="G1824" s="86" t="str">
        <f t="shared" si="27"/>
        <v>Trung bình</v>
      </c>
      <c r="H1824" s="87"/>
    </row>
    <row r="1825" spans="1:8">
      <c r="A1825" s="5" t="s">
        <v>697</v>
      </c>
      <c r="B1825" s="81" t="s">
        <v>4608</v>
      </c>
      <c r="C1825" s="82" t="s">
        <v>4609</v>
      </c>
      <c r="D1825" s="83" t="s">
        <v>1346</v>
      </c>
      <c r="E1825" s="84" t="s">
        <v>4600</v>
      </c>
      <c r="F1825" s="85">
        <v>70</v>
      </c>
      <c r="G1825" s="86" t="str">
        <f t="shared" si="27"/>
        <v>Khá</v>
      </c>
      <c r="H1825" s="87"/>
    </row>
    <row r="1826" spans="1:8">
      <c r="A1826" s="5" t="s">
        <v>698</v>
      </c>
      <c r="B1826" s="81" t="s">
        <v>4610</v>
      </c>
      <c r="C1826" s="82" t="s">
        <v>1661</v>
      </c>
      <c r="D1826" s="83" t="s">
        <v>1196</v>
      </c>
      <c r="E1826" s="84" t="s">
        <v>4600</v>
      </c>
      <c r="F1826" s="85">
        <v>50</v>
      </c>
      <c r="G1826" s="86" t="str">
        <f t="shared" si="27"/>
        <v>Trung bình</v>
      </c>
      <c r="H1826" s="87"/>
    </row>
    <row r="1827" spans="1:8">
      <c r="A1827" s="5" t="s">
        <v>699</v>
      </c>
      <c r="B1827" s="81" t="s">
        <v>4611</v>
      </c>
      <c r="C1827" s="82" t="s">
        <v>1181</v>
      </c>
      <c r="D1827" s="83" t="s">
        <v>40</v>
      </c>
      <c r="E1827" s="84" t="s">
        <v>4600</v>
      </c>
      <c r="F1827" s="85">
        <v>60</v>
      </c>
      <c r="G1827" s="86" t="str">
        <f t="shared" si="27"/>
        <v>Trung bình</v>
      </c>
      <c r="H1827" s="87"/>
    </row>
    <row r="1828" spans="1:8">
      <c r="A1828" s="5" t="s">
        <v>700</v>
      </c>
      <c r="B1828" s="81" t="s">
        <v>4612</v>
      </c>
      <c r="C1828" s="82" t="s">
        <v>4613</v>
      </c>
      <c r="D1828" s="83" t="s">
        <v>1229</v>
      </c>
      <c r="E1828" s="84" t="s">
        <v>4600</v>
      </c>
      <c r="F1828" s="85">
        <v>70</v>
      </c>
      <c r="G1828" s="86" t="str">
        <f t="shared" si="27"/>
        <v>Khá</v>
      </c>
      <c r="H1828" s="87"/>
    </row>
    <row r="1829" spans="1:8">
      <c r="A1829" s="5" t="s">
        <v>701</v>
      </c>
      <c r="B1829" s="81" t="s">
        <v>4614</v>
      </c>
      <c r="C1829" s="82" t="s">
        <v>1738</v>
      </c>
      <c r="D1829" s="83" t="s">
        <v>1176</v>
      </c>
      <c r="E1829" s="84" t="s">
        <v>4600</v>
      </c>
      <c r="F1829" s="85">
        <v>70</v>
      </c>
      <c r="G1829" s="86" t="str">
        <f t="shared" si="27"/>
        <v>Khá</v>
      </c>
      <c r="H1829" s="87"/>
    </row>
    <row r="1830" spans="1:8">
      <c r="A1830" s="5" t="s">
        <v>702</v>
      </c>
      <c r="B1830" s="81" t="s">
        <v>4615</v>
      </c>
      <c r="C1830" s="82" t="s">
        <v>1550</v>
      </c>
      <c r="D1830" s="83" t="s">
        <v>1221</v>
      </c>
      <c r="E1830" s="84" t="s">
        <v>4600</v>
      </c>
      <c r="F1830" s="85">
        <v>70</v>
      </c>
      <c r="G1830" s="86" t="str">
        <f t="shared" si="27"/>
        <v>Khá</v>
      </c>
      <c r="H1830" s="87"/>
    </row>
    <row r="1831" spans="1:8">
      <c r="A1831" s="5" t="s">
        <v>703</v>
      </c>
      <c r="B1831" s="81" t="s">
        <v>4616</v>
      </c>
      <c r="C1831" s="82" t="s">
        <v>4617</v>
      </c>
      <c r="D1831" s="83" t="s">
        <v>4618</v>
      </c>
      <c r="E1831" s="84" t="s">
        <v>4600</v>
      </c>
      <c r="F1831" s="85">
        <v>66</v>
      </c>
      <c r="G1831" s="86" t="str">
        <f t="shared" si="27"/>
        <v>Trung bình</v>
      </c>
      <c r="H1831" s="87"/>
    </row>
    <row r="1832" spans="1:8">
      <c r="A1832" s="5" t="s">
        <v>704</v>
      </c>
      <c r="B1832" s="81" t="s">
        <v>4619</v>
      </c>
      <c r="C1832" s="82" t="s">
        <v>1188</v>
      </c>
      <c r="D1832" s="83" t="s">
        <v>1223</v>
      </c>
      <c r="E1832" s="84" t="s">
        <v>4600</v>
      </c>
      <c r="F1832" s="85">
        <v>70</v>
      </c>
      <c r="G1832" s="86" t="str">
        <f t="shared" si="27"/>
        <v>Khá</v>
      </c>
      <c r="H1832" s="87"/>
    </row>
    <row r="1833" spans="1:8">
      <c r="A1833" s="5" t="s">
        <v>705</v>
      </c>
      <c r="B1833" s="81" t="s">
        <v>4620</v>
      </c>
      <c r="C1833" s="82" t="s">
        <v>1784</v>
      </c>
      <c r="D1833" s="83" t="s">
        <v>1341</v>
      </c>
      <c r="E1833" s="84" t="s">
        <v>4600</v>
      </c>
      <c r="F1833" s="85">
        <v>67</v>
      </c>
      <c r="G1833" s="86" t="str">
        <f t="shared" si="27"/>
        <v>Trung bình</v>
      </c>
      <c r="H1833" s="87"/>
    </row>
    <row r="1834" spans="1:8">
      <c r="A1834" s="5" t="s">
        <v>706</v>
      </c>
      <c r="B1834" s="81" t="s">
        <v>4621</v>
      </c>
      <c r="C1834" s="82" t="s">
        <v>3295</v>
      </c>
      <c r="D1834" s="83" t="s">
        <v>4622</v>
      </c>
      <c r="E1834" s="84" t="s">
        <v>4600</v>
      </c>
      <c r="F1834" s="85">
        <v>59</v>
      </c>
      <c r="G1834" s="86" t="str">
        <f t="shared" si="27"/>
        <v>Trung bình</v>
      </c>
      <c r="H1834" s="87"/>
    </row>
    <row r="1835" spans="1:8">
      <c r="A1835" s="5" t="s">
        <v>707</v>
      </c>
      <c r="B1835" s="81" t="s">
        <v>4623</v>
      </c>
      <c r="C1835" s="82" t="s">
        <v>1518</v>
      </c>
      <c r="D1835" s="83" t="s">
        <v>1301</v>
      </c>
      <c r="E1835" s="84" t="s">
        <v>4600</v>
      </c>
      <c r="F1835" s="85">
        <v>70</v>
      </c>
      <c r="G1835" s="86" t="str">
        <f t="shared" si="27"/>
        <v>Khá</v>
      </c>
      <c r="H1835" s="87"/>
    </row>
    <row r="1836" spans="1:8">
      <c r="A1836" s="5" t="s">
        <v>708</v>
      </c>
      <c r="B1836" s="81" t="s">
        <v>4624</v>
      </c>
      <c r="C1836" s="82" t="s">
        <v>4625</v>
      </c>
      <c r="D1836" s="83" t="s">
        <v>1277</v>
      </c>
      <c r="E1836" s="84" t="s">
        <v>4600</v>
      </c>
      <c r="F1836" s="85">
        <v>70</v>
      </c>
      <c r="G1836" s="86" t="str">
        <f t="shared" si="27"/>
        <v>Khá</v>
      </c>
      <c r="H1836" s="87"/>
    </row>
    <row r="1837" spans="1:8">
      <c r="A1837" s="5" t="s">
        <v>709</v>
      </c>
      <c r="B1837" s="81" t="s">
        <v>4626</v>
      </c>
      <c r="C1837" s="82" t="s">
        <v>4627</v>
      </c>
      <c r="D1837" s="83" t="s">
        <v>15</v>
      </c>
      <c r="E1837" s="84" t="s">
        <v>4600</v>
      </c>
      <c r="F1837" s="85">
        <v>70</v>
      </c>
      <c r="G1837" s="86" t="str">
        <f t="shared" si="27"/>
        <v>Khá</v>
      </c>
      <c r="H1837" s="87"/>
    </row>
    <row r="1838" spans="1:8">
      <c r="A1838" s="5" t="s">
        <v>710</v>
      </c>
      <c r="B1838" s="81" t="s">
        <v>4628</v>
      </c>
      <c r="C1838" s="82" t="s">
        <v>4629</v>
      </c>
      <c r="D1838" s="83" t="s">
        <v>1463</v>
      </c>
      <c r="E1838" s="84" t="s">
        <v>4600</v>
      </c>
      <c r="F1838" s="85">
        <v>70</v>
      </c>
      <c r="G1838" s="86" t="str">
        <f t="shared" si="27"/>
        <v>Khá</v>
      </c>
      <c r="H1838" s="87"/>
    </row>
    <row r="1839" spans="1:8">
      <c r="A1839" s="5" t="s">
        <v>711</v>
      </c>
      <c r="B1839" s="81" t="s">
        <v>4630</v>
      </c>
      <c r="C1839" s="82" t="s">
        <v>1239</v>
      </c>
      <c r="D1839" s="83" t="s">
        <v>1235</v>
      </c>
      <c r="E1839" s="84" t="s">
        <v>4600</v>
      </c>
      <c r="F1839" s="85">
        <v>70</v>
      </c>
      <c r="G1839" s="86" t="str">
        <f t="shared" si="27"/>
        <v>Khá</v>
      </c>
      <c r="H1839" s="87"/>
    </row>
    <row r="1840" spans="1:8">
      <c r="A1840" s="5" t="s">
        <v>712</v>
      </c>
      <c r="B1840" s="81" t="s">
        <v>4631</v>
      </c>
      <c r="C1840" s="82" t="s">
        <v>4632</v>
      </c>
      <c r="D1840" s="83" t="s">
        <v>1211</v>
      </c>
      <c r="E1840" s="84" t="s">
        <v>4600</v>
      </c>
      <c r="F1840" s="85">
        <v>58</v>
      </c>
      <c r="G1840" s="86" t="str">
        <f t="shared" si="27"/>
        <v>Trung bình</v>
      </c>
      <c r="H1840" s="87"/>
    </row>
    <row r="1841" spans="1:8">
      <c r="A1841" s="5" t="s">
        <v>713</v>
      </c>
      <c r="B1841" s="81" t="s">
        <v>4633</v>
      </c>
      <c r="C1841" s="82" t="s">
        <v>4634</v>
      </c>
      <c r="D1841" s="83" t="s">
        <v>1303</v>
      </c>
      <c r="E1841" s="84" t="s">
        <v>4600</v>
      </c>
      <c r="F1841" s="85">
        <v>70</v>
      </c>
      <c r="G1841" s="86" t="str">
        <f t="shared" ref="G1841:G1904" si="28">IF(F1841&gt;=90,"Xuất sắc",IF(F1841&gt;=80,"Tốt",IF(F1841&gt;=70,"Khá",IF(F1841&gt;=50,"Trung bình",IF(F1841&gt;0,"Yếu","Không xếp loại")))))</f>
        <v>Khá</v>
      </c>
      <c r="H1841" s="87"/>
    </row>
    <row r="1842" spans="1:8">
      <c r="A1842" s="5" t="s">
        <v>714</v>
      </c>
      <c r="B1842" s="81" t="s">
        <v>4635</v>
      </c>
      <c r="C1842" s="82" t="s">
        <v>4636</v>
      </c>
      <c r="D1842" s="83" t="s">
        <v>1284</v>
      </c>
      <c r="E1842" s="84" t="s">
        <v>4600</v>
      </c>
      <c r="F1842" s="85">
        <v>76</v>
      </c>
      <c r="G1842" s="86" t="str">
        <f t="shared" si="28"/>
        <v>Khá</v>
      </c>
      <c r="H1842" s="87"/>
    </row>
    <row r="1843" spans="1:8" s="20" customFormat="1">
      <c r="A1843" s="5" t="s">
        <v>715</v>
      </c>
      <c r="B1843" s="81" t="s">
        <v>4637</v>
      </c>
      <c r="C1843" s="82" t="s">
        <v>31</v>
      </c>
      <c r="D1843" s="83" t="s">
        <v>1215</v>
      </c>
      <c r="E1843" s="84" t="s">
        <v>4600</v>
      </c>
      <c r="F1843" s="85">
        <v>76</v>
      </c>
      <c r="G1843" s="86" t="str">
        <f t="shared" si="28"/>
        <v>Khá</v>
      </c>
      <c r="H1843" s="80"/>
    </row>
    <row r="1844" spans="1:8">
      <c r="A1844" s="5" t="s">
        <v>716</v>
      </c>
      <c r="B1844" s="81" t="s">
        <v>4638</v>
      </c>
      <c r="C1844" s="82" t="s">
        <v>4639</v>
      </c>
      <c r="D1844" s="83" t="s">
        <v>1331</v>
      </c>
      <c r="E1844" s="84" t="s">
        <v>4600</v>
      </c>
      <c r="F1844" s="85">
        <v>78</v>
      </c>
      <c r="G1844" s="86" t="str">
        <f t="shared" si="28"/>
        <v>Khá</v>
      </c>
      <c r="H1844" s="87"/>
    </row>
    <row r="1845" spans="1:8">
      <c r="A1845" s="5" t="s">
        <v>717</v>
      </c>
      <c r="B1845" s="81" t="s">
        <v>4640</v>
      </c>
      <c r="C1845" s="82" t="s">
        <v>4641</v>
      </c>
      <c r="D1845" s="83" t="s">
        <v>1331</v>
      </c>
      <c r="E1845" s="84" t="s">
        <v>4600</v>
      </c>
      <c r="F1845" s="85">
        <v>68</v>
      </c>
      <c r="G1845" s="86" t="str">
        <f t="shared" si="28"/>
        <v>Trung bình</v>
      </c>
      <c r="H1845" s="87"/>
    </row>
    <row r="1846" spans="1:8">
      <c r="A1846" s="5" t="s">
        <v>718</v>
      </c>
      <c r="B1846" s="81" t="s">
        <v>4642</v>
      </c>
      <c r="C1846" s="82" t="s">
        <v>4643</v>
      </c>
      <c r="D1846" s="83" t="s">
        <v>1331</v>
      </c>
      <c r="E1846" s="84" t="s">
        <v>4600</v>
      </c>
      <c r="F1846" s="85">
        <v>65</v>
      </c>
      <c r="G1846" s="86" t="str">
        <f t="shared" si="28"/>
        <v>Trung bình</v>
      </c>
      <c r="H1846" s="87"/>
    </row>
    <row r="1847" spans="1:8" s="20" customFormat="1">
      <c r="A1847" s="22" t="s">
        <v>719</v>
      </c>
      <c r="B1847" s="75" t="s">
        <v>4644</v>
      </c>
      <c r="C1847" s="88" t="s">
        <v>3295</v>
      </c>
      <c r="D1847" s="76" t="s">
        <v>1193</v>
      </c>
      <c r="E1847" s="77" t="s">
        <v>4645</v>
      </c>
      <c r="F1847" s="95">
        <v>76</v>
      </c>
      <c r="G1847" s="79" t="str">
        <f t="shared" si="28"/>
        <v>Khá</v>
      </c>
      <c r="H1847" s="80"/>
    </row>
    <row r="1848" spans="1:8">
      <c r="A1848" s="5" t="s">
        <v>720</v>
      </c>
      <c r="B1848" s="81" t="s">
        <v>4646</v>
      </c>
      <c r="C1848" s="82" t="s">
        <v>1493</v>
      </c>
      <c r="D1848" s="83" t="s">
        <v>10</v>
      </c>
      <c r="E1848" s="84" t="s">
        <v>4645</v>
      </c>
      <c r="F1848" s="96">
        <v>50</v>
      </c>
      <c r="G1848" s="86" t="str">
        <f t="shared" si="28"/>
        <v>Trung bình</v>
      </c>
      <c r="H1848" s="87"/>
    </row>
    <row r="1849" spans="1:8">
      <c r="A1849" s="5" t="s">
        <v>721</v>
      </c>
      <c r="B1849" s="81" t="s">
        <v>4647</v>
      </c>
      <c r="C1849" s="82" t="s">
        <v>1472</v>
      </c>
      <c r="D1849" s="83" t="s">
        <v>1338</v>
      </c>
      <c r="E1849" s="84" t="s">
        <v>4645</v>
      </c>
      <c r="F1849" s="96">
        <v>68</v>
      </c>
      <c r="G1849" s="86" t="str">
        <f t="shared" si="28"/>
        <v>Trung bình</v>
      </c>
      <c r="H1849" s="87"/>
    </row>
    <row r="1850" spans="1:8">
      <c r="A1850" s="5" t="s">
        <v>722</v>
      </c>
      <c r="B1850" s="81" t="s">
        <v>4648</v>
      </c>
      <c r="C1850" s="82" t="s">
        <v>1337</v>
      </c>
      <c r="D1850" s="83" t="s">
        <v>1325</v>
      </c>
      <c r="E1850" s="84" t="s">
        <v>4645</v>
      </c>
      <c r="F1850" s="96">
        <v>68</v>
      </c>
      <c r="G1850" s="86" t="str">
        <f t="shared" si="28"/>
        <v>Trung bình</v>
      </c>
      <c r="H1850" s="87"/>
    </row>
    <row r="1851" spans="1:8">
      <c r="A1851" s="5" t="s">
        <v>723</v>
      </c>
      <c r="B1851" s="81" t="s">
        <v>4649</v>
      </c>
      <c r="C1851" s="82" t="s">
        <v>1779</v>
      </c>
      <c r="D1851" s="83" t="s">
        <v>40</v>
      </c>
      <c r="E1851" s="84" t="s">
        <v>4645</v>
      </c>
      <c r="F1851" s="96">
        <v>62</v>
      </c>
      <c r="G1851" s="86" t="str">
        <f t="shared" si="28"/>
        <v>Trung bình</v>
      </c>
      <c r="H1851" s="87"/>
    </row>
    <row r="1852" spans="1:8">
      <c r="A1852" s="5" t="s">
        <v>724</v>
      </c>
      <c r="B1852" s="81" t="s">
        <v>4650</v>
      </c>
      <c r="C1852" s="82" t="s">
        <v>4484</v>
      </c>
      <c r="D1852" s="83" t="s">
        <v>1260</v>
      </c>
      <c r="E1852" s="84" t="s">
        <v>4645</v>
      </c>
      <c r="F1852" s="96">
        <v>68</v>
      </c>
      <c r="G1852" s="86" t="str">
        <f t="shared" si="28"/>
        <v>Trung bình</v>
      </c>
      <c r="H1852" s="87"/>
    </row>
    <row r="1853" spans="1:8">
      <c r="A1853" s="5" t="s">
        <v>725</v>
      </c>
      <c r="B1853" s="81" t="s">
        <v>4651</v>
      </c>
      <c r="C1853" s="82" t="s">
        <v>4652</v>
      </c>
      <c r="D1853" s="83" t="s">
        <v>1260</v>
      </c>
      <c r="E1853" s="84" t="s">
        <v>4645</v>
      </c>
      <c r="F1853" s="96">
        <v>70</v>
      </c>
      <c r="G1853" s="86" t="str">
        <f t="shared" si="28"/>
        <v>Khá</v>
      </c>
      <c r="H1853" s="87"/>
    </row>
    <row r="1854" spans="1:8">
      <c r="A1854" s="5" t="s">
        <v>726</v>
      </c>
      <c r="B1854" s="81" t="s">
        <v>4653</v>
      </c>
      <c r="C1854" s="82" t="s">
        <v>1762</v>
      </c>
      <c r="D1854" s="83" t="s">
        <v>1381</v>
      </c>
      <c r="E1854" s="84" t="s">
        <v>4645</v>
      </c>
      <c r="F1854" s="96">
        <v>70</v>
      </c>
      <c r="G1854" s="86" t="str">
        <f t="shared" si="28"/>
        <v>Khá</v>
      </c>
      <c r="H1854" s="87"/>
    </row>
    <row r="1855" spans="1:8">
      <c r="A1855" s="5" t="s">
        <v>727</v>
      </c>
      <c r="B1855" s="81" t="s">
        <v>4654</v>
      </c>
      <c r="C1855" s="82" t="s">
        <v>4655</v>
      </c>
      <c r="D1855" s="83" t="s">
        <v>1327</v>
      </c>
      <c r="E1855" s="84" t="s">
        <v>4645</v>
      </c>
      <c r="F1855" s="96">
        <v>61</v>
      </c>
      <c r="G1855" s="86" t="str">
        <f t="shared" si="28"/>
        <v>Trung bình</v>
      </c>
      <c r="H1855" s="87"/>
    </row>
    <row r="1856" spans="1:8">
      <c r="A1856" s="5" t="s">
        <v>728</v>
      </c>
      <c r="B1856" s="81" t="s">
        <v>4656</v>
      </c>
      <c r="C1856" s="82" t="s">
        <v>4657</v>
      </c>
      <c r="D1856" s="83" t="s">
        <v>1375</v>
      </c>
      <c r="E1856" s="84" t="s">
        <v>4645</v>
      </c>
      <c r="F1856" s="96">
        <v>65</v>
      </c>
      <c r="G1856" s="86" t="str">
        <f t="shared" si="28"/>
        <v>Trung bình</v>
      </c>
      <c r="H1856" s="87"/>
    </row>
    <row r="1857" spans="1:8">
      <c r="A1857" s="5" t="s">
        <v>729</v>
      </c>
      <c r="B1857" s="81" t="s">
        <v>4658</v>
      </c>
      <c r="C1857" s="82" t="s">
        <v>27</v>
      </c>
      <c r="D1857" s="83" t="s">
        <v>1308</v>
      </c>
      <c r="E1857" s="84" t="s">
        <v>4645</v>
      </c>
      <c r="F1857" s="96">
        <v>64</v>
      </c>
      <c r="G1857" s="86" t="str">
        <f t="shared" si="28"/>
        <v>Trung bình</v>
      </c>
      <c r="H1857" s="87"/>
    </row>
    <row r="1858" spans="1:8">
      <c r="A1858" s="5" t="s">
        <v>730</v>
      </c>
      <c r="B1858" s="81" t="s">
        <v>4659</v>
      </c>
      <c r="C1858" s="82" t="s">
        <v>2527</v>
      </c>
      <c r="D1858" s="83" t="s">
        <v>1367</v>
      </c>
      <c r="E1858" s="84" t="s">
        <v>4645</v>
      </c>
      <c r="F1858" s="96">
        <v>50</v>
      </c>
      <c r="G1858" s="86" t="str">
        <f t="shared" si="28"/>
        <v>Trung bình</v>
      </c>
      <c r="H1858" s="87"/>
    </row>
    <row r="1859" spans="1:8">
      <c r="A1859" s="5" t="s">
        <v>731</v>
      </c>
      <c r="B1859" s="81" t="s">
        <v>4660</v>
      </c>
      <c r="C1859" s="82" t="s">
        <v>4661</v>
      </c>
      <c r="D1859" s="83" t="s">
        <v>1330</v>
      </c>
      <c r="E1859" s="84" t="s">
        <v>4645</v>
      </c>
      <c r="F1859" s="96">
        <v>57</v>
      </c>
      <c r="G1859" s="86" t="str">
        <f t="shared" si="28"/>
        <v>Trung bình</v>
      </c>
      <c r="H1859" s="87"/>
    </row>
    <row r="1860" spans="1:8">
      <c r="A1860" s="5" t="s">
        <v>732</v>
      </c>
      <c r="B1860" s="81" t="s">
        <v>4662</v>
      </c>
      <c r="C1860" s="82" t="s">
        <v>4663</v>
      </c>
      <c r="D1860" s="83" t="s">
        <v>1368</v>
      </c>
      <c r="E1860" s="84" t="s">
        <v>4645</v>
      </c>
      <c r="F1860" s="96">
        <v>61</v>
      </c>
      <c r="G1860" s="86" t="str">
        <f t="shared" si="28"/>
        <v>Trung bình</v>
      </c>
      <c r="H1860" s="87"/>
    </row>
    <row r="1861" spans="1:8" s="20" customFormat="1">
      <c r="A1861" s="5" t="s">
        <v>733</v>
      </c>
      <c r="B1861" s="81" t="s">
        <v>4664</v>
      </c>
      <c r="C1861" s="82" t="s">
        <v>1373</v>
      </c>
      <c r="D1861" s="83" t="s">
        <v>1331</v>
      </c>
      <c r="E1861" s="84" t="s">
        <v>4645</v>
      </c>
      <c r="F1861" s="96">
        <v>70</v>
      </c>
      <c r="G1861" s="86" t="str">
        <f t="shared" si="28"/>
        <v>Khá</v>
      </c>
      <c r="H1861" s="80"/>
    </row>
    <row r="1862" spans="1:8">
      <c r="A1862" s="5" t="s">
        <v>734</v>
      </c>
      <c r="B1862" s="81" t="s">
        <v>4665</v>
      </c>
      <c r="C1862" s="82" t="s">
        <v>4666</v>
      </c>
      <c r="D1862" s="83" t="s">
        <v>1266</v>
      </c>
      <c r="E1862" s="84" t="s">
        <v>4645</v>
      </c>
      <c r="F1862" s="96">
        <v>70</v>
      </c>
      <c r="G1862" s="86" t="str">
        <f t="shared" si="28"/>
        <v>Khá</v>
      </c>
      <c r="H1862" s="87"/>
    </row>
    <row r="1863" spans="1:8">
      <c r="A1863" s="5" t="s">
        <v>735</v>
      </c>
      <c r="B1863" s="81" t="s">
        <v>4667</v>
      </c>
      <c r="C1863" s="82" t="s">
        <v>4668</v>
      </c>
      <c r="D1863" s="83" t="s">
        <v>1266</v>
      </c>
      <c r="E1863" s="84" t="s">
        <v>4645</v>
      </c>
      <c r="F1863" s="96">
        <v>66</v>
      </c>
      <c r="G1863" s="86" t="str">
        <f t="shared" si="28"/>
        <v>Trung bình</v>
      </c>
      <c r="H1863" s="87"/>
    </row>
    <row r="1864" spans="1:8" s="20" customFormat="1">
      <c r="A1864" s="22" t="s">
        <v>736</v>
      </c>
      <c r="B1864" s="89" t="s">
        <v>4669</v>
      </c>
      <c r="C1864" s="90" t="s">
        <v>1659</v>
      </c>
      <c r="D1864" s="91" t="s">
        <v>1192</v>
      </c>
      <c r="E1864" s="77" t="s">
        <v>4670</v>
      </c>
      <c r="F1864" s="78">
        <v>70</v>
      </c>
      <c r="G1864" s="79" t="str">
        <f t="shared" si="28"/>
        <v>Khá</v>
      </c>
      <c r="H1864" s="80"/>
    </row>
    <row r="1865" spans="1:8">
      <c r="A1865" s="5" t="s">
        <v>737</v>
      </c>
      <c r="B1865" s="92" t="s">
        <v>4671</v>
      </c>
      <c r="C1865" s="93" t="s">
        <v>4672</v>
      </c>
      <c r="D1865" s="94" t="s">
        <v>1193</v>
      </c>
      <c r="E1865" s="84" t="s">
        <v>4670</v>
      </c>
      <c r="F1865" s="85">
        <v>50</v>
      </c>
      <c r="G1865" s="86" t="str">
        <f t="shared" si="28"/>
        <v>Trung bình</v>
      </c>
      <c r="H1865" s="87"/>
    </row>
    <row r="1866" spans="1:8">
      <c r="A1866" s="5" t="s">
        <v>738</v>
      </c>
      <c r="B1866" s="92" t="s">
        <v>4673</v>
      </c>
      <c r="C1866" s="93" t="s">
        <v>1683</v>
      </c>
      <c r="D1866" s="94" t="s">
        <v>1193</v>
      </c>
      <c r="E1866" s="84" t="s">
        <v>4670</v>
      </c>
      <c r="F1866" s="85">
        <v>63</v>
      </c>
      <c r="G1866" s="86" t="str">
        <f t="shared" si="28"/>
        <v>Trung bình</v>
      </c>
      <c r="H1866" s="87"/>
    </row>
    <row r="1867" spans="1:8">
      <c r="A1867" s="5" t="s">
        <v>739</v>
      </c>
      <c r="B1867" s="92" t="s">
        <v>4674</v>
      </c>
      <c r="C1867" s="93" t="s">
        <v>1288</v>
      </c>
      <c r="D1867" s="94" t="s">
        <v>1216</v>
      </c>
      <c r="E1867" s="84" t="s">
        <v>4670</v>
      </c>
      <c r="F1867" s="85">
        <v>65</v>
      </c>
      <c r="G1867" s="86" t="str">
        <f t="shared" si="28"/>
        <v>Trung bình</v>
      </c>
      <c r="H1867" s="87"/>
    </row>
    <row r="1868" spans="1:8">
      <c r="A1868" s="5" t="s">
        <v>740</v>
      </c>
      <c r="B1868" s="92" t="s">
        <v>4675</v>
      </c>
      <c r="C1868" s="93" t="s">
        <v>4676</v>
      </c>
      <c r="D1868" s="94" t="s">
        <v>9</v>
      </c>
      <c r="E1868" s="84" t="s">
        <v>4670</v>
      </c>
      <c r="F1868" s="85">
        <v>70</v>
      </c>
      <c r="G1868" s="86" t="str">
        <f t="shared" si="28"/>
        <v>Khá</v>
      </c>
      <c r="H1868" s="87"/>
    </row>
    <row r="1869" spans="1:8">
      <c r="A1869" s="5" t="s">
        <v>741</v>
      </c>
      <c r="B1869" s="92" t="s">
        <v>4677</v>
      </c>
      <c r="C1869" s="93" t="s">
        <v>1472</v>
      </c>
      <c r="D1869" s="94" t="s">
        <v>1335</v>
      </c>
      <c r="E1869" s="84" t="s">
        <v>4670</v>
      </c>
      <c r="F1869" s="85">
        <v>78</v>
      </c>
      <c r="G1869" s="86" t="str">
        <f t="shared" si="28"/>
        <v>Khá</v>
      </c>
      <c r="H1869" s="87"/>
    </row>
    <row r="1870" spans="1:8">
      <c r="A1870" s="5" t="s">
        <v>742</v>
      </c>
      <c r="B1870" s="92" t="s">
        <v>4678</v>
      </c>
      <c r="C1870" s="93" t="s">
        <v>1321</v>
      </c>
      <c r="D1870" s="94" t="s">
        <v>1325</v>
      </c>
      <c r="E1870" s="84" t="s">
        <v>4670</v>
      </c>
      <c r="F1870" s="85">
        <v>54</v>
      </c>
      <c r="G1870" s="86" t="str">
        <f t="shared" si="28"/>
        <v>Trung bình</v>
      </c>
      <c r="H1870" s="87"/>
    </row>
    <row r="1871" spans="1:8">
      <c r="A1871" s="5" t="s">
        <v>743</v>
      </c>
      <c r="B1871" s="92" t="s">
        <v>4679</v>
      </c>
      <c r="C1871" s="93" t="s">
        <v>1772</v>
      </c>
      <c r="D1871" s="94" t="s">
        <v>40</v>
      </c>
      <c r="E1871" s="84" t="s">
        <v>4670</v>
      </c>
      <c r="F1871" s="85">
        <v>70</v>
      </c>
      <c r="G1871" s="86" t="str">
        <f t="shared" si="28"/>
        <v>Khá</v>
      </c>
      <c r="H1871" s="87"/>
    </row>
    <row r="1872" spans="1:8">
      <c r="A1872" s="5" t="s">
        <v>744</v>
      </c>
      <c r="B1872" s="92" t="s">
        <v>4680</v>
      </c>
      <c r="C1872" s="93" t="s">
        <v>4681</v>
      </c>
      <c r="D1872" s="94" t="s">
        <v>12</v>
      </c>
      <c r="E1872" s="84" t="s">
        <v>4670</v>
      </c>
      <c r="F1872" s="85">
        <v>70</v>
      </c>
      <c r="G1872" s="86" t="str">
        <f t="shared" si="28"/>
        <v>Khá</v>
      </c>
      <c r="H1872" s="87"/>
    </row>
    <row r="1873" spans="1:8">
      <c r="A1873" s="5" t="s">
        <v>745</v>
      </c>
      <c r="B1873" s="92" t="s">
        <v>4682</v>
      </c>
      <c r="C1873" s="93" t="s">
        <v>1237</v>
      </c>
      <c r="D1873" s="94" t="s">
        <v>1281</v>
      </c>
      <c r="E1873" s="84" t="s">
        <v>4670</v>
      </c>
      <c r="F1873" s="85">
        <v>76</v>
      </c>
      <c r="G1873" s="86" t="str">
        <f t="shared" si="28"/>
        <v>Khá</v>
      </c>
      <c r="H1873" s="87"/>
    </row>
    <row r="1874" spans="1:8">
      <c r="A1874" s="5" t="s">
        <v>746</v>
      </c>
      <c r="B1874" s="92" t="s">
        <v>4683</v>
      </c>
      <c r="C1874" s="93" t="s">
        <v>1282</v>
      </c>
      <c r="D1874" s="94" t="s">
        <v>1259</v>
      </c>
      <c r="E1874" s="84" t="s">
        <v>4670</v>
      </c>
      <c r="F1874" s="85">
        <v>70</v>
      </c>
      <c r="G1874" s="86" t="str">
        <f t="shared" si="28"/>
        <v>Khá</v>
      </c>
      <c r="H1874" s="87"/>
    </row>
    <row r="1875" spans="1:8">
      <c r="A1875" s="5" t="s">
        <v>747</v>
      </c>
      <c r="B1875" s="92" t="s">
        <v>4684</v>
      </c>
      <c r="C1875" s="93" t="s">
        <v>4685</v>
      </c>
      <c r="D1875" s="94" t="s">
        <v>1327</v>
      </c>
      <c r="E1875" s="84" t="s">
        <v>4670</v>
      </c>
      <c r="F1875" s="85">
        <v>63</v>
      </c>
      <c r="G1875" s="86" t="str">
        <f t="shared" si="28"/>
        <v>Trung bình</v>
      </c>
      <c r="H1875" s="87"/>
    </row>
    <row r="1876" spans="1:8">
      <c r="A1876" s="5" t="s">
        <v>748</v>
      </c>
      <c r="B1876" s="92" t="s">
        <v>4686</v>
      </c>
      <c r="C1876" s="93" t="s">
        <v>4687</v>
      </c>
      <c r="D1876" s="94" t="s">
        <v>1222</v>
      </c>
      <c r="E1876" s="84" t="s">
        <v>4670</v>
      </c>
      <c r="F1876" s="85">
        <v>50</v>
      </c>
      <c r="G1876" s="86" t="str">
        <f t="shared" si="28"/>
        <v>Trung bình</v>
      </c>
      <c r="H1876" s="87"/>
    </row>
    <row r="1877" spans="1:8">
      <c r="A1877" s="5" t="s">
        <v>749</v>
      </c>
      <c r="B1877" s="92" t="s">
        <v>4688</v>
      </c>
      <c r="C1877" s="93" t="s">
        <v>1178</v>
      </c>
      <c r="D1877" s="94" t="s">
        <v>1235</v>
      </c>
      <c r="E1877" s="84" t="s">
        <v>4670</v>
      </c>
      <c r="F1877" s="85">
        <v>70</v>
      </c>
      <c r="G1877" s="86" t="str">
        <f t="shared" si="28"/>
        <v>Khá</v>
      </c>
      <c r="H1877" s="87"/>
    </row>
    <row r="1878" spans="1:8">
      <c r="A1878" s="5" t="s">
        <v>750</v>
      </c>
      <c r="B1878" s="92" t="s">
        <v>4689</v>
      </c>
      <c r="C1878" s="93" t="s">
        <v>2466</v>
      </c>
      <c r="D1878" s="94" t="s">
        <v>41</v>
      </c>
      <c r="E1878" s="84" t="s">
        <v>4670</v>
      </c>
      <c r="F1878" s="85">
        <v>70</v>
      </c>
      <c r="G1878" s="86" t="str">
        <f t="shared" si="28"/>
        <v>Khá</v>
      </c>
      <c r="H1878" s="87"/>
    </row>
    <row r="1879" spans="1:8">
      <c r="A1879" s="5" t="s">
        <v>751</v>
      </c>
      <c r="B1879" s="92" t="s">
        <v>4690</v>
      </c>
      <c r="C1879" s="93" t="s">
        <v>6</v>
      </c>
      <c r="D1879" s="94" t="s">
        <v>1182</v>
      </c>
      <c r="E1879" s="84" t="s">
        <v>4670</v>
      </c>
      <c r="F1879" s="85">
        <v>68</v>
      </c>
      <c r="G1879" s="86" t="str">
        <f t="shared" si="28"/>
        <v>Trung bình</v>
      </c>
      <c r="H1879" s="87"/>
    </row>
    <row r="1880" spans="1:8">
      <c r="A1880" s="5" t="s">
        <v>752</v>
      </c>
      <c r="B1880" s="92" t="s">
        <v>4691</v>
      </c>
      <c r="C1880" s="93" t="s">
        <v>4692</v>
      </c>
      <c r="D1880" s="94" t="s">
        <v>1312</v>
      </c>
      <c r="E1880" s="84" t="s">
        <v>4670</v>
      </c>
      <c r="F1880" s="85">
        <v>58</v>
      </c>
      <c r="G1880" s="86" t="str">
        <f t="shared" si="28"/>
        <v>Trung bình</v>
      </c>
      <c r="H1880" s="87"/>
    </row>
    <row r="1881" spans="1:8" s="20" customFormat="1">
      <c r="A1881" s="5" t="s">
        <v>753</v>
      </c>
      <c r="B1881" s="92" t="s">
        <v>4693</v>
      </c>
      <c r="C1881" s="93" t="s">
        <v>1556</v>
      </c>
      <c r="D1881" s="94" t="s">
        <v>54</v>
      </c>
      <c r="E1881" s="84" t="s">
        <v>4670</v>
      </c>
      <c r="F1881" s="85">
        <v>68</v>
      </c>
      <c r="G1881" s="86" t="str">
        <f t="shared" si="28"/>
        <v>Trung bình</v>
      </c>
      <c r="H1881" s="80"/>
    </row>
    <row r="1882" spans="1:8">
      <c r="A1882" s="5" t="s">
        <v>754</v>
      </c>
      <c r="B1882" s="92" t="s">
        <v>4694</v>
      </c>
      <c r="C1882" s="93" t="s">
        <v>4695</v>
      </c>
      <c r="D1882" s="94" t="s">
        <v>18</v>
      </c>
      <c r="E1882" s="84" t="s">
        <v>4670</v>
      </c>
      <c r="F1882" s="85">
        <v>52</v>
      </c>
      <c r="G1882" s="86" t="str">
        <f t="shared" si="28"/>
        <v>Trung bình</v>
      </c>
      <c r="H1882" s="87"/>
    </row>
    <row r="1883" spans="1:8">
      <c r="A1883" s="5" t="s">
        <v>755</v>
      </c>
      <c r="B1883" s="92" t="s">
        <v>4696</v>
      </c>
      <c r="C1883" s="93" t="s">
        <v>4697</v>
      </c>
      <c r="D1883" s="94" t="s">
        <v>4698</v>
      </c>
      <c r="E1883" s="84" t="s">
        <v>4670</v>
      </c>
      <c r="F1883" s="85">
        <v>70</v>
      </c>
      <c r="G1883" s="86" t="str">
        <f t="shared" si="28"/>
        <v>Khá</v>
      </c>
      <c r="H1883" s="87"/>
    </row>
    <row r="1884" spans="1:8" s="20" customFormat="1">
      <c r="A1884" s="22" t="s">
        <v>756</v>
      </c>
      <c r="B1884" s="75" t="s">
        <v>4699</v>
      </c>
      <c r="C1884" s="88" t="s">
        <v>4700</v>
      </c>
      <c r="D1884" s="76" t="s">
        <v>1216</v>
      </c>
      <c r="E1884" s="77" t="s">
        <v>4701</v>
      </c>
      <c r="F1884" s="78">
        <v>70</v>
      </c>
      <c r="G1884" s="79" t="str">
        <f t="shared" si="28"/>
        <v>Khá</v>
      </c>
      <c r="H1884" s="80"/>
    </row>
    <row r="1885" spans="1:8">
      <c r="A1885" s="5" t="s">
        <v>757</v>
      </c>
      <c r="B1885" s="81" t="s">
        <v>4702</v>
      </c>
      <c r="C1885" s="82" t="s">
        <v>1288</v>
      </c>
      <c r="D1885" s="83" t="s">
        <v>1176</v>
      </c>
      <c r="E1885" s="84" t="s">
        <v>4701</v>
      </c>
      <c r="F1885" s="85">
        <v>68</v>
      </c>
      <c r="G1885" s="86" t="str">
        <f t="shared" si="28"/>
        <v>Trung bình</v>
      </c>
      <c r="H1885" s="87"/>
    </row>
    <row r="1886" spans="1:8">
      <c r="A1886" s="5" t="s">
        <v>758</v>
      </c>
      <c r="B1886" s="81" t="s">
        <v>4703</v>
      </c>
      <c r="C1886" s="82" t="s">
        <v>4704</v>
      </c>
      <c r="D1886" s="83" t="s">
        <v>1281</v>
      </c>
      <c r="E1886" s="84" t="s">
        <v>4701</v>
      </c>
      <c r="F1886" s="85">
        <v>54</v>
      </c>
      <c r="G1886" s="86" t="str">
        <f t="shared" si="28"/>
        <v>Trung bình</v>
      </c>
      <c r="H1886" s="87"/>
    </row>
    <row r="1887" spans="1:8">
      <c r="A1887" s="5" t="s">
        <v>759</v>
      </c>
      <c r="B1887" s="81" t="s">
        <v>4705</v>
      </c>
      <c r="C1887" s="82" t="s">
        <v>1714</v>
      </c>
      <c r="D1887" s="83" t="s">
        <v>1364</v>
      </c>
      <c r="E1887" s="84" t="s">
        <v>4701</v>
      </c>
      <c r="F1887" s="85">
        <v>64</v>
      </c>
      <c r="G1887" s="86" t="str">
        <f t="shared" si="28"/>
        <v>Trung bình</v>
      </c>
      <c r="H1887" s="87"/>
    </row>
    <row r="1888" spans="1:8">
      <c r="A1888" s="5" t="s">
        <v>760</v>
      </c>
      <c r="B1888" s="81" t="s">
        <v>4706</v>
      </c>
      <c r="C1888" s="82" t="s">
        <v>1514</v>
      </c>
      <c r="D1888" s="83" t="s">
        <v>1470</v>
      </c>
      <c r="E1888" s="84" t="s">
        <v>4701</v>
      </c>
      <c r="F1888" s="85">
        <v>76</v>
      </c>
      <c r="G1888" s="86" t="str">
        <f t="shared" si="28"/>
        <v>Khá</v>
      </c>
      <c r="H1888" s="87"/>
    </row>
    <row r="1889" spans="1:8">
      <c r="A1889" s="5" t="s">
        <v>761</v>
      </c>
      <c r="B1889" s="81" t="s">
        <v>4707</v>
      </c>
      <c r="C1889" s="82" t="s">
        <v>4708</v>
      </c>
      <c r="D1889" s="83" t="s">
        <v>1381</v>
      </c>
      <c r="E1889" s="84" t="s">
        <v>4701</v>
      </c>
      <c r="F1889" s="85">
        <v>66</v>
      </c>
      <c r="G1889" s="86" t="str">
        <f t="shared" si="28"/>
        <v>Trung bình</v>
      </c>
      <c r="H1889" s="87"/>
    </row>
    <row r="1890" spans="1:8">
      <c r="A1890" s="5" t="s">
        <v>762</v>
      </c>
      <c r="B1890" s="81" t="s">
        <v>4709</v>
      </c>
      <c r="C1890" s="82" t="s">
        <v>1657</v>
      </c>
      <c r="D1890" s="83" t="s">
        <v>1222</v>
      </c>
      <c r="E1890" s="84" t="s">
        <v>4701</v>
      </c>
      <c r="F1890" s="85">
        <v>70</v>
      </c>
      <c r="G1890" s="86" t="str">
        <f t="shared" si="28"/>
        <v>Khá</v>
      </c>
      <c r="H1890" s="87"/>
    </row>
    <row r="1891" spans="1:8">
      <c r="A1891" s="5" t="s">
        <v>763</v>
      </c>
      <c r="B1891" s="81" t="s">
        <v>4710</v>
      </c>
      <c r="C1891" s="82" t="s">
        <v>4711</v>
      </c>
      <c r="D1891" s="83" t="s">
        <v>1301</v>
      </c>
      <c r="E1891" s="84" t="s">
        <v>4701</v>
      </c>
      <c r="F1891" s="85">
        <v>70</v>
      </c>
      <c r="G1891" s="86" t="str">
        <f t="shared" si="28"/>
        <v>Khá</v>
      </c>
      <c r="H1891" s="87"/>
    </row>
    <row r="1892" spans="1:8">
      <c r="A1892" s="5" t="s">
        <v>764</v>
      </c>
      <c r="B1892" s="81" t="s">
        <v>4712</v>
      </c>
      <c r="C1892" s="82" t="s">
        <v>4713</v>
      </c>
      <c r="D1892" s="83" t="s">
        <v>1375</v>
      </c>
      <c r="E1892" s="84" t="s">
        <v>4701</v>
      </c>
      <c r="F1892" s="85">
        <v>68</v>
      </c>
      <c r="G1892" s="86" t="str">
        <f t="shared" si="28"/>
        <v>Trung bình</v>
      </c>
      <c r="H1892" s="87"/>
    </row>
    <row r="1893" spans="1:8">
      <c r="A1893" s="5" t="s">
        <v>765</v>
      </c>
      <c r="B1893" s="81" t="s">
        <v>4714</v>
      </c>
      <c r="C1893" s="82" t="s">
        <v>1296</v>
      </c>
      <c r="D1893" s="83" t="s">
        <v>1235</v>
      </c>
      <c r="E1893" s="84" t="s">
        <v>4701</v>
      </c>
      <c r="F1893" s="85">
        <v>70</v>
      </c>
      <c r="G1893" s="86" t="str">
        <f t="shared" si="28"/>
        <v>Khá</v>
      </c>
      <c r="H1893" s="87"/>
    </row>
    <row r="1894" spans="1:8">
      <c r="A1894" s="5" t="s">
        <v>766</v>
      </c>
      <c r="B1894" s="81" t="s">
        <v>4715</v>
      </c>
      <c r="C1894" s="82" t="s">
        <v>1194</v>
      </c>
      <c r="D1894" s="83" t="s">
        <v>1182</v>
      </c>
      <c r="E1894" s="84" t="s">
        <v>4701</v>
      </c>
      <c r="F1894" s="85">
        <v>63</v>
      </c>
      <c r="G1894" s="86" t="str">
        <f t="shared" si="28"/>
        <v>Trung bình</v>
      </c>
      <c r="H1894" s="87"/>
    </row>
    <row r="1895" spans="1:8">
      <c r="A1895" s="5" t="s">
        <v>767</v>
      </c>
      <c r="B1895" s="81" t="s">
        <v>4716</v>
      </c>
      <c r="C1895" s="82" t="s">
        <v>4717</v>
      </c>
      <c r="D1895" s="83" t="s">
        <v>1697</v>
      </c>
      <c r="E1895" s="84" t="s">
        <v>4701</v>
      </c>
      <c r="F1895" s="85">
        <v>70</v>
      </c>
      <c r="G1895" s="86" t="str">
        <f t="shared" si="28"/>
        <v>Khá</v>
      </c>
      <c r="H1895" s="87"/>
    </row>
    <row r="1896" spans="1:8">
      <c r="A1896" s="5" t="s">
        <v>768</v>
      </c>
      <c r="B1896" s="81" t="s">
        <v>4718</v>
      </c>
      <c r="C1896" s="82" t="s">
        <v>4719</v>
      </c>
      <c r="D1896" s="83" t="s">
        <v>1367</v>
      </c>
      <c r="E1896" s="84" t="s">
        <v>4701</v>
      </c>
      <c r="F1896" s="85">
        <v>100</v>
      </c>
      <c r="G1896" s="86" t="str">
        <f t="shared" si="28"/>
        <v>Xuất sắc</v>
      </c>
      <c r="H1896" s="87"/>
    </row>
    <row r="1897" spans="1:8">
      <c r="A1897" s="5" t="s">
        <v>769</v>
      </c>
      <c r="B1897" s="81" t="s">
        <v>4720</v>
      </c>
      <c r="C1897" s="82" t="s">
        <v>1343</v>
      </c>
      <c r="D1897" s="83" t="s">
        <v>1377</v>
      </c>
      <c r="E1897" s="84" t="s">
        <v>4701</v>
      </c>
      <c r="F1897" s="85">
        <v>70</v>
      </c>
      <c r="G1897" s="86" t="str">
        <f t="shared" si="28"/>
        <v>Khá</v>
      </c>
      <c r="H1897" s="87"/>
    </row>
    <row r="1898" spans="1:8">
      <c r="A1898" s="5" t="s">
        <v>770</v>
      </c>
      <c r="B1898" s="81" t="s">
        <v>4721</v>
      </c>
      <c r="C1898" s="82" t="s">
        <v>4722</v>
      </c>
      <c r="D1898" s="83" t="s">
        <v>1388</v>
      </c>
      <c r="E1898" s="84" t="s">
        <v>4701</v>
      </c>
      <c r="F1898" s="85">
        <v>78</v>
      </c>
      <c r="G1898" s="86" t="str">
        <f t="shared" si="28"/>
        <v>Khá</v>
      </c>
      <c r="H1898" s="87"/>
    </row>
    <row r="1899" spans="1:8">
      <c r="A1899" s="5" t="s">
        <v>771</v>
      </c>
      <c r="B1899" s="81" t="s">
        <v>4723</v>
      </c>
      <c r="C1899" s="82" t="s">
        <v>1491</v>
      </c>
      <c r="D1899" s="83" t="s">
        <v>1304</v>
      </c>
      <c r="E1899" s="84" t="s">
        <v>4701</v>
      </c>
      <c r="F1899" s="85">
        <v>70</v>
      </c>
      <c r="G1899" s="86" t="str">
        <f t="shared" si="28"/>
        <v>Khá</v>
      </c>
      <c r="H1899" s="87"/>
    </row>
    <row r="1900" spans="1:8">
      <c r="A1900" s="5" t="s">
        <v>772</v>
      </c>
      <c r="B1900" s="81" t="s">
        <v>4724</v>
      </c>
      <c r="C1900" s="82" t="s">
        <v>4725</v>
      </c>
      <c r="D1900" s="83" t="s">
        <v>1254</v>
      </c>
      <c r="E1900" s="84" t="s">
        <v>4701</v>
      </c>
      <c r="F1900" s="85">
        <v>76</v>
      </c>
      <c r="G1900" s="86" t="str">
        <f t="shared" si="28"/>
        <v>Khá</v>
      </c>
      <c r="H1900" s="87"/>
    </row>
    <row r="1901" spans="1:8">
      <c r="A1901" s="5" t="s">
        <v>773</v>
      </c>
      <c r="B1901" s="81" t="s">
        <v>4726</v>
      </c>
      <c r="C1901" s="82" t="s">
        <v>4727</v>
      </c>
      <c r="D1901" s="83" t="s">
        <v>1345</v>
      </c>
      <c r="E1901" s="84" t="s">
        <v>4701</v>
      </c>
      <c r="F1901" s="85">
        <v>57</v>
      </c>
      <c r="G1901" s="86" t="str">
        <f t="shared" si="28"/>
        <v>Trung bình</v>
      </c>
      <c r="H1901" s="87"/>
    </row>
    <row r="1902" spans="1:8">
      <c r="A1902" s="5" t="s">
        <v>774</v>
      </c>
      <c r="B1902" s="81" t="s">
        <v>4728</v>
      </c>
      <c r="C1902" s="82" t="s">
        <v>1295</v>
      </c>
      <c r="D1902" s="83" t="s">
        <v>1359</v>
      </c>
      <c r="E1902" s="84" t="s">
        <v>4701</v>
      </c>
      <c r="F1902" s="85">
        <v>58</v>
      </c>
      <c r="G1902" s="86" t="str">
        <f t="shared" si="28"/>
        <v>Trung bình</v>
      </c>
      <c r="H1902" s="87"/>
    </row>
    <row r="1903" spans="1:8" s="20" customFormat="1">
      <c r="A1903" s="22" t="s">
        <v>775</v>
      </c>
      <c r="B1903" s="75" t="s">
        <v>4729</v>
      </c>
      <c r="C1903" s="88" t="s">
        <v>4730</v>
      </c>
      <c r="D1903" s="76" t="s">
        <v>1192</v>
      </c>
      <c r="E1903" s="77" t="s">
        <v>4731</v>
      </c>
      <c r="F1903" s="78">
        <v>61</v>
      </c>
      <c r="G1903" s="79" t="str">
        <f t="shared" si="28"/>
        <v>Trung bình</v>
      </c>
      <c r="H1903" s="80"/>
    </row>
    <row r="1904" spans="1:8">
      <c r="A1904" s="5" t="s">
        <v>776</v>
      </c>
      <c r="B1904" s="81" t="s">
        <v>4732</v>
      </c>
      <c r="C1904" s="82" t="s">
        <v>4733</v>
      </c>
      <c r="D1904" s="83" t="s">
        <v>1361</v>
      </c>
      <c r="E1904" s="84" t="s">
        <v>4731</v>
      </c>
      <c r="F1904" s="85">
        <v>76</v>
      </c>
      <c r="G1904" s="86" t="str">
        <f t="shared" si="28"/>
        <v>Khá</v>
      </c>
      <c r="H1904" s="87"/>
    </row>
    <row r="1905" spans="1:8">
      <c r="A1905" s="5" t="s">
        <v>777</v>
      </c>
      <c r="B1905" s="81" t="s">
        <v>4734</v>
      </c>
      <c r="C1905" s="82" t="s">
        <v>4735</v>
      </c>
      <c r="D1905" s="83" t="s">
        <v>1195</v>
      </c>
      <c r="E1905" s="84" t="s">
        <v>4731</v>
      </c>
      <c r="F1905" s="85">
        <v>78</v>
      </c>
      <c r="G1905" s="86" t="str">
        <f t="shared" ref="G1905:G1968" si="29">IF(F1905&gt;=90,"Xuất sắc",IF(F1905&gt;=80,"Tốt",IF(F1905&gt;=70,"Khá",IF(F1905&gt;=50,"Trung bình",IF(F1905&gt;0,"Yếu","Không xếp loại")))))</f>
        <v>Khá</v>
      </c>
      <c r="H1905" s="87"/>
    </row>
    <row r="1906" spans="1:8">
      <c r="A1906" s="5" t="s">
        <v>778</v>
      </c>
      <c r="B1906" s="81" t="s">
        <v>4736</v>
      </c>
      <c r="C1906" s="82" t="s">
        <v>1704</v>
      </c>
      <c r="D1906" s="83" t="s">
        <v>1325</v>
      </c>
      <c r="E1906" s="84" t="s">
        <v>4731</v>
      </c>
      <c r="F1906" s="85">
        <v>68</v>
      </c>
      <c r="G1906" s="86" t="str">
        <f t="shared" si="29"/>
        <v>Trung bình</v>
      </c>
      <c r="H1906" s="87"/>
    </row>
    <row r="1907" spans="1:8">
      <c r="A1907" s="5" t="s">
        <v>779</v>
      </c>
      <c r="B1907" s="81" t="s">
        <v>4737</v>
      </c>
      <c r="C1907" s="82" t="s">
        <v>1419</v>
      </c>
      <c r="D1907" s="83" t="s">
        <v>1198</v>
      </c>
      <c r="E1907" s="84" t="s">
        <v>4731</v>
      </c>
      <c r="F1907" s="85">
        <v>74</v>
      </c>
      <c r="G1907" s="86" t="str">
        <f t="shared" si="29"/>
        <v>Khá</v>
      </c>
      <c r="H1907" s="87"/>
    </row>
    <row r="1908" spans="1:8">
      <c r="A1908" s="5" t="s">
        <v>780</v>
      </c>
      <c r="B1908" s="81" t="s">
        <v>4738</v>
      </c>
      <c r="C1908" s="82" t="s">
        <v>4739</v>
      </c>
      <c r="D1908" s="83" t="s">
        <v>47</v>
      </c>
      <c r="E1908" s="84" t="s">
        <v>4731</v>
      </c>
      <c r="F1908" s="85">
        <v>70</v>
      </c>
      <c r="G1908" s="86" t="str">
        <f t="shared" si="29"/>
        <v>Khá</v>
      </c>
      <c r="H1908" s="87"/>
    </row>
    <row r="1909" spans="1:8">
      <c r="A1909" s="5" t="s">
        <v>781</v>
      </c>
      <c r="B1909" s="81" t="s">
        <v>4740</v>
      </c>
      <c r="C1909" s="82" t="s">
        <v>1460</v>
      </c>
      <c r="D1909" s="83" t="s">
        <v>40</v>
      </c>
      <c r="E1909" s="84" t="s">
        <v>4731</v>
      </c>
      <c r="F1909" s="85">
        <v>70</v>
      </c>
      <c r="G1909" s="86" t="str">
        <f t="shared" si="29"/>
        <v>Khá</v>
      </c>
      <c r="H1909" s="87"/>
    </row>
    <row r="1910" spans="1:8">
      <c r="A1910" s="5" t="s">
        <v>782</v>
      </c>
      <c r="B1910" s="81" t="s">
        <v>4741</v>
      </c>
      <c r="C1910" s="82" t="s">
        <v>1721</v>
      </c>
      <c r="D1910" s="83" t="s">
        <v>1281</v>
      </c>
      <c r="E1910" s="84" t="s">
        <v>4731</v>
      </c>
      <c r="F1910" s="85">
        <v>74</v>
      </c>
      <c r="G1910" s="86" t="str">
        <f t="shared" si="29"/>
        <v>Khá</v>
      </c>
      <c r="H1910" s="87"/>
    </row>
    <row r="1911" spans="1:8">
      <c r="A1911" s="5" t="s">
        <v>783</v>
      </c>
      <c r="B1911" s="81" t="s">
        <v>4742</v>
      </c>
      <c r="C1911" s="82" t="s">
        <v>1529</v>
      </c>
      <c r="D1911" s="83" t="s">
        <v>1281</v>
      </c>
      <c r="E1911" s="84" t="s">
        <v>4731</v>
      </c>
      <c r="F1911" s="85">
        <v>70</v>
      </c>
      <c r="G1911" s="86" t="str">
        <f t="shared" si="29"/>
        <v>Khá</v>
      </c>
      <c r="H1911" s="87"/>
    </row>
    <row r="1912" spans="1:8">
      <c r="A1912" s="5" t="s">
        <v>784</v>
      </c>
      <c r="B1912" s="81" t="s">
        <v>4743</v>
      </c>
      <c r="C1912" s="82" t="s">
        <v>4744</v>
      </c>
      <c r="D1912" s="83" t="s">
        <v>1259</v>
      </c>
      <c r="E1912" s="84" t="s">
        <v>4731</v>
      </c>
      <c r="F1912" s="85">
        <v>70</v>
      </c>
      <c r="G1912" s="86" t="str">
        <f t="shared" si="29"/>
        <v>Khá</v>
      </c>
      <c r="H1912" s="87"/>
    </row>
    <row r="1913" spans="1:8">
      <c r="A1913" s="5" t="s">
        <v>785</v>
      </c>
      <c r="B1913" s="81" t="s">
        <v>4745</v>
      </c>
      <c r="C1913" s="82" t="s">
        <v>1700</v>
      </c>
      <c r="D1913" s="83" t="s">
        <v>1780</v>
      </c>
      <c r="E1913" s="84" t="s">
        <v>4731</v>
      </c>
      <c r="F1913" s="85">
        <v>70</v>
      </c>
      <c r="G1913" s="86" t="str">
        <f t="shared" si="29"/>
        <v>Khá</v>
      </c>
      <c r="H1913" s="87"/>
    </row>
    <row r="1914" spans="1:8" s="20" customFormat="1">
      <c r="A1914" s="5" t="s">
        <v>786</v>
      </c>
      <c r="B1914" s="81" t="s">
        <v>4746</v>
      </c>
      <c r="C1914" s="82" t="s">
        <v>1314</v>
      </c>
      <c r="D1914" s="83" t="s">
        <v>49</v>
      </c>
      <c r="E1914" s="84" t="s">
        <v>4731</v>
      </c>
      <c r="F1914" s="85">
        <v>68</v>
      </c>
      <c r="G1914" s="86" t="str">
        <f t="shared" si="29"/>
        <v>Trung bình</v>
      </c>
      <c r="H1914" s="80"/>
    </row>
    <row r="1915" spans="1:8">
      <c r="A1915" s="5" t="s">
        <v>787</v>
      </c>
      <c r="B1915" s="81" t="s">
        <v>4747</v>
      </c>
      <c r="C1915" s="82" t="s">
        <v>1573</v>
      </c>
      <c r="D1915" s="83" t="s">
        <v>1222</v>
      </c>
      <c r="E1915" s="84" t="s">
        <v>4731</v>
      </c>
      <c r="F1915" s="85">
        <v>70</v>
      </c>
      <c r="G1915" s="86" t="str">
        <f t="shared" si="29"/>
        <v>Khá</v>
      </c>
      <c r="H1915" s="87"/>
    </row>
    <row r="1916" spans="1:8">
      <c r="A1916" s="5" t="s">
        <v>788</v>
      </c>
      <c r="B1916" s="81" t="s">
        <v>4748</v>
      </c>
      <c r="C1916" s="82" t="s">
        <v>1714</v>
      </c>
      <c r="D1916" s="83" t="s">
        <v>1222</v>
      </c>
      <c r="E1916" s="84" t="s">
        <v>4731</v>
      </c>
      <c r="F1916" s="85">
        <v>70</v>
      </c>
      <c r="G1916" s="86" t="str">
        <f t="shared" si="29"/>
        <v>Khá</v>
      </c>
      <c r="H1916" s="87"/>
    </row>
    <row r="1917" spans="1:8">
      <c r="A1917" s="5" t="s">
        <v>789</v>
      </c>
      <c r="B1917" s="81" t="s">
        <v>4749</v>
      </c>
      <c r="C1917" s="82" t="s">
        <v>1742</v>
      </c>
      <c r="D1917" s="83" t="s">
        <v>1341</v>
      </c>
      <c r="E1917" s="84" t="s">
        <v>4731</v>
      </c>
      <c r="F1917" s="85">
        <v>70</v>
      </c>
      <c r="G1917" s="86" t="str">
        <f t="shared" si="29"/>
        <v>Khá</v>
      </c>
      <c r="H1917" s="87"/>
    </row>
    <row r="1918" spans="1:8">
      <c r="A1918" s="5" t="s">
        <v>790</v>
      </c>
      <c r="B1918" s="81" t="s">
        <v>4750</v>
      </c>
      <c r="C1918" s="82" t="s">
        <v>1337</v>
      </c>
      <c r="D1918" s="83" t="s">
        <v>1301</v>
      </c>
      <c r="E1918" s="84" t="s">
        <v>4731</v>
      </c>
      <c r="F1918" s="85">
        <v>74</v>
      </c>
      <c r="G1918" s="86" t="str">
        <f t="shared" si="29"/>
        <v>Khá</v>
      </c>
      <c r="H1918" s="87"/>
    </row>
    <row r="1919" spans="1:8">
      <c r="A1919" s="5" t="s">
        <v>791</v>
      </c>
      <c r="B1919" s="81" t="s">
        <v>4751</v>
      </c>
      <c r="C1919" s="82" t="s">
        <v>4752</v>
      </c>
      <c r="D1919" s="83" t="s">
        <v>14</v>
      </c>
      <c r="E1919" s="84" t="s">
        <v>4731</v>
      </c>
      <c r="F1919" s="85">
        <v>65</v>
      </c>
      <c r="G1919" s="86" t="str">
        <f t="shared" si="29"/>
        <v>Trung bình</v>
      </c>
      <c r="H1919" s="87"/>
    </row>
    <row r="1920" spans="1:8">
      <c r="A1920" s="5" t="s">
        <v>792</v>
      </c>
      <c r="B1920" s="81" t="s">
        <v>4753</v>
      </c>
      <c r="C1920" s="82" t="s">
        <v>4754</v>
      </c>
      <c r="D1920" s="83" t="s">
        <v>1312</v>
      </c>
      <c r="E1920" s="84" t="s">
        <v>4731</v>
      </c>
      <c r="F1920" s="85">
        <v>76</v>
      </c>
      <c r="G1920" s="86" t="str">
        <f t="shared" si="29"/>
        <v>Khá</v>
      </c>
      <c r="H1920" s="87"/>
    </row>
    <row r="1921" spans="1:8">
      <c r="A1921" s="5" t="s">
        <v>793</v>
      </c>
      <c r="B1921" s="81" t="s">
        <v>4755</v>
      </c>
      <c r="C1921" s="82" t="s">
        <v>4756</v>
      </c>
      <c r="D1921" s="83" t="s">
        <v>1254</v>
      </c>
      <c r="E1921" s="84" t="s">
        <v>4731</v>
      </c>
      <c r="F1921" s="85">
        <v>68</v>
      </c>
      <c r="G1921" s="86" t="str">
        <f t="shared" si="29"/>
        <v>Trung bình</v>
      </c>
      <c r="H1921" s="87"/>
    </row>
    <row r="1922" spans="1:8">
      <c r="A1922" s="5" t="s">
        <v>794</v>
      </c>
      <c r="B1922" s="81" t="s">
        <v>4757</v>
      </c>
      <c r="C1922" s="82" t="s">
        <v>4758</v>
      </c>
      <c r="D1922" s="83" t="s">
        <v>1345</v>
      </c>
      <c r="E1922" s="84" t="s">
        <v>4731</v>
      </c>
      <c r="F1922" s="85">
        <v>70</v>
      </c>
      <c r="G1922" s="86" t="str">
        <f t="shared" si="29"/>
        <v>Khá</v>
      </c>
      <c r="H1922" s="87"/>
    </row>
    <row r="1923" spans="1:8">
      <c r="A1923" s="5" t="s">
        <v>795</v>
      </c>
      <c r="B1923" s="81" t="s">
        <v>4759</v>
      </c>
      <c r="C1923" s="82" t="s">
        <v>4760</v>
      </c>
      <c r="D1923" s="83" t="s">
        <v>1359</v>
      </c>
      <c r="E1923" s="84" t="s">
        <v>4731</v>
      </c>
      <c r="F1923" s="85">
        <v>66</v>
      </c>
      <c r="G1923" s="86" t="str">
        <f t="shared" si="29"/>
        <v>Trung bình</v>
      </c>
      <c r="H1923" s="87"/>
    </row>
    <row r="1924" spans="1:8" s="20" customFormat="1">
      <c r="A1924" s="22" t="s">
        <v>796</v>
      </c>
      <c r="B1924" s="75" t="s">
        <v>4761</v>
      </c>
      <c r="C1924" s="88" t="s">
        <v>4762</v>
      </c>
      <c r="D1924" s="76" t="s">
        <v>1193</v>
      </c>
      <c r="E1924" s="77" t="s">
        <v>4763</v>
      </c>
      <c r="F1924" s="78">
        <v>70</v>
      </c>
      <c r="G1924" s="79" t="str">
        <f t="shared" si="29"/>
        <v>Khá</v>
      </c>
      <c r="H1924" s="80"/>
    </row>
    <row r="1925" spans="1:8">
      <c r="A1925" s="5" t="s">
        <v>797</v>
      </c>
      <c r="B1925" s="81" t="s">
        <v>4764</v>
      </c>
      <c r="C1925" s="82" t="s">
        <v>4765</v>
      </c>
      <c r="D1925" s="83" t="s">
        <v>1193</v>
      </c>
      <c r="E1925" s="84" t="s">
        <v>4763</v>
      </c>
      <c r="F1925" s="85">
        <v>70</v>
      </c>
      <c r="G1925" s="86" t="str">
        <f t="shared" si="29"/>
        <v>Khá</v>
      </c>
      <c r="H1925" s="87"/>
    </row>
    <row r="1926" spans="1:8">
      <c r="A1926" s="5" t="s">
        <v>798</v>
      </c>
      <c r="B1926" s="81" t="s">
        <v>4766</v>
      </c>
      <c r="C1926" s="82" t="s">
        <v>4767</v>
      </c>
      <c r="D1926" s="83" t="s">
        <v>1216</v>
      </c>
      <c r="E1926" s="84" t="s">
        <v>4763</v>
      </c>
      <c r="F1926" s="85">
        <v>70</v>
      </c>
      <c r="G1926" s="86" t="str">
        <f t="shared" si="29"/>
        <v>Khá</v>
      </c>
      <c r="H1926" s="87"/>
    </row>
    <row r="1927" spans="1:8">
      <c r="A1927" s="5" t="s">
        <v>799</v>
      </c>
      <c r="B1927" s="81" t="s">
        <v>4768</v>
      </c>
      <c r="C1927" s="82" t="s">
        <v>31</v>
      </c>
      <c r="D1927" s="83" t="s">
        <v>1272</v>
      </c>
      <c r="E1927" s="84" t="s">
        <v>4763</v>
      </c>
      <c r="F1927" s="85">
        <v>70</v>
      </c>
      <c r="G1927" s="86" t="str">
        <f t="shared" si="29"/>
        <v>Khá</v>
      </c>
      <c r="H1927" s="87"/>
    </row>
    <row r="1928" spans="1:8">
      <c r="A1928" s="5" t="s">
        <v>800</v>
      </c>
      <c r="B1928" s="81" t="s">
        <v>4769</v>
      </c>
      <c r="C1928" s="82" t="s">
        <v>1296</v>
      </c>
      <c r="D1928" s="83" t="s">
        <v>11</v>
      </c>
      <c r="E1928" s="84" t="s">
        <v>4763</v>
      </c>
      <c r="F1928" s="85">
        <v>70</v>
      </c>
      <c r="G1928" s="86" t="str">
        <f t="shared" si="29"/>
        <v>Khá</v>
      </c>
      <c r="H1928" s="87"/>
    </row>
    <row r="1929" spans="1:8">
      <c r="A1929" s="5" t="s">
        <v>801</v>
      </c>
      <c r="B1929" s="81" t="s">
        <v>4770</v>
      </c>
      <c r="C1929" s="82" t="s">
        <v>1686</v>
      </c>
      <c r="D1929" s="83" t="s">
        <v>1256</v>
      </c>
      <c r="E1929" s="84" t="s">
        <v>4763</v>
      </c>
      <c r="F1929" s="85">
        <v>70</v>
      </c>
      <c r="G1929" s="86" t="str">
        <f t="shared" si="29"/>
        <v>Khá</v>
      </c>
      <c r="H1929" s="87"/>
    </row>
    <row r="1930" spans="1:8">
      <c r="A1930" s="5" t="s">
        <v>802</v>
      </c>
      <c r="B1930" s="81" t="s">
        <v>4771</v>
      </c>
      <c r="C1930" s="82" t="s">
        <v>2674</v>
      </c>
      <c r="D1930" s="83" t="s">
        <v>1578</v>
      </c>
      <c r="E1930" s="84" t="s">
        <v>4763</v>
      </c>
      <c r="F1930" s="85">
        <v>70</v>
      </c>
      <c r="G1930" s="86" t="str">
        <f t="shared" si="29"/>
        <v>Khá</v>
      </c>
      <c r="H1930" s="87"/>
    </row>
    <row r="1931" spans="1:8" s="20" customFormat="1">
      <c r="A1931" s="5" t="s">
        <v>803</v>
      </c>
      <c r="B1931" s="81" t="s">
        <v>4772</v>
      </c>
      <c r="C1931" s="82" t="s">
        <v>1627</v>
      </c>
      <c r="D1931" s="83" t="s">
        <v>1176</v>
      </c>
      <c r="E1931" s="84" t="s">
        <v>4763</v>
      </c>
      <c r="F1931" s="85">
        <v>70</v>
      </c>
      <c r="G1931" s="86" t="str">
        <f t="shared" si="29"/>
        <v>Khá</v>
      </c>
      <c r="H1931" s="80"/>
    </row>
    <row r="1932" spans="1:8">
      <c r="A1932" s="5" t="s">
        <v>804</v>
      </c>
      <c r="B1932" s="81" t="s">
        <v>4773</v>
      </c>
      <c r="C1932" s="82" t="s">
        <v>1757</v>
      </c>
      <c r="D1932" s="83" t="s">
        <v>1204</v>
      </c>
      <c r="E1932" s="84" t="s">
        <v>4763</v>
      </c>
      <c r="F1932" s="85">
        <v>70</v>
      </c>
      <c r="G1932" s="86" t="str">
        <f t="shared" si="29"/>
        <v>Khá</v>
      </c>
      <c r="H1932" s="87"/>
    </row>
    <row r="1933" spans="1:8">
      <c r="A1933" s="5" t="s">
        <v>805</v>
      </c>
      <c r="B1933" s="81" t="s">
        <v>4774</v>
      </c>
      <c r="C1933" s="82" t="s">
        <v>4775</v>
      </c>
      <c r="D1933" s="83" t="s">
        <v>1392</v>
      </c>
      <c r="E1933" s="84" t="s">
        <v>4763</v>
      </c>
      <c r="F1933" s="85">
        <v>70</v>
      </c>
      <c r="G1933" s="86" t="str">
        <f t="shared" si="29"/>
        <v>Khá</v>
      </c>
      <c r="H1933" s="87"/>
    </row>
    <row r="1934" spans="1:8">
      <c r="A1934" s="5" t="s">
        <v>806</v>
      </c>
      <c r="B1934" s="81" t="s">
        <v>4776</v>
      </c>
      <c r="C1934" s="82" t="s">
        <v>4777</v>
      </c>
      <c r="D1934" s="83" t="s">
        <v>1349</v>
      </c>
      <c r="E1934" s="84" t="s">
        <v>4763</v>
      </c>
      <c r="F1934" s="85">
        <v>70</v>
      </c>
      <c r="G1934" s="86" t="str">
        <f t="shared" si="29"/>
        <v>Khá</v>
      </c>
      <c r="H1934" s="87"/>
    </row>
    <row r="1935" spans="1:8">
      <c r="A1935" s="5" t="s">
        <v>807</v>
      </c>
      <c r="B1935" s="81" t="s">
        <v>4778</v>
      </c>
      <c r="C1935" s="82" t="s">
        <v>4779</v>
      </c>
      <c r="D1935" s="83" t="s">
        <v>1365</v>
      </c>
      <c r="E1935" s="84" t="s">
        <v>4763</v>
      </c>
      <c r="F1935" s="85">
        <v>76</v>
      </c>
      <c r="G1935" s="86" t="str">
        <f t="shared" si="29"/>
        <v>Khá</v>
      </c>
      <c r="H1935" s="87"/>
    </row>
    <row r="1936" spans="1:8">
      <c r="A1936" s="5" t="s">
        <v>808</v>
      </c>
      <c r="B1936" s="81" t="s">
        <v>4780</v>
      </c>
      <c r="C1936" s="82" t="s">
        <v>38</v>
      </c>
      <c r="D1936" s="83" t="s">
        <v>1233</v>
      </c>
      <c r="E1936" s="84" t="s">
        <v>4763</v>
      </c>
      <c r="F1936" s="85">
        <v>78</v>
      </c>
      <c r="G1936" s="86" t="str">
        <f t="shared" si="29"/>
        <v>Khá</v>
      </c>
      <c r="H1936" s="87"/>
    </row>
    <row r="1937" spans="1:8">
      <c r="A1937" s="5" t="s">
        <v>809</v>
      </c>
      <c r="B1937" s="81" t="s">
        <v>4781</v>
      </c>
      <c r="C1937" s="82" t="s">
        <v>1616</v>
      </c>
      <c r="D1937" s="83" t="s">
        <v>1340</v>
      </c>
      <c r="E1937" s="84" t="s">
        <v>4763</v>
      </c>
      <c r="F1937" s="85">
        <v>70</v>
      </c>
      <c r="G1937" s="86" t="str">
        <f t="shared" si="29"/>
        <v>Khá</v>
      </c>
      <c r="H1937" s="87"/>
    </row>
    <row r="1938" spans="1:8">
      <c r="A1938" s="5" t="s">
        <v>810</v>
      </c>
      <c r="B1938" s="81" t="s">
        <v>4782</v>
      </c>
      <c r="C1938" s="82" t="s">
        <v>4783</v>
      </c>
      <c r="D1938" s="83" t="s">
        <v>1371</v>
      </c>
      <c r="E1938" s="84" t="s">
        <v>4763</v>
      </c>
      <c r="F1938" s="85">
        <v>70</v>
      </c>
      <c r="G1938" s="86" t="str">
        <f t="shared" si="29"/>
        <v>Khá</v>
      </c>
      <c r="H1938" s="87"/>
    </row>
    <row r="1939" spans="1:8">
      <c r="A1939" s="5" t="s">
        <v>811</v>
      </c>
      <c r="B1939" s="81" t="s">
        <v>4784</v>
      </c>
      <c r="C1939" s="82" t="s">
        <v>27</v>
      </c>
      <c r="D1939" s="83" t="s">
        <v>1327</v>
      </c>
      <c r="E1939" s="84" t="s">
        <v>4763</v>
      </c>
      <c r="F1939" s="85">
        <v>74</v>
      </c>
      <c r="G1939" s="86" t="str">
        <f t="shared" si="29"/>
        <v>Khá</v>
      </c>
      <c r="H1939" s="87"/>
    </row>
    <row r="1940" spans="1:8">
      <c r="A1940" s="5" t="s">
        <v>812</v>
      </c>
      <c r="B1940" s="81" t="s">
        <v>4785</v>
      </c>
      <c r="C1940" s="82" t="s">
        <v>4722</v>
      </c>
      <c r="D1940" s="83" t="s">
        <v>1393</v>
      </c>
      <c r="E1940" s="84" t="s">
        <v>4763</v>
      </c>
      <c r="F1940" s="85">
        <v>76</v>
      </c>
      <c r="G1940" s="86" t="str">
        <f t="shared" si="29"/>
        <v>Khá</v>
      </c>
      <c r="H1940" s="87"/>
    </row>
    <row r="1941" spans="1:8">
      <c r="A1941" s="5" t="s">
        <v>813</v>
      </c>
      <c r="B1941" s="81" t="s">
        <v>4786</v>
      </c>
      <c r="C1941" s="82" t="s">
        <v>4787</v>
      </c>
      <c r="D1941" s="83" t="s">
        <v>14</v>
      </c>
      <c r="E1941" s="84" t="s">
        <v>4763</v>
      </c>
      <c r="F1941" s="85">
        <v>70</v>
      </c>
      <c r="G1941" s="86" t="str">
        <f t="shared" si="29"/>
        <v>Khá</v>
      </c>
      <c r="H1941" s="87"/>
    </row>
    <row r="1942" spans="1:8">
      <c r="A1942" s="5" t="s">
        <v>814</v>
      </c>
      <c r="B1942" s="81" t="s">
        <v>4788</v>
      </c>
      <c r="C1942" s="82" t="s">
        <v>4789</v>
      </c>
      <c r="D1942" s="83" t="s">
        <v>1527</v>
      </c>
      <c r="E1942" s="84" t="s">
        <v>4763</v>
      </c>
      <c r="F1942" s="85">
        <v>74</v>
      </c>
      <c r="G1942" s="86" t="str">
        <f t="shared" si="29"/>
        <v>Khá</v>
      </c>
      <c r="H1942" s="87"/>
    </row>
    <row r="1943" spans="1:8">
      <c r="A1943" s="5" t="s">
        <v>815</v>
      </c>
      <c r="B1943" s="81" t="s">
        <v>4790</v>
      </c>
      <c r="C1943" s="82" t="s">
        <v>31</v>
      </c>
      <c r="D1943" s="83" t="s">
        <v>1308</v>
      </c>
      <c r="E1943" s="84" t="s">
        <v>4763</v>
      </c>
      <c r="F1943" s="85">
        <v>65</v>
      </c>
      <c r="G1943" s="86" t="str">
        <f t="shared" si="29"/>
        <v>Trung bình</v>
      </c>
      <c r="H1943" s="87"/>
    </row>
    <row r="1944" spans="1:8">
      <c r="A1944" s="5" t="s">
        <v>816</v>
      </c>
      <c r="B1944" s="81" t="s">
        <v>4791</v>
      </c>
      <c r="C1944" s="82" t="s">
        <v>4792</v>
      </c>
      <c r="D1944" s="83" t="s">
        <v>1312</v>
      </c>
      <c r="E1944" s="84" t="s">
        <v>4763</v>
      </c>
      <c r="F1944" s="85">
        <v>70</v>
      </c>
      <c r="G1944" s="86" t="str">
        <f t="shared" si="29"/>
        <v>Khá</v>
      </c>
      <c r="H1944" s="87"/>
    </row>
    <row r="1945" spans="1:8">
      <c r="A1945" s="5" t="s">
        <v>817</v>
      </c>
      <c r="B1945" s="81" t="s">
        <v>4793</v>
      </c>
      <c r="C1945" s="82" t="s">
        <v>1645</v>
      </c>
      <c r="D1945" s="83" t="s">
        <v>1474</v>
      </c>
      <c r="E1945" s="84" t="s">
        <v>4763</v>
      </c>
      <c r="F1945" s="85">
        <v>70</v>
      </c>
      <c r="G1945" s="86" t="str">
        <f t="shared" si="29"/>
        <v>Khá</v>
      </c>
      <c r="H1945" s="87"/>
    </row>
    <row r="1946" spans="1:8">
      <c r="A1946" s="5" t="s">
        <v>818</v>
      </c>
      <c r="B1946" s="81" t="s">
        <v>4794</v>
      </c>
      <c r="C1946" s="82" t="s">
        <v>1208</v>
      </c>
      <c r="D1946" s="83" t="s">
        <v>34</v>
      </c>
      <c r="E1946" s="84" t="s">
        <v>4763</v>
      </c>
      <c r="F1946" s="85">
        <v>70</v>
      </c>
      <c r="G1946" s="86" t="str">
        <f t="shared" si="29"/>
        <v>Khá</v>
      </c>
      <c r="H1946" s="87"/>
    </row>
    <row r="1947" spans="1:8">
      <c r="A1947" s="5" t="s">
        <v>819</v>
      </c>
      <c r="B1947" s="81" t="s">
        <v>4795</v>
      </c>
      <c r="C1947" s="82" t="s">
        <v>4796</v>
      </c>
      <c r="D1947" s="83" t="s">
        <v>1377</v>
      </c>
      <c r="E1947" s="84" t="s">
        <v>4763</v>
      </c>
      <c r="F1947" s="85">
        <v>70</v>
      </c>
      <c r="G1947" s="86" t="str">
        <f t="shared" si="29"/>
        <v>Khá</v>
      </c>
      <c r="H1947" s="87"/>
    </row>
    <row r="1948" spans="1:8">
      <c r="A1948" s="5" t="s">
        <v>820</v>
      </c>
      <c r="B1948" s="81" t="s">
        <v>4797</v>
      </c>
      <c r="C1948" s="82" t="s">
        <v>7</v>
      </c>
      <c r="D1948" s="83" t="s">
        <v>1329</v>
      </c>
      <c r="E1948" s="84" t="s">
        <v>4763</v>
      </c>
      <c r="F1948" s="85">
        <v>70</v>
      </c>
      <c r="G1948" s="86" t="str">
        <f t="shared" si="29"/>
        <v>Khá</v>
      </c>
      <c r="H1948" s="87"/>
    </row>
    <row r="1949" spans="1:8">
      <c r="A1949" s="5" t="s">
        <v>821</v>
      </c>
      <c r="B1949" s="81" t="s">
        <v>4798</v>
      </c>
      <c r="C1949" s="82" t="s">
        <v>4799</v>
      </c>
      <c r="D1949" s="83" t="s">
        <v>1368</v>
      </c>
      <c r="E1949" s="84" t="s">
        <v>4763</v>
      </c>
      <c r="F1949" s="85">
        <v>70</v>
      </c>
      <c r="G1949" s="86" t="str">
        <f t="shared" si="29"/>
        <v>Khá</v>
      </c>
      <c r="H1949" s="87"/>
    </row>
    <row r="1950" spans="1:8">
      <c r="A1950" s="5" t="s">
        <v>822</v>
      </c>
      <c r="B1950" s="81" t="s">
        <v>4800</v>
      </c>
      <c r="C1950" s="82" t="s">
        <v>4801</v>
      </c>
      <c r="D1950" s="83" t="s">
        <v>1359</v>
      </c>
      <c r="E1950" s="84" t="s">
        <v>4763</v>
      </c>
      <c r="F1950" s="85">
        <v>70</v>
      </c>
      <c r="G1950" s="86" t="str">
        <f t="shared" si="29"/>
        <v>Khá</v>
      </c>
      <c r="H1950" s="87"/>
    </row>
    <row r="1951" spans="1:8" s="20" customFormat="1">
      <c r="A1951" s="22" t="s">
        <v>823</v>
      </c>
      <c r="B1951" s="75" t="s">
        <v>4802</v>
      </c>
      <c r="C1951" s="88" t="s">
        <v>4803</v>
      </c>
      <c r="D1951" s="76" t="s">
        <v>1192</v>
      </c>
      <c r="E1951" s="77" t="s">
        <v>4804</v>
      </c>
      <c r="F1951" s="78">
        <v>67</v>
      </c>
      <c r="G1951" s="79" t="str">
        <f t="shared" si="29"/>
        <v>Trung bình</v>
      </c>
      <c r="H1951" s="80"/>
    </row>
    <row r="1952" spans="1:8">
      <c r="A1952" s="5" t="s">
        <v>824</v>
      </c>
      <c r="B1952" s="81" t="s">
        <v>4805</v>
      </c>
      <c r="C1952" s="82" t="s">
        <v>4806</v>
      </c>
      <c r="D1952" s="83" t="s">
        <v>1281</v>
      </c>
      <c r="E1952" s="84" t="s">
        <v>4804</v>
      </c>
      <c r="F1952" s="85">
        <v>78</v>
      </c>
      <c r="G1952" s="86" t="str">
        <f t="shared" si="29"/>
        <v>Khá</v>
      </c>
      <c r="H1952" s="87"/>
    </row>
    <row r="1953" spans="1:8">
      <c r="A1953" s="5" t="s">
        <v>825</v>
      </c>
      <c r="B1953" s="81" t="s">
        <v>4807</v>
      </c>
      <c r="C1953" s="82" t="s">
        <v>2543</v>
      </c>
      <c r="D1953" s="83" t="s">
        <v>1356</v>
      </c>
      <c r="E1953" s="84" t="s">
        <v>4804</v>
      </c>
      <c r="F1953" s="85">
        <v>70</v>
      </c>
      <c r="G1953" s="86" t="str">
        <f t="shared" si="29"/>
        <v>Khá</v>
      </c>
      <c r="H1953" s="87"/>
    </row>
    <row r="1954" spans="1:8" s="20" customFormat="1">
      <c r="A1954" s="5" t="s">
        <v>826</v>
      </c>
      <c r="B1954" s="81" t="s">
        <v>4808</v>
      </c>
      <c r="C1954" s="82" t="s">
        <v>1252</v>
      </c>
      <c r="D1954" s="83" t="s">
        <v>1182</v>
      </c>
      <c r="E1954" s="84" t="s">
        <v>4804</v>
      </c>
      <c r="F1954" s="85">
        <v>70</v>
      </c>
      <c r="G1954" s="86" t="str">
        <f t="shared" si="29"/>
        <v>Khá</v>
      </c>
      <c r="H1954" s="80"/>
    </row>
    <row r="1955" spans="1:8">
      <c r="A1955" s="5" t="s">
        <v>827</v>
      </c>
      <c r="B1955" s="81" t="s">
        <v>4809</v>
      </c>
      <c r="C1955" s="82" t="s">
        <v>1394</v>
      </c>
      <c r="D1955" s="83" t="s">
        <v>1331</v>
      </c>
      <c r="E1955" s="84" t="s">
        <v>4804</v>
      </c>
      <c r="F1955" s="85">
        <v>70</v>
      </c>
      <c r="G1955" s="86" t="str">
        <f t="shared" si="29"/>
        <v>Khá</v>
      </c>
      <c r="H1955" s="87"/>
    </row>
    <row r="1956" spans="1:8">
      <c r="A1956" s="5" t="s">
        <v>828</v>
      </c>
      <c r="B1956" s="81" t="s">
        <v>4810</v>
      </c>
      <c r="C1956" s="124" t="s">
        <v>4811</v>
      </c>
      <c r="D1956" s="83" t="s">
        <v>1193</v>
      </c>
      <c r="E1956" s="84" t="s">
        <v>4812</v>
      </c>
      <c r="F1956" s="85">
        <v>70</v>
      </c>
      <c r="G1956" s="86" t="str">
        <f t="shared" si="29"/>
        <v>Khá</v>
      </c>
      <c r="H1956" s="87"/>
    </row>
    <row r="1957" spans="1:8">
      <c r="A1957" s="5" t="s">
        <v>829</v>
      </c>
      <c r="B1957" s="81" t="s">
        <v>4813</v>
      </c>
      <c r="C1957" s="82" t="s">
        <v>1225</v>
      </c>
      <c r="D1957" s="83" t="s">
        <v>1346</v>
      </c>
      <c r="E1957" s="84" t="s">
        <v>4812</v>
      </c>
      <c r="F1957" s="85">
        <v>70</v>
      </c>
      <c r="G1957" s="86" t="str">
        <f t="shared" si="29"/>
        <v>Khá</v>
      </c>
      <c r="H1957" s="87"/>
    </row>
    <row r="1958" spans="1:8">
      <c r="A1958" s="5" t="s">
        <v>830</v>
      </c>
      <c r="B1958" s="81" t="s">
        <v>4814</v>
      </c>
      <c r="C1958" s="82" t="s">
        <v>1289</v>
      </c>
      <c r="D1958" s="83" t="s">
        <v>1393</v>
      </c>
      <c r="E1958" s="84" t="s">
        <v>4812</v>
      </c>
      <c r="F1958" s="85">
        <v>78</v>
      </c>
      <c r="G1958" s="86" t="str">
        <f t="shared" si="29"/>
        <v>Khá</v>
      </c>
      <c r="H1958" s="87"/>
    </row>
    <row r="1959" spans="1:8">
      <c r="A1959" s="5" t="s">
        <v>831</v>
      </c>
      <c r="B1959" s="81" t="s">
        <v>4815</v>
      </c>
      <c r="C1959" s="82" t="s">
        <v>4816</v>
      </c>
      <c r="D1959" s="83" t="s">
        <v>1312</v>
      </c>
      <c r="E1959" s="84" t="s">
        <v>4812</v>
      </c>
      <c r="F1959" s="85">
        <v>70</v>
      </c>
      <c r="G1959" s="86" t="str">
        <f t="shared" si="29"/>
        <v>Khá</v>
      </c>
      <c r="H1959" s="87"/>
    </row>
    <row r="1960" spans="1:8">
      <c r="A1960" s="5" t="s">
        <v>832</v>
      </c>
      <c r="B1960" s="81" t="s">
        <v>4817</v>
      </c>
      <c r="C1960" s="82" t="s">
        <v>1507</v>
      </c>
      <c r="D1960" s="83" t="s">
        <v>1312</v>
      </c>
      <c r="E1960" s="84" t="s">
        <v>4812</v>
      </c>
      <c r="F1960" s="85">
        <v>70</v>
      </c>
      <c r="G1960" s="86" t="str">
        <f t="shared" si="29"/>
        <v>Khá</v>
      </c>
      <c r="H1960" s="87"/>
    </row>
    <row r="1961" spans="1:8" s="20" customFormat="1">
      <c r="A1961" s="22" t="s">
        <v>833</v>
      </c>
      <c r="B1961" s="75" t="s">
        <v>4818</v>
      </c>
      <c r="C1961" s="88" t="s">
        <v>4819</v>
      </c>
      <c r="D1961" s="76" t="s">
        <v>1192</v>
      </c>
      <c r="E1961" s="77" t="s">
        <v>4820</v>
      </c>
      <c r="F1961" s="78">
        <v>70</v>
      </c>
      <c r="G1961" s="79" t="str">
        <f t="shared" si="29"/>
        <v>Khá</v>
      </c>
      <c r="H1961" s="80"/>
    </row>
    <row r="1962" spans="1:8">
      <c r="A1962" s="5" t="s">
        <v>834</v>
      </c>
      <c r="B1962" s="81" t="s">
        <v>4821</v>
      </c>
      <c r="C1962" s="82" t="s">
        <v>4822</v>
      </c>
      <c r="D1962" s="83" t="s">
        <v>1192</v>
      </c>
      <c r="E1962" s="84" t="s">
        <v>4820</v>
      </c>
      <c r="F1962" s="85">
        <v>62</v>
      </c>
      <c r="G1962" s="86" t="str">
        <f t="shared" si="29"/>
        <v>Trung bình</v>
      </c>
      <c r="H1962" s="87"/>
    </row>
    <row r="1963" spans="1:8">
      <c r="A1963" s="5" t="s">
        <v>835</v>
      </c>
      <c r="B1963" s="81" t="s">
        <v>4823</v>
      </c>
      <c r="C1963" s="82" t="s">
        <v>4824</v>
      </c>
      <c r="D1963" s="83" t="s">
        <v>1193</v>
      </c>
      <c r="E1963" s="84" t="s">
        <v>4820</v>
      </c>
      <c r="F1963" s="85">
        <v>70</v>
      </c>
      <c r="G1963" s="86" t="str">
        <f t="shared" si="29"/>
        <v>Khá</v>
      </c>
      <c r="H1963" s="87"/>
    </row>
    <row r="1964" spans="1:8">
      <c r="A1964" s="5" t="s">
        <v>836</v>
      </c>
      <c r="B1964" s="81" t="s">
        <v>4825</v>
      </c>
      <c r="C1964" s="82" t="s">
        <v>4826</v>
      </c>
      <c r="D1964" s="83" t="s">
        <v>1193</v>
      </c>
      <c r="E1964" s="84" t="s">
        <v>4820</v>
      </c>
      <c r="F1964" s="85">
        <v>70</v>
      </c>
      <c r="G1964" s="86" t="str">
        <f t="shared" si="29"/>
        <v>Khá</v>
      </c>
      <c r="H1964" s="87"/>
    </row>
    <row r="1965" spans="1:8">
      <c r="A1965" s="5" t="s">
        <v>837</v>
      </c>
      <c r="B1965" s="81" t="s">
        <v>4827</v>
      </c>
      <c r="C1965" s="82" t="s">
        <v>4828</v>
      </c>
      <c r="D1965" s="83" t="s">
        <v>1272</v>
      </c>
      <c r="E1965" s="84" t="s">
        <v>4820</v>
      </c>
      <c r="F1965" s="85">
        <v>70</v>
      </c>
      <c r="G1965" s="86" t="str">
        <f t="shared" si="29"/>
        <v>Khá</v>
      </c>
      <c r="H1965" s="87"/>
    </row>
    <row r="1966" spans="1:8">
      <c r="A1966" s="5" t="s">
        <v>838</v>
      </c>
      <c r="B1966" s="81" t="s">
        <v>4829</v>
      </c>
      <c r="C1966" s="82" t="s">
        <v>28</v>
      </c>
      <c r="D1966" s="83" t="s">
        <v>1306</v>
      </c>
      <c r="E1966" s="84" t="s">
        <v>4820</v>
      </c>
      <c r="F1966" s="85">
        <v>70</v>
      </c>
      <c r="G1966" s="86" t="str">
        <f t="shared" si="29"/>
        <v>Khá</v>
      </c>
      <c r="H1966" s="87"/>
    </row>
    <row r="1967" spans="1:8">
      <c r="A1967" s="5" t="s">
        <v>839</v>
      </c>
      <c r="B1967" s="81" t="s">
        <v>4830</v>
      </c>
      <c r="C1967" s="82" t="s">
        <v>1242</v>
      </c>
      <c r="D1967" s="83" t="s">
        <v>11</v>
      </c>
      <c r="E1967" s="84" t="s">
        <v>4820</v>
      </c>
      <c r="F1967" s="85">
        <v>70</v>
      </c>
      <c r="G1967" s="86" t="str">
        <f t="shared" si="29"/>
        <v>Khá</v>
      </c>
      <c r="H1967" s="87"/>
    </row>
    <row r="1968" spans="1:8">
      <c r="A1968" s="5" t="s">
        <v>840</v>
      </c>
      <c r="B1968" s="81" t="s">
        <v>4831</v>
      </c>
      <c r="C1968" s="82" t="s">
        <v>2243</v>
      </c>
      <c r="D1968" s="83" t="s">
        <v>1195</v>
      </c>
      <c r="E1968" s="84" t="s">
        <v>4820</v>
      </c>
      <c r="F1968" s="85">
        <v>63</v>
      </c>
      <c r="G1968" s="86" t="str">
        <f t="shared" si="29"/>
        <v>Trung bình</v>
      </c>
      <c r="H1968" s="87"/>
    </row>
    <row r="1969" spans="1:8">
      <c r="A1969" s="5" t="s">
        <v>841</v>
      </c>
      <c r="B1969" s="81" t="s">
        <v>4832</v>
      </c>
      <c r="C1969" s="82" t="s">
        <v>4833</v>
      </c>
      <c r="D1969" s="83" t="s">
        <v>1229</v>
      </c>
      <c r="E1969" s="84" t="s">
        <v>4820</v>
      </c>
      <c r="F1969" s="85">
        <v>65</v>
      </c>
      <c r="G1969" s="86" t="str">
        <f t="shared" ref="G1969:G2006" si="30">IF(F1969&gt;=90,"Xuất sắc",IF(F1969&gt;=80,"Tốt",IF(F1969&gt;=70,"Khá",IF(F1969&gt;=50,"Trung bình",IF(F1969&gt;0,"Yếu","Không xếp loại")))))</f>
        <v>Trung bình</v>
      </c>
      <c r="H1969" s="87"/>
    </row>
    <row r="1970" spans="1:8">
      <c r="A1970" s="5" t="s">
        <v>842</v>
      </c>
      <c r="B1970" s="81" t="s">
        <v>4834</v>
      </c>
      <c r="C1970" s="82" t="s">
        <v>4835</v>
      </c>
      <c r="D1970" s="83" t="s">
        <v>1176</v>
      </c>
      <c r="E1970" s="84" t="s">
        <v>4820</v>
      </c>
      <c r="F1970" s="85">
        <v>65</v>
      </c>
      <c r="G1970" s="86" t="str">
        <f t="shared" si="30"/>
        <v>Trung bình</v>
      </c>
      <c r="H1970" s="87"/>
    </row>
    <row r="1971" spans="1:8">
      <c r="A1971" s="5" t="s">
        <v>843</v>
      </c>
      <c r="B1971" s="81" t="s">
        <v>4836</v>
      </c>
      <c r="C1971" s="82" t="s">
        <v>4837</v>
      </c>
      <c r="D1971" s="83" t="s">
        <v>1176</v>
      </c>
      <c r="E1971" s="84" t="s">
        <v>4820</v>
      </c>
      <c r="F1971" s="85">
        <v>70</v>
      </c>
      <c r="G1971" s="86" t="str">
        <f t="shared" si="30"/>
        <v>Khá</v>
      </c>
      <c r="H1971" s="87"/>
    </row>
    <row r="1972" spans="1:8">
      <c r="A1972" s="5" t="s">
        <v>844</v>
      </c>
      <c r="B1972" s="81" t="s">
        <v>4838</v>
      </c>
      <c r="C1972" s="82" t="s">
        <v>2476</v>
      </c>
      <c r="D1972" s="83" t="s">
        <v>1205</v>
      </c>
      <c r="E1972" s="84" t="s">
        <v>4820</v>
      </c>
      <c r="F1972" s="85">
        <v>40</v>
      </c>
      <c r="G1972" s="86" t="str">
        <f t="shared" si="30"/>
        <v>Yếu</v>
      </c>
      <c r="H1972" s="87"/>
    </row>
    <row r="1973" spans="1:8" s="20" customFormat="1">
      <c r="A1973" s="5" t="s">
        <v>845</v>
      </c>
      <c r="B1973" s="81" t="s">
        <v>4839</v>
      </c>
      <c r="C1973" s="82" t="s">
        <v>1749</v>
      </c>
      <c r="D1973" s="83" t="s">
        <v>1340</v>
      </c>
      <c r="E1973" s="84" t="s">
        <v>4820</v>
      </c>
      <c r="F1973" s="85">
        <v>66</v>
      </c>
      <c r="G1973" s="86" t="str">
        <f t="shared" si="30"/>
        <v>Trung bình</v>
      </c>
      <c r="H1973" s="80"/>
    </row>
    <row r="1974" spans="1:8">
      <c r="A1974" s="5" t="s">
        <v>846</v>
      </c>
      <c r="B1974" s="81" t="s">
        <v>4840</v>
      </c>
      <c r="C1974" s="82" t="s">
        <v>4841</v>
      </c>
      <c r="D1974" s="83" t="s">
        <v>1371</v>
      </c>
      <c r="E1974" s="84" t="s">
        <v>4820</v>
      </c>
      <c r="F1974" s="85">
        <v>40</v>
      </c>
      <c r="G1974" s="86" t="str">
        <f t="shared" si="30"/>
        <v>Yếu</v>
      </c>
      <c r="H1974" s="87"/>
    </row>
    <row r="1975" spans="1:8">
      <c r="A1975" s="5" t="s">
        <v>847</v>
      </c>
      <c r="B1975" s="81" t="s">
        <v>4842</v>
      </c>
      <c r="C1975" s="82" t="s">
        <v>4257</v>
      </c>
      <c r="D1975" s="83" t="s">
        <v>1371</v>
      </c>
      <c r="E1975" s="84" t="s">
        <v>4820</v>
      </c>
      <c r="F1975" s="85">
        <v>76</v>
      </c>
      <c r="G1975" s="86" t="str">
        <f t="shared" si="30"/>
        <v>Khá</v>
      </c>
      <c r="H1975" s="87"/>
    </row>
    <row r="1976" spans="1:8">
      <c r="A1976" s="5" t="s">
        <v>848</v>
      </c>
      <c r="B1976" s="81" t="s">
        <v>4843</v>
      </c>
      <c r="C1976" s="82" t="s">
        <v>4844</v>
      </c>
      <c r="D1976" s="83" t="s">
        <v>1327</v>
      </c>
      <c r="E1976" s="84" t="s">
        <v>4820</v>
      </c>
      <c r="F1976" s="85">
        <v>70</v>
      </c>
      <c r="G1976" s="86" t="str">
        <f t="shared" si="30"/>
        <v>Khá</v>
      </c>
      <c r="H1976" s="87"/>
    </row>
    <row r="1977" spans="1:8" s="20" customFormat="1">
      <c r="A1977" s="22" t="s">
        <v>849</v>
      </c>
      <c r="B1977" s="81" t="s">
        <v>4845</v>
      </c>
      <c r="C1977" s="82" t="s">
        <v>4846</v>
      </c>
      <c r="D1977" s="83" t="s">
        <v>1341</v>
      </c>
      <c r="E1977" s="84" t="s">
        <v>4820</v>
      </c>
      <c r="F1977" s="85">
        <v>70</v>
      </c>
      <c r="G1977" s="86" t="str">
        <f t="shared" si="30"/>
        <v>Khá</v>
      </c>
      <c r="H1977" s="80"/>
    </row>
    <row r="1978" spans="1:8">
      <c r="A1978" s="5" t="s">
        <v>850</v>
      </c>
      <c r="B1978" s="81" t="s">
        <v>4847</v>
      </c>
      <c r="C1978" s="82" t="s">
        <v>4848</v>
      </c>
      <c r="D1978" s="83" t="s">
        <v>1234</v>
      </c>
      <c r="E1978" s="84" t="s">
        <v>4820</v>
      </c>
      <c r="F1978" s="85">
        <v>63</v>
      </c>
      <c r="G1978" s="86" t="str">
        <f t="shared" si="30"/>
        <v>Trung bình</v>
      </c>
      <c r="H1978" s="87"/>
    </row>
    <row r="1979" spans="1:8">
      <c r="A1979" s="5" t="s">
        <v>851</v>
      </c>
      <c r="B1979" s="81" t="s">
        <v>4849</v>
      </c>
      <c r="C1979" s="82" t="s">
        <v>4850</v>
      </c>
      <c r="D1979" s="83" t="s">
        <v>14</v>
      </c>
      <c r="E1979" s="84" t="s">
        <v>4820</v>
      </c>
      <c r="F1979" s="85">
        <v>61</v>
      </c>
      <c r="G1979" s="86" t="str">
        <f t="shared" si="30"/>
        <v>Trung bình</v>
      </c>
      <c r="H1979" s="87"/>
    </row>
    <row r="1980" spans="1:8">
      <c r="A1980" s="5" t="s">
        <v>852</v>
      </c>
      <c r="B1980" s="81" t="s">
        <v>4851</v>
      </c>
      <c r="C1980" s="82" t="s">
        <v>4852</v>
      </c>
      <c r="D1980" s="83" t="s">
        <v>33</v>
      </c>
      <c r="E1980" s="84" t="s">
        <v>4820</v>
      </c>
      <c r="F1980" s="85">
        <v>45</v>
      </c>
      <c r="G1980" s="86" t="str">
        <f t="shared" si="30"/>
        <v>Yếu</v>
      </c>
      <c r="H1980" s="87"/>
    </row>
    <row r="1981" spans="1:8">
      <c r="A1981" s="5" t="s">
        <v>853</v>
      </c>
      <c r="B1981" s="81" t="s">
        <v>4853</v>
      </c>
      <c r="C1981" s="82" t="s">
        <v>1296</v>
      </c>
      <c r="D1981" s="83" t="s">
        <v>1283</v>
      </c>
      <c r="E1981" s="84" t="s">
        <v>4820</v>
      </c>
      <c r="F1981" s="85">
        <v>70</v>
      </c>
      <c r="G1981" s="86" t="str">
        <f t="shared" si="30"/>
        <v>Khá</v>
      </c>
      <c r="H1981" s="87"/>
    </row>
    <row r="1982" spans="1:8">
      <c r="A1982" s="5" t="s">
        <v>854</v>
      </c>
      <c r="B1982" s="81" t="s">
        <v>4854</v>
      </c>
      <c r="C1982" s="82" t="s">
        <v>1362</v>
      </c>
      <c r="D1982" s="83" t="s">
        <v>1235</v>
      </c>
      <c r="E1982" s="84" t="s">
        <v>4820</v>
      </c>
      <c r="F1982" s="85">
        <v>45</v>
      </c>
      <c r="G1982" s="86" t="str">
        <f t="shared" si="30"/>
        <v>Yếu</v>
      </c>
      <c r="H1982" s="87"/>
    </row>
    <row r="1983" spans="1:8">
      <c r="A1983" s="5" t="s">
        <v>855</v>
      </c>
      <c r="B1983" s="81" t="s">
        <v>4855</v>
      </c>
      <c r="C1983" s="82" t="s">
        <v>1488</v>
      </c>
      <c r="D1983" s="83" t="s">
        <v>1235</v>
      </c>
      <c r="E1983" s="84" t="s">
        <v>4820</v>
      </c>
      <c r="F1983" s="85">
        <v>70</v>
      </c>
      <c r="G1983" s="86" t="str">
        <f t="shared" si="30"/>
        <v>Khá</v>
      </c>
      <c r="H1983" s="87"/>
    </row>
    <row r="1984" spans="1:8">
      <c r="A1984" s="5" t="s">
        <v>856</v>
      </c>
      <c r="B1984" s="81" t="s">
        <v>4856</v>
      </c>
      <c r="C1984" s="82" t="s">
        <v>4857</v>
      </c>
      <c r="D1984" s="83" t="s">
        <v>42</v>
      </c>
      <c r="E1984" s="84" t="s">
        <v>4820</v>
      </c>
      <c r="F1984" s="85">
        <v>70</v>
      </c>
      <c r="G1984" s="86" t="str">
        <f t="shared" si="30"/>
        <v>Khá</v>
      </c>
      <c r="H1984" s="87"/>
    </row>
    <row r="1985" spans="1:8">
      <c r="A1985" s="5" t="s">
        <v>857</v>
      </c>
      <c r="B1985" s="81" t="s">
        <v>4858</v>
      </c>
      <c r="C1985" s="82" t="s">
        <v>4859</v>
      </c>
      <c r="D1985" s="83" t="s">
        <v>1186</v>
      </c>
      <c r="E1985" s="84" t="s">
        <v>4820</v>
      </c>
      <c r="F1985" s="85">
        <v>68</v>
      </c>
      <c r="G1985" s="86" t="str">
        <f t="shared" si="30"/>
        <v>Trung bình</v>
      </c>
      <c r="H1985" s="87"/>
    </row>
    <row r="1986" spans="1:8">
      <c r="A1986" s="5" t="s">
        <v>858</v>
      </c>
      <c r="B1986" s="81" t="s">
        <v>4860</v>
      </c>
      <c r="C1986" s="82" t="s">
        <v>1294</v>
      </c>
      <c r="D1986" s="83" t="s">
        <v>1213</v>
      </c>
      <c r="E1986" s="84" t="s">
        <v>4820</v>
      </c>
      <c r="F1986" s="85">
        <v>70</v>
      </c>
      <c r="G1986" s="86" t="str">
        <f t="shared" si="30"/>
        <v>Khá</v>
      </c>
      <c r="H1986" s="87"/>
    </row>
    <row r="1987" spans="1:8">
      <c r="A1987" s="5" t="s">
        <v>859</v>
      </c>
      <c r="B1987" s="81" t="s">
        <v>4861</v>
      </c>
      <c r="C1987" s="82" t="s">
        <v>4862</v>
      </c>
      <c r="D1987" s="83" t="s">
        <v>3275</v>
      </c>
      <c r="E1987" s="84" t="s">
        <v>4820</v>
      </c>
      <c r="F1987" s="85">
        <v>70</v>
      </c>
      <c r="G1987" s="86" t="str">
        <f t="shared" si="30"/>
        <v>Khá</v>
      </c>
      <c r="H1987" s="87"/>
    </row>
    <row r="1988" spans="1:8">
      <c r="A1988" s="5" t="s">
        <v>860</v>
      </c>
      <c r="B1988" s="81" t="s">
        <v>4863</v>
      </c>
      <c r="C1988" s="82" t="s">
        <v>4864</v>
      </c>
      <c r="D1988" s="83" t="s">
        <v>1312</v>
      </c>
      <c r="E1988" s="84" t="s">
        <v>4820</v>
      </c>
      <c r="F1988" s="85">
        <v>70</v>
      </c>
      <c r="G1988" s="86" t="str">
        <f t="shared" si="30"/>
        <v>Khá</v>
      </c>
      <c r="H1988" s="87"/>
    </row>
    <row r="1989" spans="1:8">
      <c r="A1989" s="5" t="s">
        <v>861</v>
      </c>
      <c r="B1989" s="81" t="s">
        <v>4865</v>
      </c>
      <c r="C1989" s="82" t="s">
        <v>4866</v>
      </c>
      <c r="D1989" s="83" t="s">
        <v>1312</v>
      </c>
      <c r="E1989" s="84" t="s">
        <v>4820</v>
      </c>
      <c r="F1989" s="85">
        <v>63</v>
      </c>
      <c r="G1989" s="86" t="str">
        <f t="shared" si="30"/>
        <v>Trung bình</v>
      </c>
      <c r="H1989" s="87"/>
    </row>
    <row r="1990" spans="1:8">
      <c r="A1990" s="5" t="s">
        <v>862</v>
      </c>
      <c r="B1990" s="81" t="s">
        <v>4867</v>
      </c>
      <c r="C1990" s="82" t="s">
        <v>1386</v>
      </c>
      <c r="D1990" s="83" t="s">
        <v>1486</v>
      </c>
      <c r="E1990" s="84" t="s">
        <v>4820</v>
      </c>
      <c r="F1990" s="85">
        <v>70</v>
      </c>
      <c r="G1990" s="86" t="str">
        <f t="shared" si="30"/>
        <v>Khá</v>
      </c>
      <c r="H1990" s="87"/>
    </row>
    <row r="1991" spans="1:8">
      <c r="A1991" s="5" t="s">
        <v>863</v>
      </c>
      <c r="B1991" s="81" t="s">
        <v>4868</v>
      </c>
      <c r="C1991" s="82" t="s">
        <v>1295</v>
      </c>
      <c r="D1991" s="83" t="s">
        <v>55</v>
      </c>
      <c r="E1991" s="84" t="s">
        <v>4820</v>
      </c>
      <c r="F1991" s="85">
        <v>57</v>
      </c>
      <c r="G1991" s="86" t="str">
        <f t="shared" si="30"/>
        <v>Trung bình</v>
      </c>
      <c r="H1991" s="87"/>
    </row>
    <row r="1992" spans="1:8">
      <c r="A1992" s="5" t="s">
        <v>864</v>
      </c>
      <c r="B1992" s="81" t="s">
        <v>4869</v>
      </c>
      <c r="C1992" s="82" t="s">
        <v>4870</v>
      </c>
      <c r="D1992" s="83" t="s">
        <v>1329</v>
      </c>
      <c r="E1992" s="84" t="s">
        <v>4820</v>
      </c>
      <c r="F1992" s="85">
        <v>45</v>
      </c>
      <c r="G1992" s="86" t="str">
        <f t="shared" si="30"/>
        <v>Yếu</v>
      </c>
      <c r="H1992" s="87"/>
    </row>
    <row r="1993" spans="1:8">
      <c r="A1993" s="5" t="s">
        <v>865</v>
      </c>
      <c r="B1993" s="81" t="s">
        <v>4871</v>
      </c>
      <c r="C1993" s="82" t="s">
        <v>4872</v>
      </c>
      <c r="D1993" s="83" t="s">
        <v>1240</v>
      </c>
      <c r="E1993" s="84" t="s">
        <v>4820</v>
      </c>
      <c r="F1993" s="85">
        <v>58</v>
      </c>
      <c r="G1993" s="86" t="str">
        <f t="shared" si="30"/>
        <v>Trung bình</v>
      </c>
      <c r="H1993" s="87"/>
    </row>
    <row r="1994" spans="1:8">
      <c r="A1994" s="5" t="s">
        <v>866</v>
      </c>
      <c r="B1994" s="81" t="s">
        <v>4873</v>
      </c>
      <c r="C1994" s="82" t="s">
        <v>4874</v>
      </c>
      <c r="D1994" s="83" t="s">
        <v>1319</v>
      </c>
      <c r="E1994" s="84" t="s">
        <v>4820</v>
      </c>
      <c r="F1994" s="85">
        <v>76</v>
      </c>
      <c r="G1994" s="86" t="str">
        <f t="shared" si="30"/>
        <v>Khá</v>
      </c>
      <c r="H1994" s="87"/>
    </row>
    <row r="1995" spans="1:8">
      <c r="A1995" s="5" t="s">
        <v>867</v>
      </c>
      <c r="B1995" s="81" t="s">
        <v>4875</v>
      </c>
      <c r="C1995" s="82" t="s">
        <v>4876</v>
      </c>
      <c r="D1995" s="83" t="s">
        <v>1254</v>
      </c>
      <c r="E1995" s="84" t="s">
        <v>4820</v>
      </c>
      <c r="F1995" s="85">
        <v>70</v>
      </c>
      <c r="G1995" s="86" t="str">
        <f t="shared" si="30"/>
        <v>Khá</v>
      </c>
      <c r="H1995" s="87"/>
    </row>
    <row r="1996" spans="1:8">
      <c r="A1996" s="5" t="s">
        <v>868</v>
      </c>
      <c r="B1996" s="81" t="s">
        <v>4877</v>
      </c>
      <c r="C1996" s="82" t="s">
        <v>4878</v>
      </c>
      <c r="D1996" s="83" t="s">
        <v>4879</v>
      </c>
      <c r="E1996" s="84" t="s">
        <v>4820</v>
      </c>
      <c r="F1996" s="85">
        <v>67</v>
      </c>
      <c r="G1996" s="86" t="str">
        <f t="shared" si="30"/>
        <v>Trung bình</v>
      </c>
      <c r="H1996" s="87"/>
    </row>
    <row r="1997" spans="1:8">
      <c r="A1997" s="5" t="s">
        <v>869</v>
      </c>
      <c r="B1997" s="81" t="s">
        <v>4880</v>
      </c>
      <c r="C1997" s="82" t="s">
        <v>4881</v>
      </c>
      <c r="D1997" s="83" t="s">
        <v>1215</v>
      </c>
      <c r="E1997" s="84" t="s">
        <v>4820</v>
      </c>
      <c r="F1997" s="85">
        <v>78</v>
      </c>
      <c r="G1997" s="86" t="str">
        <f t="shared" si="30"/>
        <v>Khá</v>
      </c>
      <c r="H1997" s="87"/>
    </row>
    <row r="1998" spans="1:8">
      <c r="A1998" s="5" t="s">
        <v>870</v>
      </c>
      <c r="B1998" s="81" t="s">
        <v>4882</v>
      </c>
      <c r="C1998" s="82" t="s">
        <v>4883</v>
      </c>
      <c r="D1998" s="83" t="s">
        <v>1331</v>
      </c>
      <c r="E1998" s="84" t="s">
        <v>4820</v>
      </c>
      <c r="F1998" s="85">
        <v>62</v>
      </c>
      <c r="G1998" s="86" t="str">
        <f t="shared" si="30"/>
        <v>Trung bình</v>
      </c>
      <c r="H1998" s="87"/>
    </row>
    <row r="1999" spans="1:8" s="20" customFormat="1">
      <c r="A1999" s="62"/>
      <c r="B1999" s="63" t="s">
        <v>4888</v>
      </c>
      <c r="C1999" s="64"/>
      <c r="D1999" s="65">
        <f>COUNTA(D2000:D2006)</f>
        <v>7</v>
      </c>
      <c r="E1999" s="66"/>
      <c r="F1999" s="66"/>
      <c r="G1999" s="120"/>
      <c r="H1999" s="67"/>
    </row>
    <row r="2000" spans="1:8" ht="102">
      <c r="A2000" s="5" t="s">
        <v>97</v>
      </c>
      <c r="B2000" s="104" t="s">
        <v>4889</v>
      </c>
      <c r="C2000" s="108" t="s">
        <v>1421</v>
      </c>
      <c r="D2000" s="106" t="s">
        <v>1235</v>
      </c>
      <c r="E2000" s="129" t="s">
        <v>4890</v>
      </c>
      <c r="F2000" s="110"/>
      <c r="G2000" s="6" t="str">
        <f t="shared" si="30"/>
        <v>Không xếp loại</v>
      </c>
      <c r="H2000" s="128" t="s">
        <v>4891</v>
      </c>
    </row>
    <row r="2001" spans="1:8" ht="89.25">
      <c r="A2001" s="5" t="s">
        <v>98</v>
      </c>
      <c r="B2001" s="130" t="s">
        <v>4893</v>
      </c>
      <c r="C2001" s="131" t="s">
        <v>1348</v>
      </c>
      <c r="D2001" s="132" t="s">
        <v>1277</v>
      </c>
      <c r="E2001" s="127" t="s">
        <v>4894</v>
      </c>
      <c r="F2001" s="85"/>
      <c r="G2001" s="86" t="str">
        <f t="shared" si="30"/>
        <v>Không xếp loại</v>
      </c>
      <c r="H2001" s="126" t="s">
        <v>4892</v>
      </c>
    </row>
    <row r="2002" spans="1:8" ht="89.25">
      <c r="A2002" s="5" t="s">
        <v>99</v>
      </c>
      <c r="B2002" s="130" t="s">
        <v>4895</v>
      </c>
      <c r="C2002" s="131" t="s">
        <v>4896</v>
      </c>
      <c r="D2002" s="132" t="s">
        <v>12</v>
      </c>
      <c r="E2002" s="127" t="s">
        <v>4897</v>
      </c>
      <c r="F2002" s="85"/>
      <c r="G2002" s="86" t="str">
        <f t="shared" si="30"/>
        <v>Không xếp loại</v>
      </c>
      <c r="H2002" s="128" t="s">
        <v>4902</v>
      </c>
    </row>
    <row r="2003" spans="1:8" ht="89.25">
      <c r="A2003" s="5" t="s">
        <v>100</v>
      </c>
      <c r="B2003" s="130" t="s">
        <v>4898</v>
      </c>
      <c r="C2003" s="131" t="s">
        <v>1257</v>
      </c>
      <c r="D2003" s="132" t="s">
        <v>1281</v>
      </c>
      <c r="E2003" s="127" t="s">
        <v>4897</v>
      </c>
      <c r="F2003" s="85"/>
      <c r="G2003" s="86" t="str">
        <f t="shared" si="30"/>
        <v>Không xếp loại</v>
      </c>
      <c r="H2003" s="128" t="s">
        <v>4902</v>
      </c>
    </row>
    <row r="2004" spans="1:8" ht="89.25">
      <c r="A2004" s="5" t="s">
        <v>101</v>
      </c>
      <c r="B2004" s="130" t="s">
        <v>4899</v>
      </c>
      <c r="C2004" s="131" t="s">
        <v>27</v>
      </c>
      <c r="D2004" s="132" t="s">
        <v>1590</v>
      </c>
      <c r="E2004" s="127" t="s">
        <v>4897</v>
      </c>
      <c r="F2004" s="85"/>
      <c r="G2004" s="86" t="str">
        <f t="shared" si="30"/>
        <v>Không xếp loại</v>
      </c>
      <c r="H2004" s="128" t="s">
        <v>4902</v>
      </c>
    </row>
    <row r="2005" spans="1:8" ht="89.25">
      <c r="A2005" s="5" t="s">
        <v>102</v>
      </c>
      <c r="B2005" s="130" t="s">
        <v>4900</v>
      </c>
      <c r="C2005" s="131" t="s">
        <v>3872</v>
      </c>
      <c r="D2005" s="132" t="s">
        <v>1180</v>
      </c>
      <c r="E2005" s="127" t="s">
        <v>4897</v>
      </c>
      <c r="F2005" s="85"/>
      <c r="G2005" s="86" t="str">
        <f t="shared" si="30"/>
        <v>Không xếp loại</v>
      </c>
      <c r="H2005" s="128" t="s">
        <v>4902</v>
      </c>
    </row>
    <row r="2006" spans="1:8" ht="89.25">
      <c r="A2006" s="5" t="s">
        <v>103</v>
      </c>
      <c r="B2006" s="130" t="s">
        <v>4901</v>
      </c>
      <c r="C2006" s="131" t="s">
        <v>1181</v>
      </c>
      <c r="D2006" s="132" t="s">
        <v>1211</v>
      </c>
      <c r="E2006" s="127" t="s">
        <v>4897</v>
      </c>
      <c r="F2006" s="85"/>
      <c r="G2006" s="86" t="str">
        <f t="shared" si="30"/>
        <v>Không xếp loại</v>
      </c>
      <c r="H2006" s="128" t="s">
        <v>4902</v>
      </c>
    </row>
    <row r="2007" spans="1:8" s="17" customFormat="1">
      <c r="A2007" s="14"/>
      <c r="B2007" s="14" t="s">
        <v>60</v>
      </c>
      <c r="C2007" s="72"/>
      <c r="D2007" s="73">
        <f>COUNTA(E11:E1998)</f>
        <v>1985</v>
      </c>
      <c r="E2007" s="14" t="s">
        <v>118</v>
      </c>
      <c r="F2007" s="15"/>
      <c r="G2007" s="16"/>
      <c r="H2007" s="74"/>
    </row>
    <row r="2008" spans="1:8" ht="17.25" thickBot="1">
      <c r="A2008" s="1"/>
      <c r="B2008" s="1"/>
      <c r="C2008" s="1"/>
      <c r="D2008" s="18"/>
      <c r="E2008" s="1"/>
      <c r="F2008" s="1"/>
      <c r="H2008" s="54"/>
    </row>
    <row r="2009" spans="1:8" s="20" customFormat="1" ht="17.25" thickBot="1">
      <c r="B2009" s="11"/>
      <c r="C2009" s="23" t="s">
        <v>1523</v>
      </c>
      <c r="D2009" s="24"/>
      <c r="E2009" s="25" t="s">
        <v>1524</v>
      </c>
      <c r="F2009" s="21"/>
      <c r="G2009" s="121" t="s">
        <v>1715</v>
      </c>
      <c r="H2009" s="26" t="s">
        <v>1716</v>
      </c>
    </row>
    <row r="2010" spans="1:8">
      <c r="B2010" s="7" t="s">
        <v>25</v>
      </c>
      <c r="C2010" s="27">
        <f>COUNTIF($G$11:$G$1198,"Xuất sắc")</f>
        <v>19</v>
      </c>
      <c r="D2010" s="28">
        <f>C2010/$C$2016*100%</f>
        <v>1.6006739679865205E-2</v>
      </c>
      <c r="E2010" s="29">
        <f>COUNTIF($G$1200:$G$2006,"Xuất sắc")</f>
        <v>3</v>
      </c>
      <c r="F2010" s="30">
        <f>E2010/$E$2016*100%</f>
        <v>3.7267080745341614E-3</v>
      </c>
      <c r="G2010" s="31">
        <f>C2010+E2010</f>
        <v>22</v>
      </c>
      <c r="H2010" s="32">
        <f>G2010/$G$2016*100%</f>
        <v>1.104417670682731E-2</v>
      </c>
    </row>
    <row r="2011" spans="1:8">
      <c r="B2011" s="8" t="s">
        <v>24</v>
      </c>
      <c r="C2011" s="33">
        <f>COUNTIF($G$11:$G$1198,"Tốt")</f>
        <v>37</v>
      </c>
      <c r="D2011" s="34">
        <f t="shared" ref="D2011:D2015" si="31">C2011/$C$2016*100%</f>
        <v>3.1171019376579612E-2</v>
      </c>
      <c r="E2011" s="29">
        <f>COUNTIF($G$1200:$G$2006,"Tốt")</f>
        <v>0</v>
      </c>
      <c r="F2011" s="30">
        <f t="shared" ref="F2011:F2015" si="32">E2011/$E$2016*100%</f>
        <v>0</v>
      </c>
      <c r="G2011" s="31">
        <f t="shared" ref="G2011:G2015" si="33">C2011+E2011</f>
        <v>37</v>
      </c>
      <c r="H2011" s="32">
        <f t="shared" ref="H2011:H2015" si="34">G2011/$G$2016*100%</f>
        <v>1.8574297188755019E-2</v>
      </c>
    </row>
    <row r="2012" spans="1:8">
      <c r="B2012" s="8" t="s">
        <v>23</v>
      </c>
      <c r="C2012" s="33">
        <f>COUNTIF($G$11:$G$1198,"Khá")</f>
        <v>150</v>
      </c>
      <c r="D2012" s="34">
        <f t="shared" si="31"/>
        <v>0.12636899747262004</v>
      </c>
      <c r="E2012" s="29">
        <f>COUNTIF($G$1200:$G$2006,"Khá")</f>
        <v>385</v>
      </c>
      <c r="F2012" s="30">
        <f t="shared" si="32"/>
        <v>0.47826086956521741</v>
      </c>
      <c r="G2012" s="31">
        <f t="shared" si="33"/>
        <v>535</v>
      </c>
      <c r="H2012" s="32">
        <f t="shared" si="34"/>
        <v>0.26857429718875503</v>
      </c>
    </row>
    <row r="2013" spans="1:8">
      <c r="B2013" s="8" t="s">
        <v>21</v>
      </c>
      <c r="C2013" s="33">
        <f>COUNTIF($G$11:$G$1198,"Trung bình")</f>
        <v>973</v>
      </c>
      <c r="D2013" s="34">
        <f t="shared" si="31"/>
        <v>0.81971356360572878</v>
      </c>
      <c r="E2013" s="29">
        <f>COUNTIF($G$1200:$G$2006,"Trung bình")</f>
        <v>404</v>
      </c>
      <c r="F2013" s="30">
        <f t="shared" si="32"/>
        <v>0.50186335403726712</v>
      </c>
      <c r="G2013" s="31">
        <f t="shared" si="33"/>
        <v>1377</v>
      </c>
      <c r="H2013" s="32">
        <f t="shared" si="34"/>
        <v>0.6912650602409639</v>
      </c>
    </row>
    <row r="2014" spans="1:8">
      <c r="A2014" s="20"/>
      <c r="B2014" s="9" t="s">
        <v>22</v>
      </c>
      <c r="C2014" s="35">
        <f>COUNTIF($G$11:$G$1198,"Yếu")</f>
        <v>7</v>
      </c>
      <c r="D2014" s="34">
        <f t="shared" si="31"/>
        <v>5.8972198820556026E-3</v>
      </c>
      <c r="E2014" s="36">
        <f>COUNTIF($G$1200:$G$2006,"Yếu")</f>
        <v>6</v>
      </c>
      <c r="F2014" s="30">
        <f t="shared" si="32"/>
        <v>7.4534161490683228E-3</v>
      </c>
      <c r="G2014" s="31">
        <f t="shared" si="33"/>
        <v>13</v>
      </c>
      <c r="H2014" s="32">
        <f t="shared" si="34"/>
        <v>6.5261044176706823E-3</v>
      </c>
    </row>
    <row r="2015" spans="1:8" ht="33.75" thickBot="1">
      <c r="A2015" s="20"/>
      <c r="B2015" s="10" t="s">
        <v>121</v>
      </c>
      <c r="C2015" s="35">
        <f>COUNTIF($G$11:$G$1198,"Không xếp loại")</f>
        <v>1</v>
      </c>
      <c r="D2015" s="37">
        <f t="shared" si="31"/>
        <v>8.4245998315080029E-4</v>
      </c>
      <c r="E2015" s="38">
        <f>COUNTIF($G$1200:$G$2006,"Không xếp loại")</f>
        <v>7</v>
      </c>
      <c r="F2015" s="30">
        <f t="shared" si="32"/>
        <v>8.6956521739130436E-3</v>
      </c>
      <c r="G2015" s="31">
        <f t="shared" si="33"/>
        <v>8</v>
      </c>
      <c r="H2015" s="32">
        <f t="shared" si="34"/>
        <v>4.0160642570281121E-3</v>
      </c>
    </row>
    <row r="2016" spans="1:8" s="20" customFormat="1" ht="17.25" thickBot="1">
      <c r="B2016" s="11" t="s">
        <v>1717</v>
      </c>
      <c r="C2016" s="39">
        <f>SUM(C2010:C2015)</f>
        <v>1187</v>
      </c>
      <c r="D2016" s="40"/>
      <c r="E2016" s="41">
        <f>SUM(E2010:E2015)</f>
        <v>805</v>
      </c>
      <c r="F2016" s="42"/>
      <c r="G2016" s="43">
        <f>SUM(G2010:G2015)</f>
        <v>1992</v>
      </c>
      <c r="H2016" s="44"/>
    </row>
    <row r="2017" spans="2:7">
      <c r="B2017" s="45"/>
      <c r="C2017" s="45"/>
      <c r="D2017" s="46"/>
      <c r="E2017" s="45"/>
      <c r="G2017" s="47"/>
    </row>
    <row r="2018" spans="2:7">
      <c r="D2018" s="49"/>
      <c r="G2018" s="47"/>
    </row>
  </sheetData>
  <autoFilter ref="A8:H2016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B4865-F997-4AEF-9495-391365EFD6FC}">
  <dimension ref="A1:J256"/>
  <sheetViews>
    <sheetView topLeftCell="A241" zoomScale="115" zoomScaleNormal="115" workbookViewId="0">
      <selection activeCell="C254" sqref="C254"/>
    </sheetView>
  </sheetViews>
  <sheetFormatPr defaultRowHeight="16.5"/>
  <cols>
    <col min="1" max="1" width="6.42578125" style="13" customWidth="1"/>
    <col min="2" max="2" width="12" style="13" customWidth="1"/>
    <col min="3" max="3" width="22.85546875" style="13" customWidth="1"/>
    <col min="4" max="4" width="10.5703125" style="51" bestFit="1" customWidth="1"/>
    <col min="5" max="5" width="15" style="13" bestFit="1" customWidth="1"/>
    <col min="6" max="6" width="10.42578125" style="13" customWidth="1"/>
    <col min="7" max="7" width="16" style="19" bestFit="1" customWidth="1"/>
    <col min="8" max="8" width="14" style="48" customWidth="1"/>
    <col min="9" max="9" width="10.5703125" style="13" bestFit="1" customWidth="1"/>
    <col min="10" max="16384" width="9.140625" style="13"/>
  </cols>
  <sheetData>
    <row r="1" spans="1:8">
      <c r="A1" s="139" t="s">
        <v>1</v>
      </c>
      <c r="B1" s="139"/>
      <c r="C1" s="139"/>
      <c r="D1" s="139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0"/>
      <c r="F3" s="139"/>
      <c r="G3" s="139"/>
      <c r="H3" s="139"/>
    </row>
    <row r="4" spans="1:8" s="52" customFormat="1" ht="15" customHeight="1">
      <c r="A4" s="134"/>
      <c r="B4" s="134"/>
      <c r="C4" s="134"/>
      <c r="D4" s="134"/>
      <c r="E4" s="134"/>
      <c r="H4" s="53"/>
    </row>
    <row r="5" spans="1:8">
      <c r="A5" s="135" t="s">
        <v>1823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1827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55"/>
      <c r="B7" s="55"/>
      <c r="C7" s="55"/>
      <c r="D7" s="50"/>
      <c r="E7" s="55"/>
      <c r="F7" s="55"/>
      <c r="G7" s="117"/>
      <c r="H7" s="56"/>
    </row>
    <row r="8" spans="1:8" ht="19.5" customHeight="1">
      <c r="A8" s="2" t="s">
        <v>0</v>
      </c>
      <c r="B8" s="3" t="s">
        <v>119</v>
      </c>
      <c r="C8" s="137" t="s">
        <v>120</v>
      </c>
      <c r="D8" s="138"/>
      <c r="E8" s="4" t="s">
        <v>43</v>
      </c>
      <c r="F8" s="12" t="s">
        <v>67</v>
      </c>
      <c r="G8" s="12" t="s">
        <v>68</v>
      </c>
      <c r="H8" s="12" t="s">
        <v>44</v>
      </c>
    </row>
    <row r="9" spans="1:8">
      <c r="A9" s="57"/>
      <c r="B9" s="58" t="s">
        <v>1523</v>
      </c>
      <c r="C9" s="59"/>
      <c r="D9" s="60">
        <f>D10</f>
        <v>125</v>
      </c>
      <c r="E9" s="61"/>
      <c r="F9" s="61"/>
      <c r="G9" s="118"/>
      <c r="H9" s="61"/>
    </row>
    <row r="10" spans="1:8" s="20" customFormat="1">
      <c r="A10" s="62"/>
      <c r="B10" s="63" t="s">
        <v>1825</v>
      </c>
      <c r="C10" s="64"/>
      <c r="D10" s="65">
        <f>COUNTA(D11:D135)</f>
        <v>125</v>
      </c>
      <c r="E10" s="66"/>
      <c r="F10" s="66"/>
      <c r="G10" s="119"/>
      <c r="H10" s="67"/>
    </row>
    <row r="11" spans="1:8" s="20" customFormat="1">
      <c r="A11" s="22" t="s">
        <v>97</v>
      </c>
      <c r="B11" s="112" t="s">
        <v>1913</v>
      </c>
      <c r="C11" s="113" t="s">
        <v>1181</v>
      </c>
      <c r="D11" s="114" t="s">
        <v>10</v>
      </c>
      <c r="E11" s="115" t="s">
        <v>1914</v>
      </c>
      <c r="F11" s="116">
        <v>61</v>
      </c>
      <c r="G11" s="68" t="str">
        <f>IF(F11&gt;=90,"Xuất sắc",IF(F11&gt;=80,"Tốt",IF(F11&gt;=70,"Khá",IF(F11&gt;=50,"Trung bình",IF(F11&gt;0,"Yếu","Không xếp loại")))))</f>
        <v>Trung bình</v>
      </c>
      <c r="H11" s="69"/>
    </row>
    <row r="12" spans="1:8">
      <c r="A12" s="5" t="s">
        <v>98</v>
      </c>
      <c r="B12" s="104" t="s">
        <v>1915</v>
      </c>
      <c r="C12" s="108" t="s">
        <v>1916</v>
      </c>
      <c r="D12" s="106" t="s">
        <v>39</v>
      </c>
      <c r="E12" s="107" t="s">
        <v>1914</v>
      </c>
      <c r="F12" s="110">
        <v>60</v>
      </c>
      <c r="G12" s="6" t="str">
        <f t="shared" ref="G12:G75" si="0">IF(F12&gt;=90,"Xuất sắc",IF(F12&gt;=80,"Tốt",IF(F12&gt;=70,"Khá",IF(F12&gt;=50,"Trung bình",IF(F12&gt;0,"Yếu","Không xếp loại")))))</f>
        <v>Trung bình</v>
      </c>
      <c r="H12" s="70"/>
    </row>
    <row r="13" spans="1:8">
      <c r="A13" s="5" t="s">
        <v>99</v>
      </c>
      <c r="B13" s="104" t="s">
        <v>1917</v>
      </c>
      <c r="C13" s="108" t="s">
        <v>1918</v>
      </c>
      <c r="D13" s="106" t="s">
        <v>1789</v>
      </c>
      <c r="E13" s="107" t="s">
        <v>1914</v>
      </c>
      <c r="F13" s="110">
        <v>62</v>
      </c>
      <c r="G13" s="6" t="str">
        <f t="shared" si="0"/>
        <v>Trung bình</v>
      </c>
      <c r="H13" s="70"/>
    </row>
    <row r="14" spans="1:8">
      <c r="A14" s="5" t="s">
        <v>100</v>
      </c>
      <c r="B14" s="104" t="s">
        <v>1919</v>
      </c>
      <c r="C14" s="108" t="s">
        <v>1920</v>
      </c>
      <c r="D14" s="106" t="s">
        <v>36</v>
      </c>
      <c r="E14" s="107" t="s">
        <v>1914</v>
      </c>
      <c r="F14" s="110">
        <v>59</v>
      </c>
      <c r="G14" s="6" t="str">
        <f t="shared" si="0"/>
        <v>Trung bình</v>
      </c>
      <c r="H14" s="70"/>
    </row>
    <row r="15" spans="1:8">
      <c r="A15" s="5" t="s">
        <v>101</v>
      </c>
      <c r="B15" s="104" t="s">
        <v>1921</v>
      </c>
      <c r="C15" s="108" t="s">
        <v>1399</v>
      </c>
      <c r="D15" s="106" t="s">
        <v>40</v>
      </c>
      <c r="E15" s="107" t="s">
        <v>1914</v>
      </c>
      <c r="F15" s="110">
        <v>64</v>
      </c>
      <c r="G15" s="6" t="str">
        <f t="shared" si="0"/>
        <v>Trung bình</v>
      </c>
      <c r="H15" s="70"/>
    </row>
    <row r="16" spans="1:8">
      <c r="A16" s="5" t="s">
        <v>102</v>
      </c>
      <c r="B16" s="104" t="s">
        <v>1922</v>
      </c>
      <c r="C16" s="108" t="s">
        <v>1588</v>
      </c>
      <c r="D16" s="106" t="s">
        <v>40</v>
      </c>
      <c r="E16" s="107" t="s">
        <v>1914</v>
      </c>
      <c r="F16" s="110">
        <v>62</v>
      </c>
      <c r="G16" s="6" t="str">
        <f t="shared" si="0"/>
        <v>Trung bình</v>
      </c>
      <c r="H16" s="70"/>
    </row>
    <row r="17" spans="1:8">
      <c r="A17" s="5" t="s">
        <v>103</v>
      </c>
      <c r="B17" s="104" t="s">
        <v>1923</v>
      </c>
      <c r="C17" s="108" t="s">
        <v>1924</v>
      </c>
      <c r="D17" s="106" t="s">
        <v>1245</v>
      </c>
      <c r="E17" s="107" t="s">
        <v>1914</v>
      </c>
      <c r="F17" s="110">
        <v>62</v>
      </c>
      <c r="G17" s="6" t="str">
        <f t="shared" si="0"/>
        <v>Trung bình</v>
      </c>
      <c r="H17" s="70"/>
    </row>
    <row r="18" spans="1:8">
      <c r="A18" s="5" t="s">
        <v>104</v>
      </c>
      <c r="B18" s="104" t="s">
        <v>1925</v>
      </c>
      <c r="C18" s="108" t="s">
        <v>1926</v>
      </c>
      <c r="D18" s="106" t="s">
        <v>1176</v>
      </c>
      <c r="E18" s="107" t="s">
        <v>1914</v>
      </c>
      <c r="F18" s="110">
        <v>50</v>
      </c>
      <c r="G18" s="6" t="str">
        <f t="shared" si="0"/>
        <v>Trung bình</v>
      </c>
      <c r="H18" s="70"/>
    </row>
    <row r="19" spans="1:8">
      <c r="A19" s="5" t="s">
        <v>105</v>
      </c>
      <c r="B19" s="104" t="s">
        <v>1927</v>
      </c>
      <c r="C19" s="108" t="s">
        <v>1237</v>
      </c>
      <c r="D19" s="106" t="s">
        <v>1402</v>
      </c>
      <c r="E19" s="107" t="s">
        <v>1914</v>
      </c>
      <c r="F19" s="110">
        <v>59</v>
      </c>
      <c r="G19" s="6" t="str">
        <f t="shared" si="0"/>
        <v>Trung bình</v>
      </c>
      <c r="H19" s="70"/>
    </row>
    <row r="20" spans="1:8">
      <c r="A20" s="5" t="s">
        <v>106</v>
      </c>
      <c r="B20" s="104" t="s">
        <v>1928</v>
      </c>
      <c r="C20" s="108" t="s">
        <v>1929</v>
      </c>
      <c r="D20" s="106" t="s">
        <v>1281</v>
      </c>
      <c r="E20" s="107" t="s">
        <v>1914</v>
      </c>
      <c r="F20" s="110">
        <v>61</v>
      </c>
      <c r="G20" s="6" t="str">
        <f t="shared" si="0"/>
        <v>Trung bình</v>
      </c>
      <c r="H20" s="70"/>
    </row>
    <row r="21" spans="1:8">
      <c r="A21" s="5" t="s">
        <v>107</v>
      </c>
      <c r="B21" s="104" t="s">
        <v>1930</v>
      </c>
      <c r="C21" s="108" t="s">
        <v>1201</v>
      </c>
      <c r="D21" s="106" t="s">
        <v>1221</v>
      </c>
      <c r="E21" s="107" t="s">
        <v>1914</v>
      </c>
      <c r="F21" s="110">
        <v>57</v>
      </c>
      <c r="G21" s="6" t="str">
        <f t="shared" si="0"/>
        <v>Trung bình</v>
      </c>
      <c r="H21" s="70"/>
    </row>
    <row r="22" spans="1:8">
      <c r="A22" s="5" t="s">
        <v>108</v>
      </c>
      <c r="B22" s="104" t="s">
        <v>1931</v>
      </c>
      <c r="C22" s="108" t="s">
        <v>1932</v>
      </c>
      <c r="D22" s="106" t="s">
        <v>1221</v>
      </c>
      <c r="E22" s="107" t="s">
        <v>1914</v>
      </c>
      <c r="F22" s="110">
        <v>67</v>
      </c>
      <c r="G22" s="6" t="str">
        <f t="shared" si="0"/>
        <v>Trung bình</v>
      </c>
      <c r="H22" s="70"/>
    </row>
    <row r="23" spans="1:8">
      <c r="A23" s="5" t="s">
        <v>109</v>
      </c>
      <c r="B23" s="104" t="s">
        <v>1933</v>
      </c>
      <c r="C23" s="108" t="s">
        <v>1934</v>
      </c>
      <c r="D23" s="106" t="s">
        <v>1396</v>
      </c>
      <c r="E23" s="107" t="s">
        <v>1914</v>
      </c>
      <c r="F23" s="110">
        <v>67</v>
      </c>
      <c r="G23" s="6" t="str">
        <f t="shared" si="0"/>
        <v>Trung bình</v>
      </c>
      <c r="H23" s="70"/>
    </row>
    <row r="24" spans="1:8">
      <c r="A24" s="5" t="s">
        <v>110</v>
      </c>
      <c r="B24" s="104" t="s">
        <v>1935</v>
      </c>
      <c r="C24" s="108" t="s">
        <v>1936</v>
      </c>
      <c r="D24" s="106" t="s">
        <v>1260</v>
      </c>
      <c r="E24" s="107" t="s">
        <v>1914</v>
      </c>
      <c r="F24" s="110">
        <v>67</v>
      </c>
      <c r="G24" s="6" t="str">
        <f t="shared" si="0"/>
        <v>Trung bình</v>
      </c>
      <c r="H24" s="70"/>
    </row>
    <row r="25" spans="1:8">
      <c r="A25" s="5" t="s">
        <v>111</v>
      </c>
      <c r="B25" s="104" t="s">
        <v>1937</v>
      </c>
      <c r="C25" s="108" t="s">
        <v>1178</v>
      </c>
      <c r="D25" s="106" t="s">
        <v>1205</v>
      </c>
      <c r="E25" s="107" t="s">
        <v>1914</v>
      </c>
      <c r="F25" s="110">
        <v>70</v>
      </c>
      <c r="G25" s="6" t="str">
        <f t="shared" si="0"/>
        <v>Khá</v>
      </c>
      <c r="H25" s="70"/>
    </row>
    <row r="26" spans="1:8">
      <c r="A26" s="5" t="s">
        <v>112</v>
      </c>
      <c r="B26" s="104" t="s">
        <v>1938</v>
      </c>
      <c r="C26" s="108" t="s">
        <v>8</v>
      </c>
      <c r="D26" s="106" t="s">
        <v>49</v>
      </c>
      <c r="E26" s="107" t="s">
        <v>1914</v>
      </c>
      <c r="F26" s="110">
        <v>61</v>
      </c>
      <c r="G26" s="6" t="str">
        <f t="shared" si="0"/>
        <v>Trung bình</v>
      </c>
      <c r="H26" s="70"/>
    </row>
    <row r="27" spans="1:8">
      <c r="A27" s="5" t="s">
        <v>113</v>
      </c>
      <c r="B27" s="104" t="s">
        <v>1939</v>
      </c>
      <c r="C27" s="108" t="s">
        <v>8</v>
      </c>
      <c r="D27" s="106" t="s">
        <v>1222</v>
      </c>
      <c r="E27" s="107" t="s">
        <v>1914</v>
      </c>
      <c r="F27" s="110">
        <v>55</v>
      </c>
      <c r="G27" s="6" t="str">
        <f t="shared" si="0"/>
        <v>Trung bình</v>
      </c>
      <c r="H27" s="70"/>
    </row>
    <row r="28" spans="1:8">
      <c r="A28" s="5" t="s">
        <v>114</v>
      </c>
      <c r="B28" s="104" t="s">
        <v>1940</v>
      </c>
      <c r="C28" s="108" t="s">
        <v>1941</v>
      </c>
      <c r="D28" s="106" t="s">
        <v>1223</v>
      </c>
      <c r="E28" s="107" t="s">
        <v>1914</v>
      </c>
      <c r="F28" s="110">
        <v>66</v>
      </c>
      <c r="G28" s="6" t="str">
        <f t="shared" si="0"/>
        <v>Trung bình</v>
      </c>
      <c r="H28" s="70"/>
    </row>
    <row r="29" spans="1:8">
      <c r="A29" s="5" t="s">
        <v>115</v>
      </c>
      <c r="B29" s="104" t="s">
        <v>1942</v>
      </c>
      <c r="C29" s="108" t="s">
        <v>1212</v>
      </c>
      <c r="D29" s="106" t="s">
        <v>1277</v>
      </c>
      <c r="E29" s="107" t="s">
        <v>1914</v>
      </c>
      <c r="F29" s="110">
        <v>69</v>
      </c>
      <c r="G29" s="6" t="str">
        <f t="shared" si="0"/>
        <v>Trung bình</v>
      </c>
      <c r="H29" s="70"/>
    </row>
    <row r="30" spans="1:8">
      <c r="A30" s="5" t="s">
        <v>116</v>
      </c>
      <c r="B30" s="104" t="s">
        <v>1943</v>
      </c>
      <c r="C30" s="108" t="s">
        <v>1944</v>
      </c>
      <c r="D30" s="106" t="s">
        <v>32</v>
      </c>
      <c r="E30" s="107" t="s">
        <v>1914</v>
      </c>
      <c r="F30" s="110">
        <v>58</v>
      </c>
      <c r="G30" s="6" t="str">
        <f t="shared" si="0"/>
        <v>Trung bình</v>
      </c>
      <c r="H30" s="70"/>
    </row>
    <row r="31" spans="1:8">
      <c r="A31" s="5" t="s">
        <v>117</v>
      </c>
      <c r="B31" s="104" t="s">
        <v>1945</v>
      </c>
      <c r="C31" s="108" t="s">
        <v>1946</v>
      </c>
      <c r="D31" s="106" t="s">
        <v>1250</v>
      </c>
      <c r="E31" s="107" t="s">
        <v>1914</v>
      </c>
      <c r="F31" s="110">
        <v>71</v>
      </c>
      <c r="G31" s="6" t="str">
        <f t="shared" si="0"/>
        <v>Khá</v>
      </c>
      <c r="H31" s="70"/>
    </row>
    <row r="32" spans="1:8" s="20" customFormat="1">
      <c r="A32" s="22" t="s">
        <v>69</v>
      </c>
      <c r="B32" s="104" t="s">
        <v>1947</v>
      </c>
      <c r="C32" s="108" t="s">
        <v>1238</v>
      </c>
      <c r="D32" s="106" t="s">
        <v>1250</v>
      </c>
      <c r="E32" s="107" t="s">
        <v>1914</v>
      </c>
      <c r="F32" s="110">
        <v>71</v>
      </c>
      <c r="G32" s="6" t="str">
        <f t="shared" si="0"/>
        <v>Khá</v>
      </c>
      <c r="H32" s="71"/>
    </row>
    <row r="33" spans="1:8">
      <c r="A33" s="5" t="s">
        <v>70</v>
      </c>
      <c r="B33" s="104" t="s">
        <v>1948</v>
      </c>
      <c r="C33" s="108" t="s">
        <v>1949</v>
      </c>
      <c r="D33" s="106" t="s">
        <v>14</v>
      </c>
      <c r="E33" s="107" t="s">
        <v>1914</v>
      </c>
      <c r="F33" s="110">
        <v>61</v>
      </c>
      <c r="G33" s="6" t="str">
        <f t="shared" si="0"/>
        <v>Trung bình</v>
      </c>
      <c r="H33" s="70"/>
    </row>
    <row r="34" spans="1:8">
      <c r="A34" s="5" t="s">
        <v>71</v>
      </c>
      <c r="B34" s="104" t="s">
        <v>1950</v>
      </c>
      <c r="C34" s="108" t="s">
        <v>29</v>
      </c>
      <c r="D34" s="106" t="s">
        <v>14</v>
      </c>
      <c r="E34" s="107" t="s">
        <v>1914</v>
      </c>
      <c r="F34" s="110">
        <v>77</v>
      </c>
      <c r="G34" s="6" t="str">
        <f t="shared" si="0"/>
        <v>Khá</v>
      </c>
      <c r="H34" s="70"/>
    </row>
    <row r="35" spans="1:8">
      <c r="A35" s="5" t="s">
        <v>72</v>
      </c>
      <c r="B35" s="104" t="s">
        <v>1951</v>
      </c>
      <c r="C35" s="108" t="s">
        <v>1952</v>
      </c>
      <c r="D35" s="106" t="s">
        <v>1180</v>
      </c>
      <c r="E35" s="107" t="s">
        <v>1914</v>
      </c>
      <c r="F35" s="110">
        <v>60</v>
      </c>
      <c r="G35" s="6" t="str">
        <f t="shared" si="0"/>
        <v>Trung bình</v>
      </c>
      <c r="H35" s="70"/>
    </row>
    <row r="36" spans="1:8">
      <c r="A36" s="5" t="s">
        <v>73</v>
      </c>
      <c r="B36" s="104" t="s">
        <v>1953</v>
      </c>
      <c r="C36" s="108" t="s">
        <v>1413</v>
      </c>
      <c r="D36" s="106" t="s">
        <v>1309</v>
      </c>
      <c r="E36" s="107" t="s">
        <v>1914</v>
      </c>
      <c r="F36" s="110">
        <v>57</v>
      </c>
      <c r="G36" s="6" t="str">
        <f t="shared" si="0"/>
        <v>Trung bình</v>
      </c>
      <c r="H36" s="70"/>
    </row>
    <row r="37" spans="1:8">
      <c r="A37" s="5" t="s">
        <v>74</v>
      </c>
      <c r="B37" s="104" t="s">
        <v>1954</v>
      </c>
      <c r="C37" s="108" t="s">
        <v>1505</v>
      </c>
      <c r="D37" s="106" t="s">
        <v>1182</v>
      </c>
      <c r="E37" s="107" t="s">
        <v>1914</v>
      </c>
      <c r="F37" s="110">
        <v>57</v>
      </c>
      <c r="G37" s="6" t="str">
        <f t="shared" si="0"/>
        <v>Trung bình</v>
      </c>
      <c r="H37" s="70"/>
    </row>
    <row r="38" spans="1:8">
      <c r="A38" s="5" t="s">
        <v>75</v>
      </c>
      <c r="B38" s="104" t="s">
        <v>1955</v>
      </c>
      <c r="C38" s="108" t="s">
        <v>1177</v>
      </c>
      <c r="D38" s="106" t="s">
        <v>1185</v>
      </c>
      <c r="E38" s="107" t="s">
        <v>1914</v>
      </c>
      <c r="F38" s="110">
        <v>63</v>
      </c>
      <c r="G38" s="6" t="str">
        <f t="shared" si="0"/>
        <v>Trung bình</v>
      </c>
      <c r="H38" s="70"/>
    </row>
    <row r="39" spans="1:8">
      <c r="A39" s="5" t="s">
        <v>76</v>
      </c>
      <c r="B39" s="104" t="s">
        <v>1956</v>
      </c>
      <c r="C39" s="108" t="s">
        <v>1238</v>
      </c>
      <c r="D39" s="106" t="s">
        <v>1187</v>
      </c>
      <c r="E39" s="107" t="s">
        <v>1914</v>
      </c>
      <c r="F39" s="110">
        <v>100</v>
      </c>
      <c r="G39" s="6" t="str">
        <f t="shared" si="0"/>
        <v>Xuất sắc</v>
      </c>
      <c r="H39" s="70"/>
    </row>
    <row r="40" spans="1:8">
      <c r="A40" s="5" t="s">
        <v>77</v>
      </c>
      <c r="B40" s="104" t="s">
        <v>1957</v>
      </c>
      <c r="C40" s="108" t="s">
        <v>28</v>
      </c>
      <c r="D40" s="106" t="s">
        <v>1215</v>
      </c>
      <c r="E40" s="107" t="s">
        <v>1914</v>
      </c>
      <c r="F40" s="110">
        <v>64</v>
      </c>
      <c r="G40" s="6" t="str">
        <f t="shared" si="0"/>
        <v>Trung bình</v>
      </c>
      <c r="H40" s="70"/>
    </row>
    <row r="41" spans="1:8">
      <c r="A41" s="5" t="s">
        <v>78</v>
      </c>
      <c r="B41" s="104" t="s">
        <v>1958</v>
      </c>
      <c r="C41" s="108" t="s">
        <v>1447</v>
      </c>
      <c r="D41" s="106" t="s">
        <v>1191</v>
      </c>
      <c r="E41" s="107" t="s">
        <v>1914</v>
      </c>
      <c r="F41" s="110">
        <v>73</v>
      </c>
      <c r="G41" s="6" t="str">
        <f t="shared" si="0"/>
        <v>Khá</v>
      </c>
      <c r="H41" s="70"/>
    </row>
    <row r="42" spans="1:8">
      <c r="A42" s="5" t="s">
        <v>79</v>
      </c>
      <c r="B42" s="104" t="s">
        <v>1959</v>
      </c>
      <c r="C42" s="108" t="s">
        <v>1262</v>
      </c>
      <c r="D42" s="106" t="s">
        <v>1324</v>
      </c>
      <c r="E42" s="107" t="s">
        <v>1914</v>
      </c>
      <c r="F42" s="110">
        <v>66</v>
      </c>
      <c r="G42" s="6" t="str">
        <f t="shared" si="0"/>
        <v>Trung bình</v>
      </c>
      <c r="H42" s="70"/>
    </row>
    <row r="43" spans="1:8" s="20" customFormat="1">
      <c r="A43" s="22" t="s">
        <v>80</v>
      </c>
      <c r="B43" s="112" t="s">
        <v>1960</v>
      </c>
      <c r="C43" s="122" t="s">
        <v>6</v>
      </c>
      <c r="D43" s="114" t="s">
        <v>1736</v>
      </c>
      <c r="E43" s="115" t="s">
        <v>1961</v>
      </c>
      <c r="F43" s="116">
        <v>64</v>
      </c>
      <c r="G43" s="68" t="str">
        <f t="shared" si="0"/>
        <v>Trung bình</v>
      </c>
      <c r="H43" s="71"/>
    </row>
    <row r="44" spans="1:8">
      <c r="A44" s="5" t="s">
        <v>81</v>
      </c>
      <c r="B44" s="104" t="s">
        <v>1962</v>
      </c>
      <c r="C44" s="108" t="s">
        <v>1291</v>
      </c>
      <c r="D44" s="106" t="s">
        <v>30</v>
      </c>
      <c r="E44" s="107" t="s">
        <v>1961</v>
      </c>
      <c r="F44" s="110">
        <v>71</v>
      </c>
      <c r="G44" s="6" t="str">
        <f t="shared" si="0"/>
        <v>Khá</v>
      </c>
      <c r="H44" s="70"/>
    </row>
    <row r="45" spans="1:8">
      <c r="A45" s="5" t="s">
        <v>82</v>
      </c>
      <c r="B45" s="104" t="s">
        <v>1963</v>
      </c>
      <c r="C45" s="108" t="s">
        <v>1295</v>
      </c>
      <c r="D45" s="106" t="s">
        <v>1217</v>
      </c>
      <c r="E45" s="107" t="s">
        <v>1961</v>
      </c>
      <c r="F45" s="110">
        <v>64</v>
      </c>
      <c r="G45" s="6" t="str">
        <f t="shared" si="0"/>
        <v>Trung bình</v>
      </c>
      <c r="H45" s="70"/>
    </row>
    <row r="46" spans="1:8">
      <c r="A46" s="5" t="s">
        <v>83</v>
      </c>
      <c r="B46" s="104" t="s">
        <v>1964</v>
      </c>
      <c r="C46" s="108" t="s">
        <v>1965</v>
      </c>
      <c r="D46" s="106" t="s">
        <v>9</v>
      </c>
      <c r="E46" s="107" t="s">
        <v>1961</v>
      </c>
      <c r="F46" s="110">
        <v>71</v>
      </c>
      <c r="G46" s="6" t="str">
        <f t="shared" si="0"/>
        <v>Khá</v>
      </c>
      <c r="H46" s="70"/>
    </row>
    <row r="47" spans="1:8">
      <c r="A47" s="5" t="s">
        <v>84</v>
      </c>
      <c r="B47" s="104" t="s">
        <v>1966</v>
      </c>
      <c r="C47" s="108" t="s">
        <v>1967</v>
      </c>
      <c r="D47" s="106" t="s">
        <v>10</v>
      </c>
      <c r="E47" s="107" t="s">
        <v>1961</v>
      </c>
      <c r="F47" s="110">
        <v>85</v>
      </c>
      <c r="G47" s="6" t="str">
        <f t="shared" si="0"/>
        <v>Tốt</v>
      </c>
      <c r="H47" s="70"/>
    </row>
    <row r="48" spans="1:8">
      <c r="A48" s="5" t="s">
        <v>85</v>
      </c>
      <c r="B48" s="104" t="s">
        <v>1968</v>
      </c>
      <c r="C48" s="108" t="s">
        <v>1456</v>
      </c>
      <c r="D48" s="106" t="s">
        <v>10</v>
      </c>
      <c r="E48" s="107" t="s">
        <v>1961</v>
      </c>
      <c r="F48" s="110">
        <v>75</v>
      </c>
      <c r="G48" s="6" t="str">
        <f t="shared" si="0"/>
        <v>Khá</v>
      </c>
      <c r="H48" s="70"/>
    </row>
    <row r="49" spans="1:8">
      <c r="A49" s="5" t="s">
        <v>86</v>
      </c>
      <c r="B49" s="104" t="s">
        <v>1969</v>
      </c>
      <c r="C49" s="108" t="s">
        <v>1970</v>
      </c>
      <c r="D49" s="106" t="s">
        <v>1195</v>
      </c>
      <c r="E49" s="107" t="s">
        <v>1961</v>
      </c>
      <c r="F49" s="110">
        <v>64</v>
      </c>
      <c r="G49" s="6" t="str">
        <f t="shared" si="0"/>
        <v>Trung bình</v>
      </c>
      <c r="H49" s="70"/>
    </row>
    <row r="50" spans="1:8">
      <c r="A50" s="5" t="s">
        <v>87</v>
      </c>
      <c r="B50" s="104" t="s">
        <v>1971</v>
      </c>
      <c r="C50" s="108" t="s">
        <v>1429</v>
      </c>
      <c r="D50" s="106" t="s">
        <v>39</v>
      </c>
      <c r="E50" s="107" t="s">
        <v>1961</v>
      </c>
      <c r="F50" s="110">
        <v>70</v>
      </c>
      <c r="G50" s="6" t="str">
        <f t="shared" si="0"/>
        <v>Khá</v>
      </c>
      <c r="H50" s="70"/>
    </row>
    <row r="51" spans="1:8">
      <c r="A51" s="5" t="s">
        <v>88</v>
      </c>
      <c r="B51" s="104" t="s">
        <v>1972</v>
      </c>
      <c r="C51" s="108" t="s">
        <v>1973</v>
      </c>
      <c r="D51" s="106" t="s">
        <v>39</v>
      </c>
      <c r="E51" s="107" t="s">
        <v>1961</v>
      </c>
      <c r="F51" s="110">
        <v>76</v>
      </c>
      <c r="G51" s="6" t="str">
        <f t="shared" si="0"/>
        <v>Khá</v>
      </c>
      <c r="H51" s="70"/>
    </row>
    <row r="52" spans="1:8">
      <c r="A52" s="5" t="s">
        <v>89</v>
      </c>
      <c r="B52" s="104" t="s">
        <v>1974</v>
      </c>
      <c r="C52" s="108" t="s">
        <v>1253</v>
      </c>
      <c r="D52" s="106" t="s">
        <v>39</v>
      </c>
      <c r="E52" s="107" t="s">
        <v>1961</v>
      </c>
      <c r="F52" s="110">
        <v>76</v>
      </c>
      <c r="G52" s="6" t="str">
        <f t="shared" si="0"/>
        <v>Khá</v>
      </c>
      <c r="H52" s="70"/>
    </row>
    <row r="53" spans="1:8">
      <c r="A53" s="5" t="s">
        <v>90</v>
      </c>
      <c r="B53" s="104" t="s">
        <v>1975</v>
      </c>
      <c r="C53" s="108" t="s">
        <v>1476</v>
      </c>
      <c r="D53" s="106" t="s">
        <v>1626</v>
      </c>
      <c r="E53" s="107" t="s">
        <v>1961</v>
      </c>
      <c r="F53" s="110">
        <v>86</v>
      </c>
      <c r="G53" s="6" t="str">
        <f t="shared" si="0"/>
        <v>Tốt</v>
      </c>
      <c r="H53" s="70"/>
    </row>
    <row r="54" spans="1:8">
      <c r="A54" s="5" t="s">
        <v>91</v>
      </c>
      <c r="B54" s="104" t="s">
        <v>1976</v>
      </c>
      <c r="C54" s="108" t="s">
        <v>1977</v>
      </c>
      <c r="D54" s="106" t="s">
        <v>36</v>
      </c>
      <c r="E54" s="107" t="s">
        <v>1961</v>
      </c>
      <c r="F54" s="110">
        <v>70</v>
      </c>
      <c r="G54" s="6" t="str">
        <f t="shared" si="0"/>
        <v>Khá</v>
      </c>
      <c r="H54" s="70"/>
    </row>
    <row r="55" spans="1:8">
      <c r="A55" s="5" t="s">
        <v>92</v>
      </c>
      <c r="B55" s="104" t="s">
        <v>1978</v>
      </c>
      <c r="C55" s="108" t="s">
        <v>1543</v>
      </c>
      <c r="D55" s="106" t="s">
        <v>1176</v>
      </c>
      <c r="E55" s="107" t="s">
        <v>1961</v>
      </c>
      <c r="F55" s="110">
        <v>71</v>
      </c>
      <c r="G55" s="6" t="str">
        <f t="shared" si="0"/>
        <v>Khá</v>
      </c>
      <c r="H55" s="70"/>
    </row>
    <row r="56" spans="1:8">
      <c r="A56" s="5" t="s">
        <v>93</v>
      </c>
      <c r="B56" s="104" t="s">
        <v>1979</v>
      </c>
      <c r="C56" s="108" t="s">
        <v>1980</v>
      </c>
      <c r="D56" s="106" t="s">
        <v>1259</v>
      </c>
      <c r="E56" s="107" t="s">
        <v>1961</v>
      </c>
      <c r="F56" s="110">
        <v>71</v>
      </c>
      <c r="G56" s="6" t="str">
        <f t="shared" si="0"/>
        <v>Khá</v>
      </c>
      <c r="H56" s="70"/>
    </row>
    <row r="57" spans="1:8">
      <c r="A57" s="5" t="s">
        <v>94</v>
      </c>
      <c r="B57" s="104" t="s">
        <v>1981</v>
      </c>
      <c r="C57" s="108" t="s">
        <v>1258</v>
      </c>
      <c r="D57" s="106" t="s">
        <v>1232</v>
      </c>
      <c r="E57" s="107" t="s">
        <v>1961</v>
      </c>
      <c r="F57" s="110">
        <v>100</v>
      </c>
      <c r="G57" s="6" t="str">
        <f t="shared" si="0"/>
        <v>Xuất sắc</v>
      </c>
      <c r="H57" s="70"/>
    </row>
    <row r="58" spans="1:8">
      <c r="A58" s="5" t="s">
        <v>95</v>
      </c>
      <c r="B58" s="104" t="s">
        <v>1982</v>
      </c>
      <c r="C58" s="108" t="s">
        <v>1727</v>
      </c>
      <c r="D58" s="106" t="s">
        <v>1204</v>
      </c>
      <c r="E58" s="107" t="s">
        <v>1961</v>
      </c>
      <c r="F58" s="110">
        <v>76</v>
      </c>
      <c r="G58" s="6" t="str">
        <f t="shared" si="0"/>
        <v>Khá</v>
      </c>
      <c r="H58" s="70"/>
    </row>
    <row r="59" spans="1:8">
      <c r="A59" s="5" t="s">
        <v>96</v>
      </c>
      <c r="B59" s="104" t="s">
        <v>1983</v>
      </c>
      <c r="C59" s="108" t="s">
        <v>1744</v>
      </c>
      <c r="D59" s="106" t="s">
        <v>1204</v>
      </c>
      <c r="E59" s="107" t="s">
        <v>1961</v>
      </c>
      <c r="F59" s="110">
        <v>61</v>
      </c>
      <c r="G59" s="6" t="str">
        <f t="shared" si="0"/>
        <v>Trung bình</v>
      </c>
      <c r="H59" s="70"/>
    </row>
    <row r="60" spans="1:8">
      <c r="A60" s="5" t="s">
        <v>122</v>
      </c>
      <c r="B60" s="104" t="s">
        <v>1984</v>
      </c>
      <c r="C60" s="108" t="s">
        <v>1415</v>
      </c>
      <c r="D60" s="106" t="s">
        <v>1396</v>
      </c>
      <c r="E60" s="107" t="s">
        <v>1961</v>
      </c>
      <c r="F60" s="110">
        <v>64</v>
      </c>
      <c r="G60" s="6" t="str">
        <f t="shared" si="0"/>
        <v>Trung bình</v>
      </c>
      <c r="H60" s="70"/>
    </row>
    <row r="61" spans="1:8">
      <c r="A61" s="5" t="s">
        <v>123</v>
      </c>
      <c r="B61" s="104" t="s">
        <v>1985</v>
      </c>
      <c r="C61" s="108" t="s">
        <v>1612</v>
      </c>
      <c r="D61" s="106" t="s">
        <v>1396</v>
      </c>
      <c r="E61" s="107" t="s">
        <v>1961</v>
      </c>
      <c r="F61" s="110">
        <v>59</v>
      </c>
      <c r="G61" s="6" t="str">
        <f t="shared" si="0"/>
        <v>Trung bình</v>
      </c>
      <c r="H61" s="70"/>
    </row>
    <row r="62" spans="1:8">
      <c r="A62" s="5" t="s">
        <v>124</v>
      </c>
      <c r="B62" s="104" t="s">
        <v>1986</v>
      </c>
      <c r="C62" s="108" t="s">
        <v>1987</v>
      </c>
      <c r="D62" s="106" t="s">
        <v>1206</v>
      </c>
      <c r="E62" s="107" t="s">
        <v>1961</v>
      </c>
      <c r="F62" s="110">
        <v>55</v>
      </c>
      <c r="G62" s="6" t="str">
        <f t="shared" si="0"/>
        <v>Trung bình</v>
      </c>
      <c r="H62" s="70"/>
    </row>
    <row r="63" spans="1:8" s="20" customFormat="1">
      <c r="A63" s="22" t="s">
        <v>125</v>
      </c>
      <c r="B63" s="104" t="s">
        <v>1988</v>
      </c>
      <c r="C63" s="108" t="s">
        <v>1457</v>
      </c>
      <c r="D63" s="106" t="s">
        <v>1820</v>
      </c>
      <c r="E63" s="107" t="s">
        <v>1961</v>
      </c>
      <c r="F63" s="110">
        <v>67</v>
      </c>
      <c r="G63" s="6" t="str">
        <f t="shared" si="0"/>
        <v>Trung bình</v>
      </c>
      <c r="H63" s="71"/>
    </row>
    <row r="64" spans="1:8">
      <c r="A64" s="5" t="s">
        <v>126</v>
      </c>
      <c r="B64" s="104" t="s">
        <v>1989</v>
      </c>
      <c r="C64" s="108" t="s">
        <v>28</v>
      </c>
      <c r="D64" s="106" t="s">
        <v>1233</v>
      </c>
      <c r="E64" s="107" t="s">
        <v>1961</v>
      </c>
      <c r="F64" s="110">
        <v>100</v>
      </c>
      <c r="G64" s="6" t="str">
        <f t="shared" si="0"/>
        <v>Xuất sắc</v>
      </c>
      <c r="H64" s="70"/>
    </row>
    <row r="65" spans="1:8">
      <c r="A65" s="5" t="s">
        <v>127</v>
      </c>
      <c r="B65" s="104" t="s">
        <v>1990</v>
      </c>
      <c r="C65" s="108" t="s">
        <v>1239</v>
      </c>
      <c r="D65" s="106" t="s">
        <v>1233</v>
      </c>
      <c r="E65" s="107" t="s">
        <v>1961</v>
      </c>
      <c r="F65" s="110">
        <v>95</v>
      </c>
      <c r="G65" s="6" t="str">
        <f t="shared" si="0"/>
        <v>Xuất sắc</v>
      </c>
      <c r="H65" s="70"/>
    </row>
    <row r="66" spans="1:8">
      <c r="A66" s="5" t="s">
        <v>128</v>
      </c>
      <c r="B66" s="104" t="s">
        <v>1991</v>
      </c>
      <c r="C66" s="108" t="s">
        <v>1992</v>
      </c>
      <c r="D66" s="106" t="s">
        <v>1233</v>
      </c>
      <c r="E66" s="107" t="s">
        <v>1961</v>
      </c>
      <c r="F66" s="110">
        <v>86</v>
      </c>
      <c r="G66" s="6" t="str">
        <f t="shared" si="0"/>
        <v>Tốt</v>
      </c>
      <c r="H66" s="70"/>
    </row>
    <row r="67" spans="1:8">
      <c r="A67" s="5" t="s">
        <v>129</v>
      </c>
      <c r="B67" s="104" t="s">
        <v>1993</v>
      </c>
      <c r="C67" s="108" t="s">
        <v>1181</v>
      </c>
      <c r="D67" s="106" t="s">
        <v>1459</v>
      </c>
      <c r="E67" s="107" t="s">
        <v>1961</v>
      </c>
      <c r="F67" s="110">
        <v>63</v>
      </c>
      <c r="G67" s="6" t="str">
        <f t="shared" si="0"/>
        <v>Trung bình</v>
      </c>
      <c r="H67" s="70"/>
    </row>
    <row r="68" spans="1:8">
      <c r="A68" s="5" t="s">
        <v>130</v>
      </c>
      <c r="B68" s="104" t="s">
        <v>1994</v>
      </c>
      <c r="C68" s="108" t="s">
        <v>1424</v>
      </c>
      <c r="D68" s="106" t="s">
        <v>1234</v>
      </c>
      <c r="E68" s="107" t="s">
        <v>1961</v>
      </c>
      <c r="F68" s="110">
        <v>83</v>
      </c>
      <c r="G68" s="6" t="str">
        <f t="shared" si="0"/>
        <v>Tốt</v>
      </c>
      <c r="H68" s="70"/>
    </row>
    <row r="69" spans="1:8">
      <c r="A69" s="5" t="s">
        <v>131</v>
      </c>
      <c r="B69" s="104" t="s">
        <v>1995</v>
      </c>
      <c r="C69" s="108" t="s">
        <v>1996</v>
      </c>
      <c r="D69" s="106" t="s">
        <v>1250</v>
      </c>
      <c r="E69" s="107" t="s">
        <v>1961</v>
      </c>
      <c r="F69" s="110">
        <v>81</v>
      </c>
      <c r="G69" s="6" t="str">
        <f t="shared" si="0"/>
        <v>Tốt</v>
      </c>
      <c r="H69" s="70"/>
    </row>
    <row r="70" spans="1:8">
      <c r="A70" s="5" t="s">
        <v>132</v>
      </c>
      <c r="B70" s="104" t="s">
        <v>1997</v>
      </c>
      <c r="C70" s="108" t="s">
        <v>1623</v>
      </c>
      <c r="D70" s="106" t="s">
        <v>14</v>
      </c>
      <c r="E70" s="107" t="s">
        <v>1961</v>
      </c>
      <c r="F70" s="110">
        <v>67</v>
      </c>
      <c r="G70" s="6" t="str">
        <f t="shared" si="0"/>
        <v>Trung bình</v>
      </c>
      <c r="H70" s="70"/>
    </row>
    <row r="71" spans="1:8">
      <c r="A71" s="5" t="s">
        <v>133</v>
      </c>
      <c r="B71" s="104" t="s">
        <v>1998</v>
      </c>
      <c r="C71" s="108" t="s">
        <v>28</v>
      </c>
      <c r="D71" s="106" t="s">
        <v>14</v>
      </c>
      <c r="E71" s="107" t="s">
        <v>1961</v>
      </c>
      <c r="F71" s="110">
        <v>80</v>
      </c>
      <c r="G71" s="6" t="str">
        <f t="shared" si="0"/>
        <v>Tốt</v>
      </c>
      <c r="H71" s="70"/>
    </row>
    <row r="72" spans="1:8">
      <c r="A72" s="5" t="s">
        <v>134</v>
      </c>
      <c r="B72" s="104" t="s">
        <v>1999</v>
      </c>
      <c r="C72" s="108" t="s">
        <v>1178</v>
      </c>
      <c r="D72" s="106" t="s">
        <v>1235</v>
      </c>
      <c r="E72" s="107" t="s">
        <v>1961</v>
      </c>
      <c r="F72" s="110">
        <v>100</v>
      </c>
      <c r="G72" s="6" t="str">
        <f t="shared" si="0"/>
        <v>Xuất sắc</v>
      </c>
      <c r="H72" s="70"/>
    </row>
    <row r="73" spans="1:8">
      <c r="A73" s="5" t="s">
        <v>135</v>
      </c>
      <c r="B73" s="104" t="s">
        <v>2000</v>
      </c>
      <c r="C73" s="108" t="s">
        <v>63</v>
      </c>
      <c r="D73" s="106" t="s">
        <v>1211</v>
      </c>
      <c r="E73" s="107" t="s">
        <v>1961</v>
      </c>
      <c r="F73" s="110">
        <v>62</v>
      </c>
      <c r="G73" s="6" t="str">
        <f t="shared" si="0"/>
        <v>Trung bình</v>
      </c>
      <c r="H73" s="70"/>
    </row>
    <row r="74" spans="1:8">
      <c r="A74" s="5" t="s">
        <v>136</v>
      </c>
      <c r="B74" s="104" t="s">
        <v>2001</v>
      </c>
      <c r="C74" s="108" t="s">
        <v>1394</v>
      </c>
      <c r="D74" s="106" t="s">
        <v>1211</v>
      </c>
      <c r="E74" s="107" t="s">
        <v>1961</v>
      </c>
      <c r="F74" s="110">
        <v>71</v>
      </c>
      <c r="G74" s="6" t="str">
        <f t="shared" si="0"/>
        <v>Khá</v>
      </c>
      <c r="H74" s="70"/>
    </row>
    <row r="75" spans="1:8">
      <c r="A75" s="5" t="s">
        <v>137</v>
      </c>
      <c r="B75" s="104" t="s">
        <v>2002</v>
      </c>
      <c r="C75" s="108" t="s">
        <v>1485</v>
      </c>
      <c r="D75" s="106" t="s">
        <v>1479</v>
      </c>
      <c r="E75" s="107" t="s">
        <v>1961</v>
      </c>
      <c r="F75" s="110">
        <v>85</v>
      </c>
      <c r="G75" s="6" t="str">
        <f t="shared" si="0"/>
        <v>Tốt</v>
      </c>
      <c r="H75" s="70"/>
    </row>
    <row r="76" spans="1:8">
      <c r="A76" s="5" t="s">
        <v>138</v>
      </c>
      <c r="B76" s="104" t="s">
        <v>2003</v>
      </c>
      <c r="C76" s="108" t="s">
        <v>2004</v>
      </c>
      <c r="D76" s="106" t="s">
        <v>1719</v>
      </c>
      <c r="E76" s="107" t="s">
        <v>1961</v>
      </c>
      <c r="F76" s="110">
        <v>85</v>
      </c>
      <c r="G76" s="6" t="str">
        <f t="shared" ref="G76:G135" si="1">IF(F76&gt;=90,"Xuất sắc",IF(F76&gt;=80,"Tốt",IF(F76&gt;=70,"Khá",IF(F76&gt;=50,"Trung bình",IF(F76&gt;0,"Yếu","Không xếp loại")))))</f>
        <v>Tốt</v>
      </c>
      <c r="H76" s="70"/>
    </row>
    <row r="77" spans="1:8">
      <c r="A77" s="5" t="s">
        <v>139</v>
      </c>
      <c r="B77" s="104" t="s">
        <v>2005</v>
      </c>
      <c r="C77" s="108" t="s">
        <v>2006</v>
      </c>
      <c r="D77" s="106" t="s">
        <v>1187</v>
      </c>
      <c r="E77" s="107" t="s">
        <v>1961</v>
      </c>
      <c r="F77" s="110">
        <v>81</v>
      </c>
      <c r="G77" s="6" t="str">
        <f t="shared" si="1"/>
        <v>Tốt</v>
      </c>
      <c r="H77" s="70"/>
    </row>
    <row r="78" spans="1:8">
      <c r="A78" s="5" t="s">
        <v>140</v>
      </c>
      <c r="B78" s="104" t="s">
        <v>2007</v>
      </c>
      <c r="C78" s="108" t="s">
        <v>1614</v>
      </c>
      <c r="D78" s="106" t="s">
        <v>55</v>
      </c>
      <c r="E78" s="107" t="s">
        <v>1961</v>
      </c>
      <c r="F78" s="110">
        <v>60</v>
      </c>
      <c r="G78" s="6" t="str">
        <f t="shared" si="1"/>
        <v>Trung bình</v>
      </c>
      <c r="H78" s="70"/>
    </row>
    <row r="79" spans="1:8">
      <c r="A79" s="5" t="s">
        <v>141</v>
      </c>
      <c r="B79" s="104" t="s">
        <v>2008</v>
      </c>
      <c r="C79" s="108" t="s">
        <v>1258</v>
      </c>
      <c r="D79" s="106" t="s">
        <v>1357</v>
      </c>
      <c r="E79" s="107" t="s">
        <v>1961</v>
      </c>
      <c r="F79" s="110">
        <v>70</v>
      </c>
      <c r="G79" s="6" t="str">
        <f t="shared" si="1"/>
        <v>Khá</v>
      </c>
      <c r="H79" s="70"/>
    </row>
    <row r="80" spans="1:8">
      <c r="A80" s="5" t="s">
        <v>142</v>
      </c>
      <c r="B80" s="104" t="s">
        <v>2009</v>
      </c>
      <c r="C80" s="108" t="s">
        <v>1613</v>
      </c>
      <c r="D80" s="106" t="s">
        <v>1278</v>
      </c>
      <c r="E80" s="107" t="s">
        <v>1961</v>
      </c>
      <c r="F80" s="110">
        <v>100</v>
      </c>
      <c r="G80" s="6" t="str">
        <f t="shared" si="1"/>
        <v>Xuất sắc</v>
      </c>
      <c r="H80" s="70"/>
    </row>
    <row r="81" spans="1:8">
      <c r="A81" s="5" t="s">
        <v>143</v>
      </c>
      <c r="B81" s="104" t="s">
        <v>2010</v>
      </c>
      <c r="C81" s="108" t="s">
        <v>2011</v>
      </c>
      <c r="D81" s="106" t="s">
        <v>18</v>
      </c>
      <c r="E81" s="107" t="s">
        <v>1961</v>
      </c>
      <c r="F81" s="110">
        <v>85</v>
      </c>
      <c r="G81" s="6" t="str">
        <f t="shared" si="1"/>
        <v>Tốt</v>
      </c>
      <c r="H81" s="70"/>
    </row>
    <row r="82" spans="1:8">
      <c r="A82" s="5" t="s">
        <v>144</v>
      </c>
      <c r="B82" s="104" t="s">
        <v>2012</v>
      </c>
      <c r="C82" s="108" t="s">
        <v>2013</v>
      </c>
      <c r="D82" s="106" t="s">
        <v>1215</v>
      </c>
      <c r="E82" s="107" t="s">
        <v>1961</v>
      </c>
      <c r="F82" s="110">
        <v>67</v>
      </c>
      <c r="G82" s="6" t="str">
        <f t="shared" si="1"/>
        <v>Trung bình</v>
      </c>
      <c r="H82" s="70"/>
    </row>
    <row r="83" spans="1:8">
      <c r="A83" s="5" t="s">
        <v>145</v>
      </c>
      <c r="B83" s="104" t="s">
        <v>2014</v>
      </c>
      <c r="C83" s="108" t="s">
        <v>1238</v>
      </c>
      <c r="D83" s="106" t="s">
        <v>1453</v>
      </c>
      <c r="E83" s="107" t="s">
        <v>1961</v>
      </c>
      <c r="F83" s="110">
        <v>60</v>
      </c>
      <c r="G83" s="6" t="str">
        <f t="shared" si="1"/>
        <v>Trung bình</v>
      </c>
      <c r="H83" s="70"/>
    </row>
    <row r="84" spans="1:8" s="20" customFormat="1">
      <c r="A84" s="22" t="s">
        <v>146</v>
      </c>
      <c r="B84" s="112" t="s">
        <v>2015</v>
      </c>
      <c r="C84" s="113" t="s">
        <v>1302</v>
      </c>
      <c r="D84" s="114" t="s">
        <v>1255</v>
      </c>
      <c r="E84" s="115" t="s">
        <v>2016</v>
      </c>
      <c r="F84" s="116">
        <v>72</v>
      </c>
      <c r="G84" s="68" t="str">
        <f t="shared" si="1"/>
        <v>Khá</v>
      </c>
      <c r="H84" s="71"/>
    </row>
    <row r="85" spans="1:8">
      <c r="A85" s="5" t="s">
        <v>147</v>
      </c>
      <c r="B85" s="104" t="s">
        <v>2017</v>
      </c>
      <c r="C85" s="108" t="s">
        <v>8</v>
      </c>
      <c r="D85" s="106" t="s">
        <v>1193</v>
      </c>
      <c r="E85" s="107" t="s">
        <v>2016</v>
      </c>
      <c r="F85" s="110">
        <v>66</v>
      </c>
      <c r="G85" s="6" t="str">
        <f t="shared" si="1"/>
        <v>Trung bình</v>
      </c>
      <c r="H85" s="70"/>
    </row>
    <row r="86" spans="1:8">
      <c r="A86" s="5" t="s">
        <v>148</v>
      </c>
      <c r="B86" s="104" t="s">
        <v>2018</v>
      </c>
      <c r="C86" s="108" t="s">
        <v>1800</v>
      </c>
      <c r="D86" s="106" t="s">
        <v>1193</v>
      </c>
      <c r="E86" s="107" t="s">
        <v>2016</v>
      </c>
      <c r="F86" s="110">
        <v>62</v>
      </c>
      <c r="G86" s="6" t="str">
        <f t="shared" si="1"/>
        <v>Trung bình</v>
      </c>
      <c r="H86" s="70"/>
    </row>
    <row r="87" spans="1:8">
      <c r="A87" s="5" t="s">
        <v>149</v>
      </c>
      <c r="B87" s="104" t="s">
        <v>2019</v>
      </c>
      <c r="C87" s="108" t="s">
        <v>27</v>
      </c>
      <c r="D87" s="106" t="s">
        <v>1173</v>
      </c>
      <c r="E87" s="107" t="s">
        <v>2016</v>
      </c>
      <c r="F87" s="110">
        <v>59</v>
      </c>
      <c r="G87" s="6" t="str">
        <f t="shared" si="1"/>
        <v>Trung bình</v>
      </c>
      <c r="H87" s="70"/>
    </row>
    <row r="88" spans="1:8">
      <c r="A88" s="5" t="s">
        <v>150</v>
      </c>
      <c r="B88" s="104" t="s">
        <v>2020</v>
      </c>
      <c r="C88" s="108" t="s">
        <v>2021</v>
      </c>
      <c r="D88" s="106" t="s">
        <v>1175</v>
      </c>
      <c r="E88" s="107" t="s">
        <v>2016</v>
      </c>
      <c r="F88" s="110">
        <v>60</v>
      </c>
      <c r="G88" s="6" t="str">
        <f t="shared" si="1"/>
        <v>Trung bình</v>
      </c>
      <c r="H88" s="70"/>
    </row>
    <row r="89" spans="1:8">
      <c r="A89" s="5" t="s">
        <v>151</v>
      </c>
      <c r="B89" s="104" t="s">
        <v>2022</v>
      </c>
      <c r="C89" s="108" t="s">
        <v>1720</v>
      </c>
      <c r="D89" s="106" t="s">
        <v>10</v>
      </c>
      <c r="E89" s="107" t="s">
        <v>2016</v>
      </c>
      <c r="F89" s="110">
        <v>60</v>
      </c>
      <c r="G89" s="6" t="str">
        <f t="shared" si="1"/>
        <v>Trung bình</v>
      </c>
      <c r="H89" s="70"/>
    </row>
    <row r="90" spans="1:8">
      <c r="A90" s="5" t="s">
        <v>152</v>
      </c>
      <c r="B90" s="104" t="s">
        <v>2023</v>
      </c>
      <c r="C90" s="108" t="s">
        <v>1505</v>
      </c>
      <c r="D90" s="106" t="s">
        <v>10</v>
      </c>
      <c r="E90" s="107" t="s">
        <v>2016</v>
      </c>
      <c r="F90" s="110">
        <v>68</v>
      </c>
      <c r="G90" s="6" t="str">
        <f t="shared" si="1"/>
        <v>Trung bình</v>
      </c>
      <c r="H90" s="70"/>
    </row>
    <row r="91" spans="1:8">
      <c r="A91" s="5" t="s">
        <v>153</v>
      </c>
      <c r="B91" s="104" t="s">
        <v>2024</v>
      </c>
      <c r="C91" s="108" t="s">
        <v>1348</v>
      </c>
      <c r="D91" s="106" t="s">
        <v>11</v>
      </c>
      <c r="E91" s="107" t="s">
        <v>2016</v>
      </c>
      <c r="F91" s="110">
        <v>70</v>
      </c>
      <c r="G91" s="6" t="str">
        <f t="shared" si="1"/>
        <v>Khá</v>
      </c>
      <c r="H91" s="70"/>
    </row>
    <row r="92" spans="1:8" s="20" customFormat="1">
      <c r="A92" s="22" t="s">
        <v>154</v>
      </c>
      <c r="B92" s="104" t="s">
        <v>2025</v>
      </c>
      <c r="C92" s="108" t="s">
        <v>1493</v>
      </c>
      <c r="D92" s="106" t="s">
        <v>1195</v>
      </c>
      <c r="E92" s="107" t="s">
        <v>2016</v>
      </c>
      <c r="F92" s="110">
        <v>64</v>
      </c>
      <c r="G92" s="6" t="str">
        <f t="shared" si="1"/>
        <v>Trung bình</v>
      </c>
      <c r="H92" s="71"/>
    </row>
    <row r="93" spans="1:8">
      <c r="A93" s="5" t="s">
        <v>155</v>
      </c>
      <c r="B93" s="104" t="s">
        <v>2026</v>
      </c>
      <c r="C93" s="108" t="s">
        <v>1219</v>
      </c>
      <c r="D93" s="106" t="s">
        <v>40</v>
      </c>
      <c r="E93" s="107" t="s">
        <v>2016</v>
      </c>
      <c r="F93" s="110">
        <v>55</v>
      </c>
      <c r="G93" s="6" t="str">
        <f t="shared" si="1"/>
        <v>Trung bình</v>
      </c>
      <c r="H93" s="70"/>
    </row>
    <row r="94" spans="1:8">
      <c r="A94" s="5" t="s">
        <v>156</v>
      </c>
      <c r="B94" s="104" t="s">
        <v>2027</v>
      </c>
      <c r="C94" s="108" t="s">
        <v>1322</v>
      </c>
      <c r="D94" s="106" t="s">
        <v>2028</v>
      </c>
      <c r="E94" s="107" t="s">
        <v>2016</v>
      </c>
      <c r="F94" s="110">
        <v>70</v>
      </c>
      <c r="G94" s="6" t="str">
        <f t="shared" si="1"/>
        <v>Khá</v>
      </c>
      <c r="H94" s="70"/>
    </row>
    <row r="95" spans="1:8">
      <c r="A95" s="5" t="s">
        <v>157</v>
      </c>
      <c r="B95" s="104" t="s">
        <v>2029</v>
      </c>
      <c r="C95" s="108" t="s">
        <v>2030</v>
      </c>
      <c r="D95" s="106" t="s">
        <v>1176</v>
      </c>
      <c r="E95" s="107" t="s">
        <v>2016</v>
      </c>
      <c r="F95" s="110">
        <v>66</v>
      </c>
      <c r="G95" s="6" t="str">
        <f t="shared" si="1"/>
        <v>Trung bình</v>
      </c>
      <c r="H95" s="70"/>
    </row>
    <row r="96" spans="1:8">
      <c r="A96" s="5" t="s">
        <v>158</v>
      </c>
      <c r="B96" s="104" t="s">
        <v>2031</v>
      </c>
      <c r="C96" s="108" t="s">
        <v>2032</v>
      </c>
      <c r="D96" s="106" t="s">
        <v>1281</v>
      </c>
      <c r="E96" s="107" t="s">
        <v>2016</v>
      </c>
      <c r="F96" s="110">
        <v>64</v>
      </c>
      <c r="G96" s="6" t="str">
        <f t="shared" si="1"/>
        <v>Trung bình</v>
      </c>
      <c r="H96" s="70"/>
    </row>
    <row r="97" spans="1:8">
      <c r="A97" s="5" t="s">
        <v>159</v>
      </c>
      <c r="B97" s="104" t="s">
        <v>2033</v>
      </c>
      <c r="C97" s="108" t="s">
        <v>1497</v>
      </c>
      <c r="D97" s="106" t="s">
        <v>1281</v>
      </c>
      <c r="E97" s="107" t="s">
        <v>2016</v>
      </c>
      <c r="F97" s="110">
        <v>68</v>
      </c>
      <c r="G97" s="6" t="str">
        <f t="shared" si="1"/>
        <v>Trung bình</v>
      </c>
      <c r="H97" s="70"/>
    </row>
    <row r="98" spans="1:8">
      <c r="A98" s="5" t="s">
        <v>160</v>
      </c>
      <c r="B98" s="104" t="s">
        <v>2034</v>
      </c>
      <c r="C98" s="108" t="s">
        <v>2035</v>
      </c>
      <c r="D98" s="106" t="s">
        <v>1259</v>
      </c>
      <c r="E98" s="107" t="s">
        <v>2016</v>
      </c>
      <c r="F98" s="110">
        <v>68</v>
      </c>
      <c r="G98" s="6" t="str">
        <f t="shared" si="1"/>
        <v>Trung bình</v>
      </c>
      <c r="H98" s="70"/>
    </row>
    <row r="99" spans="1:8">
      <c r="A99" s="5" t="s">
        <v>161</v>
      </c>
      <c r="B99" s="104" t="s">
        <v>2036</v>
      </c>
      <c r="C99" s="108" t="s">
        <v>2037</v>
      </c>
      <c r="D99" s="106" t="s">
        <v>1204</v>
      </c>
      <c r="E99" s="107" t="s">
        <v>2016</v>
      </c>
      <c r="F99" s="110">
        <v>62</v>
      </c>
      <c r="G99" s="6" t="str">
        <f t="shared" si="1"/>
        <v>Trung bình</v>
      </c>
      <c r="H99" s="70"/>
    </row>
    <row r="100" spans="1:8">
      <c r="A100" s="5" t="s">
        <v>162</v>
      </c>
      <c r="B100" s="104" t="s">
        <v>2038</v>
      </c>
      <c r="C100" s="108" t="s">
        <v>2039</v>
      </c>
      <c r="D100" s="106" t="s">
        <v>1248</v>
      </c>
      <c r="E100" s="107" t="s">
        <v>2016</v>
      </c>
      <c r="F100" s="110">
        <v>55</v>
      </c>
      <c r="G100" s="6" t="str">
        <f t="shared" si="1"/>
        <v>Trung bình</v>
      </c>
      <c r="H100" s="70"/>
    </row>
    <row r="101" spans="1:8">
      <c r="A101" s="5" t="s">
        <v>163</v>
      </c>
      <c r="B101" s="104" t="s">
        <v>2040</v>
      </c>
      <c r="C101" s="108" t="s">
        <v>1257</v>
      </c>
      <c r="D101" s="106" t="s">
        <v>1249</v>
      </c>
      <c r="E101" s="107" t="s">
        <v>2016</v>
      </c>
      <c r="F101" s="110">
        <v>55</v>
      </c>
      <c r="G101" s="6" t="str">
        <f t="shared" si="1"/>
        <v>Trung bình</v>
      </c>
      <c r="H101" s="70"/>
    </row>
    <row r="102" spans="1:8">
      <c r="A102" s="5" t="s">
        <v>164</v>
      </c>
      <c r="B102" s="104" t="s">
        <v>2041</v>
      </c>
      <c r="C102" s="108" t="s">
        <v>1243</v>
      </c>
      <c r="D102" s="106" t="s">
        <v>1233</v>
      </c>
      <c r="E102" s="107" t="s">
        <v>2016</v>
      </c>
      <c r="F102" s="110">
        <v>64</v>
      </c>
      <c r="G102" s="6" t="str">
        <f t="shared" si="1"/>
        <v>Trung bình</v>
      </c>
      <c r="H102" s="70"/>
    </row>
    <row r="103" spans="1:8">
      <c r="A103" s="5" t="s">
        <v>165</v>
      </c>
      <c r="B103" s="104" t="s">
        <v>2042</v>
      </c>
      <c r="C103" s="108" t="s">
        <v>1967</v>
      </c>
      <c r="D103" s="106" t="s">
        <v>1234</v>
      </c>
      <c r="E103" s="107" t="s">
        <v>2016</v>
      </c>
      <c r="F103" s="110">
        <v>62</v>
      </c>
      <c r="G103" s="6" t="str">
        <f t="shared" si="1"/>
        <v>Trung bình</v>
      </c>
      <c r="H103" s="70"/>
    </row>
    <row r="104" spans="1:8">
      <c r="A104" s="5" t="s">
        <v>166</v>
      </c>
      <c r="B104" s="104" t="s">
        <v>2043</v>
      </c>
      <c r="C104" s="108" t="s">
        <v>1307</v>
      </c>
      <c r="D104" s="106" t="s">
        <v>14</v>
      </c>
      <c r="E104" s="107" t="s">
        <v>2016</v>
      </c>
      <c r="F104" s="110">
        <v>55</v>
      </c>
      <c r="G104" s="6" t="str">
        <f t="shared" si="1"/>
        <v>Trung bình</v>
      </c>
      <c r="H104" s="70"/>
    </row>
    <row r="105" spans="1:8">
      <c r="A105" s="5" t="s">
        <v>167</v>
      </c>
      <c r="B105" s="104" t="s">
        <v>2044</v>
      </c>
      <c r="C105" s="108" t="s">
        <v>64</v>
      </c>
      <c r="D105" s="106" t="s">
        <v>1521</v>
      </c>
      <c r="E105" s="107" t="s">
        <v>2016</v>
      </c>
      <c r="F105" s="110">
        <v>74</v>
      </c>
      <c r="G105" s="6" t="str">
        <f t="shared" si="1"/>
        <v>Khá</v>
      </c>
      <c r="H105" s="70"/>
    </row>
    <row r="106" spans="1:8">
      <c r="A106" s="5" t="s">
        <v>168</v>
      </c>
      <c r="B106" s="104" t="s">
        <v>2045</v>
      </c>
      <c r="C106" s="108" t="s">
        <v>28</v>
      </c>
      <c r="D106" s="106" t="s">
        <v>1180</v>
      </c>
      <c r="E106" s="107" t="s">
        <v>2016</v>
      </c>
      <c r="F106" s="110">
        <v>62</v>
      </c>
      <c r="G106" s="6" t="str">
        <f t="shared" si="1"/>
        <v>Trung bình</v>
      </c>
      <c r="H106" s="70"/>
    </row>
    <row r="107" spans="1:8">
      <c r="A107" s="5" t="s">
        <v>169</v>
      </c>
      <c r="B107" s="104" t="s">
        <v>2046</v>
      </c>
      <c r="C107" s="108" t="s">
        <v>1796</v>
      </c>
      <c r="D107" s="106" t="s">
        <v>1443</v>
      </c>
      <c r="E107" s="107" t="s">
        <v>2016</v>
      </c>
      <c r="F107" s="110">
        <v>72</v>
      </c>
      <c r="G107" s="6" t="str">
        <f t="shared" si="1"/>
        <v>Khá</v>
      </c>
      <c r="H107" s="70"/>
    </row>
    <row r="108" spans="1:8">
      <c r="A108" s="5" t="s">
        <v>170</v>
      </c>
      <c r="B108" s="104" t="s">
        <v>2047</v>
      </c>
      <c r="C108" s="108" t="s">
        <v>1262</v>
      </c>
      <c r="D108" s="106" t="s">
        <v>1235</v>
      </c>
      <c r="E108" s="107" t="s">
        <v>2016</v>
      </c>
      <c r="F108" s="110">
        <v>68</v>
      </c>
      <c r="G108" s="6" t="str">
        <f t="shared" si="1"/>
        <v>Trung bình</v>
      </c>
      <c r="H108" s="70"/>
    </row>
    <row r="109" spans="1:8">
      <c r="A109" s="5" t="s">
        <v>171</v>
      </c>
      <c r="B109" s="104" t="s">
        <v>2048</v>
      </c>
      <c r="C109" s="108" t="s">
        <v>1181</v>
      </c>
      <c r="D109" s="106" t="s">
        <v>41</v>
      </c>
      <c r="E109" s="107" t="s">
        <v>2016</v>
      </c>
      <c r="F109" s="110">
        <v>62</v>
      </c>
      <c r="G109" s="6" t="str">
        <f t="shared" si="1"/>
        <v>Trung bình</v>
      </c>
      <c r="H109" s="70"/>
    </row>
    <row r="110" spans="1:8">
      <c r="A110" s="5" t="s">
        <v>172</v>
      </c>
      <c r="B110" s="104" t="s">
        <v>2049</v>
      </c>
      <c r="C110" s="108" t="s">
        <v>1201</v>
      </c>
      <c r="D110" s="106" t="s">
        <v>41</v>
      </c>
      <c r="E110" s="107" t="s">
        <v>2016</v>
      </c>
      <c r="F110" s="110">
        <v>68</v>
      </c>
      <c r="G110" s="6" t="str">
        <f t="shared" si="1"/>
        <v>Trung bình</v>
      </c>
      <c r="H110" s="70"/>
    </row>
    <row r="111" spans="1:8">
      <c r="A111" s="5" t="s">
        <v>173</v>
      </c>
      <c r="B111" s="104" t="s">
        <v>2050</v>
      </c>
      <c r="C111" s="108" t="s">
        <v>2051</v>
      </c>
      <c r="D111" s="106" t="s">
        <v>1479</v>
      </c>
      <c r="E111" s="107" t="s">
        <v>2016</v>
      </c>
      <c r="F111" s="110">
        <v>57</v>
      </c>
      <c r="G111" s="6" t="str">
        <f t="shared" si="1"/>
        <v>Trung bình</v>
      </c>
      <c r="H111" s="70"/>
    </row>
    <row r="112" spans="1:8">
      <c r="A112" s="5" t="s">
        <v>174</v>
      </c>
      <c r="B112" s="104" t="s">
        <v>2052</v>
      </c>
      <c r="C112" s="108" t="s">
        <v>1307</v>
      </c>
      <c r="D112" s="106" t="s">
        <v>42</v>
      </c>
      <c r="E112" s="107" t="s">
        <v>2016</v>
      </c>
      <c r="F112" s="110">
        <v>68</v>
      </c>
      <c r="G112" s="6" t="str">
        <f t="shared" si="1"/>
        <v>Trung bình</v>
      </c>
      <c r="H112" s="70"/>
    </row>
    <row r="113" spans="1:8">
      <c r="A113" s="5" t="s">
        <v>175</v>
      </c>
      <c r="B113" s="104" t="s">
        <v>2053</v>
      </c>
      <c r="C113" s="108" t="s">
        <v>2054</v>
      </c>
      <c r="D113" s="106" t="s">
        <v>1186</v>
      </c>
      <c r="E113" s="107" t="s">
        <v>2016</v>
      </c>
      <c r="F113" s="110">
        <v>60</v>
      </c>
      <c r="G113" s="6" t="str">
        <f t="shared" si="1"/>
        <v>Trung bình</v>
      </c>
      <c r="H113" s="70"/>
    </row>
    <row r="114" spans="1:8" s="20" customFormat="1">
      <c r="A114" s="5" t="s">
        <v>176</v>
      </c>
      <c r="B114" s="104" t="s">
        <v>2055</v>
      </c>
      <c r="C114" s="108" t="s">
        <v>1421</v>
      </c>
      <c r="D114" s="106" t="s">
        <v>1186</v>
      </c>
      <c r="E114" s="107" t="s">
        <v>2016</v>
      </c>
      <c r="F114" s="110">
        <v>60</v>
      </c>
      <c r="G114" s="6" t="str">
        <f t="shared" si="1"/>
        <v>Trung bình</v>
      </c>
      <c r="H114" s="71"/>
    </row>
    <row r="115" spans="1:8">
      <c r="A115" s="5" t="s">
        <v>177</v>
      </c>
      <c r="B115" s="104" t="s">
        <v>2056</v>
      </c>
      <c r="C115" s="108" t="s">
        <v>2057</v>
      </c>
      <c r="D115" s="106" t="s">
        <v>1241</v>
      </c>
      <c r="E115" s="107" t="s">
        <v>2016</v>
      </c>
      <c r="F115" s="110">
        <v>66</v>
      </c>
      <c r="G115" s="6" t="str">
        <f t="shared" si="1"/>
        <v>Trung bình</v>
      </c>
      <c r="H115" s="70"/>
    </row>
    <row r="116" spans="1:8" s="20" customFormat="1">
      <c r="A116" s="22" t="s">
        <v>178</v>
      </c>
      <c r="B116" s="112" t="s">
        <v>2058</v>
      </c>
      <c r="C116" s="113" t="s">
        <v>2059</v>
      </c>
      <c r="D116" s="114" t="s">
        <v>1216</v>
      </c>
      <c r="E116" s="115" t="s">
        <v>2060</v>
      </c>
      <c r="F116" s="116">
        <v>65</v>
      </c>
      <c r="G116" s="68" t="str">
        <f t="shared" si="1"/>
        <v>Trung bình</v>
      </c>
      <c r="H116" s="71"/>
    </row>
    <row r="117" spans="1:8">
      <c r="A117" s="5" t="s">
        <v>179</v>
      </c>
      <c r="B117" s="104" t="s">
        <v>2061</v>
      </c>
      <c r="C117" s="108" t="s">
        <v>1189</v>
      </c>
      <c r="D117" s="106" t="s">
        <v>10</v>
      </c>
      <c r="E117" s="107" t="s">
        <v>2060</v>
      </c>
      <c r="F117" s="110">
        <v>69</v>
      </c>
      <c r="G117" s="6" t="str">
        <f t="shared" si="1"/>
        <v>Trung bình</v>
      </c>
      <c r="H117" s="70"/>
    </row>
    <row r="118" spans="1:8">
      <c r="A118" s="5" t="s">
        <v>180</v>
      </c>
      <c r="B118" s="104" t="s">
        <v>2062</v>
      </c>
      <c r="C118" s="108" t="s">
        <v>1188</v>
      </c>
      <c r="D118" s="106" t="s">
        <v>10</v>
      </c>
      <c r="E118" s="107" t="s">
        <v>2060</v>
      </c>
      <c r="F118" s="110">
        <v>72</v>
      </c>
      <c r="G118" s="6" t="str">
        <f t="shared" si="1"/>
        <v>Khá</v>
      </c>
      <c r="H118" s="70"/>
    </row>
    <row r="119" spans="1:8">
      <c r="A119" s="5" t="s">
        <v>181</v>
      </c>
      <c r="B119" s="104" t="s">
        <v>2063</v>
      </c>
      <c r="C119" s="108" t="s">
        <v>2064</v>
      </c>
      <c r="D119" s="106" t="s">
        <v>1286</v>
      </c>
      <c r="E119" s="107" t="s">
        <v>2060</v>
      </c>
      <c r="F119" s="110">
        <v>71</v>
      </c>
      <c r="G119" s="6" t="str">
        <f t="shared" si="1"/>
        <v>Khá</v>
      </c>
      <c r="H119" s="70"/>
    </row>
    <row r="120" spans="1:8">
      <c r="A120" s="5" t="s">
        <v>182</v>
      </c>
      <c r="B120" s="104" t="s">
        <v>2065</v>
      </c>
      <c r="C120" s="108" t="s">
        <v>1572</v>
      </c>
      <c r="D120" s="106" t="s">
        <v>39</v>
      </c>
      <c r="E120" s="107" t="s">
        <v>2060</v>
      </c>
      <c r="F120" s="110">
        <v>62</v>
      </c>
      <c r="G120" s="6" t="str">
        <f t="shared" si="1"/>
        <v>Trung bình</v>
      </c>
      <c r="H120" s="70"/>
    </row>
    <row r="121" spans="1:8">
      <c r="A121" s="5" t="s">
        <v>183</v>
      </c>
      <c r="B121" s="104" t="s">
        <v>2066</v>
      </c>
      <c r="C121" s="108" t="s">
        <v>26</v>
      </c>
      <c r="D121" s="106" t="s">
        <v>39</v>
      </c>
      <c r="E121" s="107" t="s">
        <v>2060</v>
      </c>
      <c r="F121" s="110">
        <v>76</v>
      </c>
      <c r="G121" s="6" t="str">
        <f t="shared" si="1"/>
        <v>Khá</v>
      </c>
      <c r="H121" s="70"/>
    </row>
    <row r="122" spans="1:8">
      <c r="A122" s="5" t="s">
        <v>184</v>
      </c>
      <c r="B122" s="104" t="s">
        <v>2067</v>
      </c>
      <c r="C122" s="108" t="s">
        <v>1467</v>
      </c>
      <c r="D122" s="106" t="s">
        <v>12</v>
      </c>
      <c r="E122" s="107" t="s">
        <v>2060</v>
      </c>
      <c r="F122" s="110">
        <v>78</v>
      </c>
      <c r="G122" s="6" t="str">
        <f t="shared" si="1"/>
        <v>Khá</v>
      </c>
      <c r="H122" s="70"/>
    </row>
    <row r="123" spans="1:8">
      <c r="A123" s="5" t="s">
        <v>185</v>
      </c>
      <c r="B123" s="104" t="s">
        <v>2068</v>
      </c>
      <c r="C123" s="108" t="s">
        <v>1634</v>
      </c>
      <c r="D123" s="106" t="s">
        <v>1176</v>
      </c>
      <c r="E123" s="107" t="s">
        <v>2060</v>
      </c>
      <c r="F123" s="110">
        <v>74</v>
      </c>
      <c r="G123" s="6" t="str">
        <f t="shared" si="1"/>
        <v>Khá</v>
      </c>
      <c r="H123" s="70"/>
    </row>
    <row r="124" spans="1:8">
      <c r="A124" s="5" t="s">
        <v>186</v>
      </c>
      <c r="B124" s="104" t="s">
        <v>2069</v>
      </c>
      <c r="C124" s="108" t="s">
        <v>2070</v>
      </c>
      <c r="D124" s="106" t="s">
        <v>1204</v>
      </c>
      <c r="E124" s="107" t="s">
        <v>2060</v>
      </c>
      <c r="F124" s="110">
        <v>78</v>
      </c>
      <c r="G124" s="6" t="str">
        <f t="shared" si="1"/>
        <v>Khá</v>
      </c>
      <c r="H124" s="70"/>
    </row>
    <row r="125" spans="1:8">
      <c r="A125" s="5" t="s">
        <v>187</v>
      </c>
      <c r="B125" s="104" t="s">
        <v>2071</v>
      </c>
      <c r="C125" s="108" t="s">
        <v>2072</v>
      </c>
      <c r="D125" s="106" t="s">
        <v>1247</v>
      </c>
      <c r="E125" s="107" t="s">
        <v>2060</v>
      </c>
      <c r="F125" s="110">
        <v>62</v>
      </c>
      <c r="G125" s="6" t="str">
        <f t="shared" si="1"/>
        <v>Trung bình</v>
      </c>
      <c r="H125" s="70"/>
    </row>
    <row r="126" spans="1:8">
      <c r="A126" s="5" t="s">
        <v>188</v>
      </c>
      <c r="B126" s="104" t="s">
        <v>2073</v>
      </c>
      <c r="C126" s="108" t="s">
        <v>2074</v>
      </c>
      <c r="D126" s="106" t="s">
        <v>1249</v>
      </c>
      <c r="E126" s="107" t="s">
        <v>2060</v>
      </c>
      <c r="F126" s="110">
        <v>76</v>
      </c>
      <c r="G126" s="6" t="str">
        <f t="shared" si="1"/>
        <v>Khá</v>
      </c>
      <c r="H126" s="70"/>
    </row>
    <row r="127" spans="1:8">
      <c r="A127" s="5" t="s">
        <v>189</v>
      </c>
      <c r="B127" s="104" t="s">
        <v>2075</v>
      </c>
      <c r="C127" s="108" t="s">
        <v>1317</v>
      </c>
      <c r="D127" s="106" t="s">
        <v>2076</v>
      </c>
      <c r="E127" s="107" t="s">
        <v>2060</v>
      </c>
      <c r="F127" s="110">
        <v>76</v>
      </c>
      <c r="G127" s="6" t="str">
        <f t="shared" si="1"/>
        <v>Khá</v>
      </c>
      <c r="H127" s="70"/>
    </row>
    <row r="128" spans="1:8">
      <c r="A128" s="5" t="s">
        <v>190</v>
      </c>
      <c r="B128" s="104" t="s">
        <v>2077</v>
      </c>
      <c r="C128" s="108" t="s">
        <v>1617</v>
      </c>
      <c r="D128" s="106" t="s">
        <v>1222</v>
      </c>
      <c r="E128" s="107" t="s">
        <v>2060</v>
      </c>
      <c r="F128" s="110">
        <v>62</v>
      </c>
      <c r="G128" s="6" t="str">
        <f t="shared" si="1"/>
        <v>Trung bình</v>
      </c>
      <c r="H128" s="70"/>
    </row>
    <row r="129" spans="1:8">
      <c r="A129" s="5" t="s">
        <v>191</v>
      </c>
      <c r="B129" s="104" t="s">
        <v>2078</v>
      </c>
      <c r="C129" s="108" t="s">
        <v>2079</v>
      </c>
      <c r="D129" s="106" t="s">
        <v>1222</v>
      </c>
      <c r="E129" s="107" t="s">
        <v>2060</v>
      </c>
      <c r="F129" s="110">
        <v>87</v>
      </c>
      <c r="G129" s="6" t="str">
        <f t="shared" si="1"/>
        <v>Tốt</v>
      </c>
      <c r="H129" s="70"/>
    </row>
    <row r="130" spans="1:8">
      <c r="A130" s="5" t="s">
        <v>192</v>
      </c>
      <c r="B130" s="104" t="s">
        <v>2080</v>
      </c>
      <c r="C130" s="108" t="s">
        <v>1579</v>
      </c>
      <c r="D130" s="106" t="s">
        <v>1393</v>
      </c>
      <c r="E130" s="107" t="s">
        <v>2060</v>
      </c>
      <c r="F130" s="110">
        <v>82</v>
      </c>
      <c r="G130" s="6" t="str">
        <f t="shared" si="1"/>
        <v>Tốt</v>
      </c>
      <c r="H130" s="70"/>
    </row>
    <row r="131" spans="1:8">
      <c r="A131" s="5" t="s">
        <v>193</v>
      </c>
      <c r="B131" s="104" t="s">
        <v>2081</v>
      </c>
      <c r="C131" s="108" t="s">
        <v>2082</v>
      </c>
      <c r="D131" s="106" t="s">
        <v>1234</v>
      </c>
      <c r="E131" s="107" t="s">
        <v>2060</v>
      </c>
      <c r="F131" s="110">
        <v>79</v>
      </c>
      <c r="G131" s="6" t="str">
        <f t="shared" si="1"/>
        <v>Khá</v>
      </c>
      <c r="H131" s="70"/>
    </row>
    <row r="132" spans="1:8">
      <c r="A132" s="5" t="s">
        <v>194</v>
      </c>
      <c r="B132" s="104" t="s">
        <v>2083</v>
      </c>
      <c r="C132" s="108" t="s">
        <v>1542</v>
      </c>
      <c r="D132" s="106" t="s">
        <v>1250</v>
      </c>
      <c r="E132" s="107" t="s">
        <v>2060</v>
      </c>
      <c r="F132" s="110">
        <v>70</v>
      </c>
      <c r="G132" s="6" t="str">
        <f t="shared" si="1"/>
        <v>Khá</v>
      </c>
      <c r="H132" s="70"/>
    </row>
    <row r="133" spans="1:8">
      <c r="A133" s="5" t="s">
        <v>195</v>
      </c>
      <c r="B133" s="104" t="s">
        <v>2084</v>
      </c>
      <c r="C133" s="108" t="s">
        <v>2085</v>
      </c>
      <c r="D133" s="106" t="s">
        <v>1182</v>
      </c>
      <c r="E133" s="107" t="s">
        <v>2060</v>
      </c>
      <c r="F133" s="110">
        <v>74</v>
      </c>
      <c r="G133" s="6" t="str">
        <f t="shared" si="1"/>
        <v>Khá</v>
      </c>
      <c r="H133" s="70"/>
    </row>
    <row r="134" spans="1:8">
      <c r="A134" s="5" t="s">
        <v>196</v>
      </c>
      <c r="B134" s="104" t="s">
        <v>2086</v>
      </c>
      <c r="C134" s="108" t="s">
        <v>2087</v>
      </c>
      <c r="D134" s="106" t="s">
        <v>1312</v>
      </c>
      <c r="E134" s="107" t="s">
        <v>2060</v>
      </c>
      <c r="F134" s="110">
        <v>84</v>
      </c>
      <c r="G134" s="6" t="str">
        <f t="shared" si="1"/>
        <v>Tốt</v>
      </c>
      <c r="H134" s="70"/>
    </row>
    <row r="135" spans="1:8">
      <c r="A135" s="5" t="s">
        <v>197</v>
      </c>
      <c r="B135" s="104" t="s">
        <v>2088</v>
      </c>
      <c r="C135" s="108" t="s">
        <v>1763</v>
      </c>
      <c r="D135" s="106" t="s">
        <v>1187</v>
      </c>
      <c r="E135" s="107" t="s">
        <v>2060</v>
      </c>
      <c r="F135" s="110">
        <v>62</v>
      </c>
      <c r="G135" s="6" t="str">
        <f t="shared" si="1"/>
        <v>Trung bình</v>
      </c>
      <c r="H135" s="70"/>
    </row>
    <row r="136" spans="1:8">
      <c r="A136" s="97"/>
      <c r="B136" s="103" t="s">
        <v>1524</v>
      </c>
      <c r="C136" s="98"/>
      <c r="D136" s="133">
        <f>SUM(D137,D243)</f>
        <v>106</v>
      </c>
      <c r="E136" s="99"/>
      <c r="F136" s="100"/>
      <c r="G136" s="101"/>
      <c r="H136" s="102"/>
    </row>
    <row r="137" spans="1:8" s="20" customFormat="1">
      <c r="A137" s="62"/>
      <c r="B137" s="63" t="s">
        <v>1826</v>
      </c>
      <c r="C137" s="64"/>
      <c r="D137" s="65">
        <f>COUNTA(D138:D242)</f>
        <v>105</v>
      </c>
      <c r="E137" s="66"/>
      <c r="F137" s="66"/>
      <c r="G137" s="120"/>
      <c r="H137" s="67"/>
    </row>
    <row r="138" spans="1:8" s="20" customFormat="1">
      <c r="A138" s="22" t="s">
        <v>97</v>
      </c>
      <c r="B138" s="75" t="s">
        <v>3704</v>
      </c>
      <c r="C138" s="88" t="s">
        <v>3705</v>
      </c>
      <c r="D138" s="76" t="s">
        <v>1192</v>
      </c>
      <c r="E138" s="77" t="s">
        <v>3706</v>
      </c>
      <c r="F138" s="78">
        <v>56</v>
      </c>
      <c r="G138" s="79" t="str">
        <f t="shared" ref="G138:G242" si="2">IF(F138&gt;=90,"Xuất sắc",IF(F138&gt;=80,"Tốt",IF(F138&gt;=70,"Khá",IF(F138&gt;=50,"Trung bình",IF(F138&gt;0,"Yếu","Không xếp loại")))))</f>
        <v>Trung bình</v>
      </c>
      <c r="H138" s="80"/>
    </row>
    <row r="139" spans="1:8">
      <c r="A139" s="5" t="s">
        <v>98</v>
      </c>
      <c r="B139" s="81" t="s">
        <v>3707</v>
      </c>
      <c r="C139" s="82" t="s">
        <v>1757</v>
      </c>
      <c r="D139" s="83" t="s">
        <v>1193</v>
      </c>
      <c r="E139" s="84" t="s">
        <v>3706</v>
      </c>
      <c r="F139" s="85">
        <v>76</v>
      </c>
      <c r="G139" s="86" t="str">
        <f t="shared" si="2"/>
        <v>Khá</v>
      </c>
      <c r="H139" s="87"/>
    </row>
    <row r="140" spans="1:8">
      <c r="A140" s="5" t="s">
        <v>99</v>
      </c>
      <c r="B140" s="81" t="s">
        <v>3708</v>
      </c>
      <c r="C140" s="82" t="s">
        <v>1189</v>
      </c>
      <c r="D140" s="83" t="s">
        <v>30</v>
      </c>
      <c r="E140" s="84" t="s">
        <v>3706</v>
      </c>
      <c r="F140" s="85">
        <v>62</v>
      </c>
      <c r="G140" s="86" t="str">
        <f t="shared" si="2"/>
        <v>Trung bình</v>
      </c>
      <c r="H140" s="87"/>
    </row>
    <row r="141" spans="1:8">
      <c r="A141" s="5" t="s">
        <v>100</v>
      </c>
      <c r="B141" s="81" t="s">
        <v>3709</v>
      </c>
      <c r="C141" s="82" t="s">
        <v>3710</v>
      </c>
      <c r="D141" s="83" t="s">
        <v>10</v>
      </c>
      <c r="E141" s="84" t="s">
        <v>3706</v>
      </c>
      <c r="F141" s="85">
        <v>55</v>
      </c>
      <c r="G141" s="86" t="str">
        <f t="shared" si="2"/>
        <v>Trung bình</v>
      </c>
      <c r="H141" s="87"/>
    </row>
    <row r="142" spans="1:8">
      <c r="A142" s="5" t="s">
        <v>101</v>
      </c>
      <c r="B142" s="81" t="s">
        <v>3711</v>
      </c>
      <c r="C142" s="82" t="s">
        <v>1456</v>
      </c>
      <c r="D142" s="83" t="s">
        <v>12</v>
      </c>
      <c r="E142" s="84" t="s">
        <v>3706</v>
      </c>
      <c r="F142" s="85">
        <v>57</v>
      </c>
      <c r="G142" s="86" t="str">
        <f t="shared" si="2"/>
        <v>Trung bình</v>
      </c>
      <c r="H142" s="87"/>
    </row>
    <row r="143" spans="1:8">
      <c r="A143" s="5" t="s">
        <v>102</v>
      </c>
      <c r="B143" s="81" t="s">
        <v>3712</v>
      </c>
      <c r="C143" s="82" t="s">
        <v>1238</v>
      </c>
      <c r="D143" s="83" t="s">
        <v>1176</v>
      </c>
      <c r="E143" s="84" t="s">
        <v>3706</v>
      </c>
      <c r="F143" s="85">
        <v>50</v>
      </c>
      <c r="G143" s="86" t="str">
        <f t="shared" si="2"/>
        <v>Trung bình</v>
      </c>
      <c r="H143" s="87"/>
    </row>
    <row r="144" spans="1:8">
      <c r="A144" s="5" t="s">
        <v>103</v>
      </c>
      <c r="B144" s="81" t="s">
        <v>3713</v>
      </c>
      <c r="C144" s="82" t="s">
        <v>1323</v>
      </c>
      <c r="D144" s="83" t="s">
        <v>1396</v>
      </c>
      <c r="E144" s="84" t="s">
        <v>3706</v>
      </c>
      <c r="F144" s="85">
        <v>54</v>
      </c>
      <c r="G144" s="86" t="str">
        <f t="shared" si="2"/>
        <v>Trung bình</v>
      </c>
      <c r="H144" s="87"/>
    </row>
    <row r="145" spans="1:8">
      <c r="A145" s="5" t="s">
        <v>104</v>
      </c>
      <c r="B145" s="81" t="s">
        <v>3714</v>
      </c>
      <c r="C145" s="82" t="s">
        <v>3715</v>
      </c>
      <c r="D145" s="83" t="s">
        <v>1707</v>
      </c>
      <c r="E145" s="84" t="s">
        <v>3706</v>
      </c>
      <c r="F145" s="85">
        <v>76</v>
      </c>
      <c r="G145" s="86" t="str">
        <f t="shared" si="2"/>
        <v>Khá</v>
      </c>
      <c r="H145" s="87"/>
    </row>
    <row r="146" spans="1:8">
      <c r="A146" s="5" t="s">
        <v>105</v>
      </c>
      <c r="B146" s="81" t="s">
        <v>3716</v>
      </c>
      <c r="C146" s="82" t="s">
        <v>1615</v>
      </c>
      <c r="D146" s="83" t="s">
        <v>1206</v>
      </c>
      <c r="E146" s="84" t="s">
        <v>3706</v>
      </c>
      <c r="F146" s="85">
        <v>78</v>
      </c>
      <c r="G146" s="86" t="str">
        <f t="shared" si="2"/>
        <v>Khá</v>
      </c>
      <c r="H146" s="87"/>
    </row>
    <row r="147" spans="1:8">
      <c r="A147" s="5" t="s">
        <v>106</v>
      </c>
      <c r="B147" s="81" t="s">
        <v>3717</v>
      </c>
      <c r="C147" s="82" t="s">
        <v>1252</v>
      </c>
      <c r="D147" s="83" t="s">
        <v>1261</v>
      </c>
      <c r="E147" s="84" t="s">
        <v>3706</v>
      </c>
      <c r="F147" s="85">
        <v>62</v>
      </c>
      <c r="G147" s="86" t="str">
        <f t="shared" si="2"/>
        <v>Trung bình</v>
      </c>
      <c r="H147" s="87"/>
    </row>
    <row r="148" spans="1:8">
      <c r="A148" s="5" t="s">
        <v>107</v>
      </c>
      <c r="B148" s="81" t="s">
        <v>3718</v>
      </c>
      <c r="C148" s="82" t="s">
        <v>3719</v>
      </c>
      <c r="D148" s="83" t="s">
        <v>3720</v>
      </c>
      <c r="E148" s="84" t="s">
        <v>3706</v>
      </c>
      <c r="F148" s="85">
        <v>61</v>
      </c>
      <c r="G148" s="86" t="str">
        <f t="shared" si="2"/>
        <v>Trung bình</v>
      </c>
      <c r="H148" s="87"/>
    </row>
    <row r="149" spans="1:8">
      <c r="A149" s="5" t="s">
        <v>108</v>
      </c>
      <c r="B149" s="81" t="s">
        <v>3721</v>
      </c>
      <c r="C149" s="82" t="s">
        <v>1695</v>
      </c>
      <c r="D149" s="83" t="s">
        <v>32</v>
      </c>
      <c r="E149" s="84" t="s">
        <v>3706</v>
      </c>
      <c r="F149" s="85">
        <v>59</v>
      </c>
      <c r="G149" s="86" t="str">
        <f t="shared" si="2"/>
        <v>Trung bình</v>
      </c>
      <c r="H149" s="87"/>
    </row>
    <row r="150" spans="1:8">
      <c r="A150" s="5" t="s">
        <v>109</v>
      </c>
      <c r="B150" s="81" t="s">
        <v>3722</v>
      </c>
      <c r="C150" s="82" t="s">
        <v>1295</v>
      </c>
      <c r="D150" s="83" t="s">
        <v>32</v>
      </c>
      <c r="E150" s="84" t="s">
        <v>3706</v>
      </c>
      <c r="F150" s="85">
        <v>50</v>
      </c>
      <c r="G150" s="86" t="str">
        <f t="shared" si="2"/>
        <v>Trung bình</v>
      </c>
      <c r="H150" s="87"/>
    </row>
    <row r="151" spans="1:8">
      <c r="A151" s="5" t="s">
        <v>110</v>
      </c>
      <c r="B151" s="81" t="s">
        <v>3723</v>
      </c>
      <c r="C151" s="82" t="s">
        <v>3724</v>
      </c>
      <c r="D151" s="83" t="s">
        <v>14</v>
      </c>
      <c r="E151" s="84" t="s">
        <v>3706</v>
      </c>
      <c r="F151" s="85">
        <v>62</v>
      </c>
      <c r="G151" s="86" t="str">
        <f t="shared" si="2"/>
        <v>Trung bình</v>
      </c>
      <c r="H151" s="87"/>
    </row>
    <row r="152" spans="1:8">
      <c r="A152" s="5" t="s">
        <v>111</v>
      </c>
      <c r="B152" s="81" t="s">
        <v>3725</v>
      </c>
      <c r="C152" s="82" t="s">
        <v>1466</v>
      </c>
      <c r="D152" s="83" t="s">
        <v>15</v>
      </c>
      <c r="E152" s="84" t="s">
        <v>3706</v>
      </c>
      <c r="F152" s="85">
        <v>61</v>
      </c>
      <c r="G152" s="86" t="str">
        <f t="shared" si="2"/>
        <v>Trung bình</v>
      </c>
      <c r="H152" s="87"/>
    </row>
    <row r="153" spans="1:8">
      <c r="A153" s="5" t="s">
        <v>112</v>
      </c>
      <c r="B153" s="81" t="s">
        <v>3726</v>
      </c>
      <c r="C153" s="82" t="s">
        <v>3727</v>
      </c>
      <c r="D153" s="83" t="s">
        <v>15</v>
      </c>
      <c r="E153" s="84" t="s">
        <v>3706</v>
      </c>
      <c r="F153" s="85">
        <v>56</v>
      </c>
      <c r="G153" s="86" t="str">
        <f t="shared" si="2"/>
        <v>Trung bình</v>
      </c>
      <c r="H153" s="87"/>
    </row>
    <row r="154" spans="1:8">
      <c r="A154" s="5" t="s">
        <v>113</v>
      </c>
      <c r="B154" s="81" t="s">
        <v>3728</v>
      </c>
      <c r="C154" s="82" t="s">
        <v>1395</v>
      </c>
      <c r="D154" s="83" t="s">
        <v>1283</v>
      </c>
      <c r="E154" s="84" t="s">
        <v>3706</v>
      </c>
      <c r="F154" s="85">
        <v>70</v>
      </c>
      <c r="G154" s="86" t="str">
        <f t="shared" si="2"/>
        <v>Khá</v>
      </c>
      <c r="H154" s="87"/>
    </row>
    <row r="155" spans="1:8">
      <c r="A155" s="5" t="s">
        <v>114</v>
      </c>
      <c r="B155" s="81" t="s">
        <v>3729</v>
      </c>
      <c r="C155" s="82" t="s">
        <v>1295</v>
      </c>
      <c r="D155" s="83" t="s">
        <v>1308</v>
      </c>
      <c r="E155" s="84" t="s">
        <v>3706</v>
      </c>
      <c r="F155" s="85">
        <v>51</v>
      </c>
      <c r="G155" s="86" t="str">
        <f t="shared" si="2"/>
        <v>Trung bình</v>
      </c>
      <c r="H155" s="87"/>
    </row>
    <row r="156" spans="1:8">
      <c r="A156" s="5" t="s">
        <v>115</v>
      </c>
      <c r="B156" s="81" t="s">
        <v>3730</v>
      </c>
      <c r="C156" s="82" t="s">
        <v>27</v>
      </c>
      <c r="D156" s="83" t="s">
        <v>41</v>
      </c>
      <c r="E156" s="84" t="s">
        <v>3706</v>
      </c>
      <c r="F156" s="85">
        <v>54</v>
      </c>
      <c r="G156" s="86" t="str">
        <f t="shared" si="2"/>
        <v>Trung bình</v>
      </c>
      <c r="H156" s="87"/>
    </row>
    <row r="157" spans="1:8">
      <c r="A157" s="5" t="s">
        <v>116</v>
      </c>
      <c r="B157" s="81" t="s">
        <v>3731</v>
      </c>
      <c r="C157" s="82" t="s">
        <v>3732</v>
      </c>
      <c r="D157" s="83" t="s">
        <v>1213</v>
      </c>
      <c r="E157" s="84" t="s">
        <v>3706</v>
      </c>
      <c r="F157" s="85">
        <v>90</v>
      </c>
      <c r="G157" s="86" t="str">
        <f t="shared" si="2"/>
        <v>Xuất sắc</v>
      </c>
      <c r="H157" s="87"/>
    </row>
    <row r="158" spans="1:8">
      <c r="A158" s="5" t="s">
        <v>117</v>
      </c>
      <c r="B158" s="81" t="s">
        <v>3733</v>
      </c>
      <c r="C158" s="82" t="s">
        <v>3734</v>
      </c>
      <c r="D158" s="83" t="s">
        <v>34</v>
      </c>
      <c r="E158" s="84" t="s">
        <v>3706</v>
      </c>
      <c r="F158" s="85">
        <v>53</v>
      </c>
      <c r="G158" s="86" t="str">
        <f t="shared" si="2"/>
        <v>Trung bình</v>
      </c>
      <c r="H158" s="87"/>
    </row>
    <row r="159" spans="1:8">
      <c r="A159" s="5" t="s">
        <v>69</v>
      </c>
      <c r="B159" s="81" t="s">
        <v>3735</v>
      </c>
      <c r="C159" s="82" t="s">
        <v>1627</v>
      </c>
      <c r="D159" s="83" t="s">
        <v>1251</v>
      </c>
      <c r="E159" s="84" t="s">
        <v>3706</v>
      </c>
      <c r="F159" s="85">
        <v>57</v>
      </c>
      <c r="G159" s="86" t="str">
        <f t="shared" si="2"/>
        <v>Trung bình</v>
      </c>
      <c r="H159" s="87"/>
    </row>
    <row r="160" spans="1:8">
      <c r="A160" s="5" t="s">
        <v>70</v>
      </c>
      <c r="B160" s="81" t="s">
        <v>3736</v>
      </c>
      <c r="C160" s="82" t="s">
        <v>1806</v>
      </c>
      <c r="D160" s="83" t="s">
        <v>1187</v>
      </c>
      <c r="E160" s="84" t="s">
        <v>3706</v>
      </c>
      <c r="F160" s="85">
        <v>62</v>
      </c>
      <c r="G160" s="86" t="str">
        <f t="shared" si="2"/>
        <v>Trung bình</v>
      </c>
      <c r="H160" s="87"/>
    </row>
    <row r="161" spans="1:8">
      <c r="A161" s="5" t="s">
        <v>71</v>
      </c>
      <c r="B161" s="81" t="s">
        <v>3737</v>
      </c>
      <c r="C161" s="82" t="s">
        <v>28</v>
      </c>
      <c r="D161" s="83" t="s">
        <v>1278</v>
      </c>
      <c r="E161" s="84" t="s">
        <v>3706</v>
      </c>
      <c r="F161" s="85">
        <v>62</v>
      </c>
      <c r="G161" s="86" t="str">
        <f t="shared" si="2"/>
        <v>Trung bình</v>
      </c>
      <c r="H161" s="87"/>
    </row>
    <row r="162" spans="1:8">
      <c r="A162" s="5" t="s">
        <v>72</v>
      </c>
      <c r="B162" s="81" t="s">
        <v>3738</v>
      </c>
      <c r="C162" s="82" t="s">
        <v>3739</v>
      </c>
      <c r="D162" s="83" t="s">
        <v>1241</v>
      </c>
      <c r="E162" s="84" t="s">
        <v>3706</v>
      </c>
      <c r="F162" s="85">
        <v>55</v>
      </c>
      <c r="G162" s="86" t="str">
        <f t="shared" si="2"/>
        <v>Trung bình</v>
      </c>
      <c r="H162" s="87"/>
    </row>
    <row r="163" spans="1:8">
      <c r="A163" s="5" t="s">
        <v>73</v>
      </c>
      <c r="B163" s="81" t="s">
        <v>3740</v>
      </c>
      <c r="C163" s="82" t="s">
        <v>3741</v>
      </c>
      <c r="D163" s="83" t="s">
        <v>1191</v>
      </c>
      <c r="E163" s="84" t="s">
        <v>3706</v>
      </c>
      <c r="F163" s="85">
        <v>90</v>
      </c>
      <c r="G163" s="86" t="str">
        <f t="shared" si="2"/>
        <v>Xuất sắc</v>
      </c>
      <c r="H163" s="87"/>
    </row>
    <row r="164" spans="1:8" s="20" customFormat="1">
      <c r="A164" s="22" t="s">
        <v>74</v>
      </c>
      <c r="B164" s="75" t="s">
        <v>3742</v>
      </c>
      <c r="C164" s="88" t="s">
        <v>3743</v>
      </c>
      <c r="D164" s="76" t="s">
        <v>1192</v>
      </c>
      <c r="E164" s="77" t="s">
        <v>3744</v>
      </c>
      <c r="F164" s="78">
        <v>60</v>
      </c>
      <c r="G164" s="79" t="str">
        <f t="shared" si="2"/>
        <v>Trung bình</v>
      </c>
      <c r="H164" s="80"/>
    </row>
    <row r="165" spans="1:8">
      <c r="A165" s="5" t="s">
        <v>75</v>
      </c>
      <c r="B165" s="81" t="s">
        <v>3745</v>
      </c>
      <c r="C165" s="82" t="s">
        <v>3746</v>
      </c>
      <c r="D165" s="83" t="s">
        <v>45</v>
      </c>
      <c r="E165" s="84" t="s">
        <v>3744</v>
      </c>
      <c r="F165" s="85">
        <v>50</v>
      </c>
      <c r="G165" s="86" t="str">
        <f t="shared" si="2"/>
        <v>Trung bình</v>
      </c>
      <c r="H165" s="87"/>
    </row>
    <row r="166" spans="1:8">
      <c r="A166" s="5" t="s">
        <v>76</v>
      </c>
      <c r="B166" s="81" t="s">
        <v>3747</v>
      </c>
      <c r="C166" s="82" t="s">
        <v>1516</v>
      </c>
      <c r="D166" s="83" t="s">
        <v>1216</v>
      </c>
      <c r="E166" s="84" t="s">
        <v>3744</v>
      </c>
      <c r="F166" s="85">
        <v>51</v>
      </c>
      <c r="G166" s="86" t="str">
        <f t="shared" si="2"/>
        <v>Trung bình</v>
      </c>
      <c r="H166" s="87"/>
    </row>
    <row r="167" spans="1:8">
      <c r="A167" s="5" t="s">
        <v>77</v>
      </c>
      <c r="B167" s="81" t="s">
        <v>3748</v>
      </c>
      <c r="C167" s="82" t="s">
        <v>1631</v>
      </c>
      <c r="D167" s="83" t="s">
        <v>1216</v>
      </c>
      <c r="E167" s="84" t="s">
        <v>3744</v>
      </c>
      <c r="F167" s="85">
        <v>50</v>
      </c>
      <c r="G167" s="86" t="str">
        <f t="shared" si="2"/>
        <v>Trung bình</v>
      </c>
      <c r="H167" s="87"/>
    </row>
    <row r="168" spans="1:8">
      <c r="A168" s="5" t="s">
        <v>78</v>
      </c>
      <c r="B168" s="81" t="s">
        <v>3749</v>
      </c>
      <c r="C168" s="82" t="s">
        <v>3705</v>
      </c>
      <c r="D168" s="83" t="s">
        <v>1216</v>
      </c>
      <c r="E168" s="84" t="s">
        <v>3744</v>
      </c>
      <c r="F168" s="85">
        <v>60</v>
      </c>
      <c r="G168" s="86" t="str">
        <f t="shared" si="2"/>
        <v>Trung bình</v>
      </c>
      <c r="H168" s="87"/>
    </row>
    <row r="169" spans="1:8">
      <c r="A169" s="5" t="s">
        <v>79</v>
      </c>
      <c r="B169" s="81" t="s">
        <v>3750</v>
      </c>
      <c r="C169" s="82" t="s">
        <v>1745</v>
      </c>
      <c r="D169" s="83" t="s">
        <v>1216</v>
      </c>
      <c r="E169" s="84" t="s">
        <v>3744</v>
      </c>
      <c r="F169" s="85">
        <v>66</v>
      </c>
      <c r="G169" s="86" t="str">
        <f t="shared" si="2"/>
        <v>Trung bình</v>
      </c>
      <c r="H169" s="87"/>
    </row>
    <row r="170" spans="1:8">
      <c r="A170" s="5" t="s">
        <v>80</v>
      </c>
      <c r="B170" s="81" t="s">
        <v>3751</v>
      </c>
      <c r="C170" s="82" t="s">
        <v>1194</v>
      </c>
      <c r="D170" s="83" t="s">
        <v>1216</v>
      </c>
      <c r="E170" s="84" t="s">
        <v>3744</v>
      </c>
      <c r="F170" s="85">
        <v>50</v>
      </c>
      <c r="G170" s="86" t="str">
        <f t="shared" si="2"/>
        <v>Trung bình</v>
      </c>
      <c r="H170" s="87"/>
    </row>
    <row r="171" spans="1:8">
      <c r="A171" s="5" t="s">
        <v>81</v>
      </c>
      <c r="B171" s="81" t="s">
        <v>3752</v>
      </c>
      <c r="C171" s="82" t="s">
        <v>3753</v>
      </c>
      <c r="D171" s="83" t="s">
        <v>3754</v>
      </c>
      <c r="E171" s="84" t="s">
        <v>3744</v>
      </c>
      <c r="F171" s="85">
        <v>50</v>
      </c>
      <c r="G171" s="86" t="str">
        <f t="shared" si="2"/>
        <v>Trung bình</v>
      </c>
      <c r="H171" s="87"/>
    </row>
    <row r="172" spans="1:8">
      <c r="A172" s="5" t="s">
        <v>82</v>
      </c>
      <c r="B172" s="81" t="s">
        <v>3755</v>
      </c>
      <c r="C172" s="82" t="s">
        <v>3756</v>
      </c>
      <c r="D172" s="83" t="s">
        <v>11</v>
      </c>
      <c r="E172" s="84" t="s">
        <v>3744</v>
      </c>
      <c r="F172" s="85">
        <v>51</v>
      </c>
      <c r="G172" s="86" t="str">
        <f t="shared" si="2"/>
        <v>Trung bình</v>
      </c>
      <c r="H172" s="87"/>
    </row>
    <row r="173" spans="1:8">
      <c r="A173" s="5" t="s">
        <v>83</v>
      </c>
      <c r="B173" s="81" t="s">
        <v>3757</v>
      </c>
      <c r="C173" s="82" t="s">
        <v>2082</v>
      </c>
      <c r="D173" s="83" t="s">
        <v>1195</v>
      </c>
      <c r="E173" s="84" t="s">
        <v>3744</v>
      </c>
      <c r="F173" s="85">
        <v>50</v>
      </c>
      <c r="G173" s="86" t="str">
        <f t="shared" si="2"/>
        <v>Trung bình</v>
      </c>
      <c r="H173" s="87"/>
    </row>
    <row r="174" spans="1:8" s="20" customFormat="1">
      <c r="A174" s="5" t="s">
        <v>84</v>
      </c>
      <c r="B174" s="81" t="s">
        <v>3758</v>
      </c>
      <c r="C174" s="82" t="s">
        <v>3759</v>
      </c>
      <c r="D174" s="83" t="s">
        <v>1286</v>
      </c>
      <c r="E174" s="84" t="s">
        <v>3744</v>
      </c>
      <c r="F174" s="85">
        <v>66</v>
      </c>
      <c r="G174" s="86" t="str">
        <f t="shared" si="2"/>
        <v>Trung bình</v>
      </c>
      <c r="H174" s="80"/>
    </row>
    <row r="175" spans="1:8" s="20" customFormat="1">
      <c r="A175" s="5" t="s">
        <v>85</v>
      </c>
      <c r="B175" s="81" t="s">
        <v>3760</v>
      </c>
      <c r="C175" s="82" t="s">
        <v>1492</v>
      </c>
      <c r="D175" s="83" t="s">
        <v>39</v>
      </c>
      <c r="E175" s="84" t="s">
        <v>3744</v>
      </c>
      <c r="F175" s="85">
        <v>61</v>
      </c>
      <c r="G175" s="86" t="str">
        <f>IF(F175&gt;=90,"Xuất sắc",IF(F175&gt;=80,"Tốt",IF(F175&gt;=70,"Khá",IF(F175&gt;=50,"Trung bình",IF(F175&gt;0,"Yếu","Không xếp loại")))))</f>
        <v>Trung bình</v>
      </c>
      <c r="H175" s="87"/>
    </row>
    <row r="176" spans="1:8" s="20" customFormat="1">
      <c r="A176" s="5" t="s">
        <v>86</v>
      </c>
      <c r="B176" s="81" t="s">
        <v>3761</v>
      </c>
      <c r="C176" s="82" t="s">
        <v>1257</v>
      </c>
      <c r="D176" s="83" t="s">
        <v>1244</v>
      </c>
      <c r="E176" s="84" t="s">
        <v>3744</v>
      </c>
      <c r="F176" s="85">
        <v>70</v>
      </c>
      <c r="G176" s="86" t="str">
        <f>IF(F176&gt;=90,"Xuất sắc",IF(F176&gt;=80,"Tốt",IF(F176&gt;=70,"Khá",IF(F176&gt;=50,"Trung bình",IF(F176&gt;0,"Yếu","Không xếp loại")))))</f>
        <v>Khá</v>
      </c>
      <c r="H176" s="87"/>
    </row>
    <row r="177" spans="1:8">
      <c r="A177" s="5" t="s">
        <v>87</v>
      </c>
      <c r="B177" s="81" t="s">
        <v>3762</v>
      </c>
      <c r="C177" s="82" t="s">
        <v>3763</v>
      </c>
      <c r="D177" s="83" t="s">
        <v>1200</v>
      </c>
      <c r="E177" s="84" t="s">
        <v>3744</v>
      </c>
      <c r="F177" s="85">
        <v>64</v>
      </c>
      <c r="G177" s="86" t="str">
        <f t="shared" si="2"/>
        <v>Trung bình</v>
      </c>
      <c r="H177" s="87"/>
    </row>
    <row r="178" spans="1:8">
      <c r="A178" s="5" t="s">
        <v>88</v>
      </c>
      <c r="B178" s="81" t="s">
        <v>3764</v>
      </c>
      <c r="C178" s="82" t="s">
        <v>35</v>
      </c>
      <c r="D178" s="83" t="s">
        <v>12</v>
      </c>
      <c r="E178" s="84" t="s">
        <v>3744</v>
      </c>
      <c r="F178" s="85">
        <v>50</v>
      </c>
      <c r="G178" s="86" t="str">
        <f t="shared" si="2"/>
        <v>Trung bình</v>
      </c>
      <c r="H178" s="87"/>
    </row>
    <row r="179" spans="1:8">
      <c r="A179" s="5" t="s">
        <v>89</v>
      </c>
      <c r="B179" s="81" t="s">
        <v>3765</v>
      </c>
      <c r="C179" s="82" t="s">
        <v>1379</v>
      </c>
      <c r="D179" s="83" t="s">
        <v>1281</v>
      </c>
      <c r="E179" s="84" t="s">
        <v>3744</v>
      </c>
      <c r="F179" s="85">
        <v>60</v>
      </c>
      <c r="G179" s="86" t="str">
        <f t="shared" si="2"/>
        <v>Trung bình</v>
      </c>
      <c r="H179" s="87"/>
    </row>
    <row r="180" spans="1:8">
      <c r="A180" s="5" t="s">
        <v>90</v>
      </c>
      <c r="B180" s="81" t="s">
        <v>3766</v>
      </c>
      <c r="C180" s="82" t="s">
        <v>1280</v>
      </c>
      <c r="D180" s="83" t="s">
        <v>1281</v>
      </c>
      <c r="E180" s="84" t="s">
        <v>3744</v>
      </c>
      <c r="F180" s="85">
        <v>58</v>
      </c>
      <c r="G180" s="86" t="str">
        <f t="shared" si="2"/>
        <v>Trung bình</v>
      </c>
      <c r="H180" s="87"/>
    </row>
    <row r="181" spans="1:8">
      <c r="A181" s="5" t="s">
        <v>91</v>
      </c>
      <c r="B181" s="81" t="s">
        <v>3767</v>
      </c>
      <c r="C181" s="82" t="s">
        <v>1188</v>
      </c>
      <c r="D181" s="83" t="s">
        <v>1233</v>
      </c>
      <c r="E181" s="84" t="s">
        <v>3744</v>
      </c>
      <c r="F181" s="85">
        <v>50</v>
      </c>
      <c r="G181" s="86" t="str">
        <f t="shared" si="2"/>
        <v>Trung bình</v>
      </c>
      <c r="H181" s="87"/>
    </row>
    <row r="182" spans="1:8">
      <c r="A182" s="5" t="s">
        <v>92</v>
      </c>
      <c r="B182" s="81" t="s">
        <v>3768</v>
      </c>
      <c r="C182" s="82" t="s">
        <v>3769</v>
      </c>
      <c r="D182" s="83" t="s">
        <v>1233</v>
      </c>
      <c r="E182" s="84" t="s">
        <v>3744</v>
      </c>
      <c r="F182" s="85">
        <v>59</v>
      </c>
      <c r="G182" s="86" t="str">
        <f t="shared" si="2"/>
        <v>Trung bình</v>
      </c>
      <c r="H182" s="87"/>
    </row>
    <row r="183" spans="1:8">
      <c r="A183" s="5" t="s">
        <v>93</v>
      </c>
      <c r="B183" s="81" t="s">
        <v>3770</v>
      </c>
      <c r="C183" s="82" t="s">
        <v>1257</v>
      </c>
      <c r="D183" s="83" t="s">
        <v>1222</v>
      </c>
      <c r="E183" s="84" t="s">
        <v>3744</v>
      </c>
      <c r="F183" s="85">
        <v>53</v>
      </c>
      <c r="G183" s="86" t="str">
        <f t="shared" si="2"/>
        <v>Trung bình</v>
      </c>
      <c r="H183" s="87"/>
    </row>
    <row r="184" spans="1:8">
      <c r="A184" s="5" t="s">
        <v>94</v>
      </c>
      <c r="B184" s="81" t="s">
        <v>3771</v>
      </c>
      <c r="C184" s="82" t="s">
        <v>1417</v>
      </c>
      <c r="D184" s="83" t="s">
        <v>1393</v>
      </c>
      <c r="E184" s="84" t="s">
        <v>3744</v>
      </c>
      <c r="F184" s="85">
        <v>70</v>
      </c>
      <c r="G184" s="86" t="str">
        <f t="shared" si="2"/>
        <v>Khá</v>
      </c>
      <c r="H184" s="87"/>
    </row>
    <row r="185" spans="1:8">
      <c r="A185" s="5" t="s">
        <v>95</v>
      </c>
      <c r="B185" s="81" t="s">
        <v>3772</v>
      </c>
      <c r="C185" s="82" t="s">
        <v>6</v>
      </c>
      <c r="D185" s="83" t="s">
        <v>32</v>
      </c>
      <c r="E185" s="84" t="s">
        <v>3744</v>
      </c>
      <c r="F185" s="85">
        <v>50</v>
      </c>
      <c r="G185" s="86" t="str">
        <f t="shared" si="2"/>
        <v>Trung bình</v>
      </c>
      <c r="H185" s="87"/>
    </row>
    <row r="186" spans="1:8">
      <c r="A186" s="5" t="s">
        <v>96</v>
      </c>
      <c r="B186" s="81" t="s">
        <v>3773</v>
      </c>
      <c r="C186" s="82" t="s">
        <v>6</v>
      </c>
      <c r="D186" s="83" t="s">
        <v>1527</v>
      </c>
      <c r="E186" s="84" t="s">
        <v>3744</v>
      </c>
      <c r="F186" s="85">
        <v>51</v>
      </c>
      <c r="G186" s="86" t="str">
        <f t="shared" si="2"/>
        <v>Trung bình</v>
      </c>
      <c r="H186" s="87"/>
    </row>
    <row r="187" spans="1:8">
      <c r="A187" s="5" t="s">
        <v>122</v>
      </c>
      <c r="B187" s="81" t="s">
        <v>3774</v>
      </c>
      <c r="C187" s="82" t="s">
        <v>3775</v>
      </c>
      <c r="D187" s="83" t="s">
        <v>1224</v>
      </c>
      <c r="E187" s="84" t="s">
        <v>3744</v>
      </c>
      <c r="F187" s="85">
        <v>67</v>
      </c>
      <c r="G187" s="86" t="str">
        <f t="shared" si="2"/>
        <v>Trung bình</v>
      </c>
      <c r="H187" s="87"/>
    </row>
    <row r="188" spans="1:8">
      <c r="A188" s="5" t="s">
        <v>123</v>
      </c>
      <c r="B188" s="81" t="s">
        <v>3776</v>
      </c>
      <c r="C188" s="82" t="s">
        <v>3777</v>
      </c>
      <c r="D188" s="83" t="s">
        <v>1308</v>
      </c>
      <c r="E188" s="84" t="s">
        <v>3744</v>
      </c>
      <c r="F188" s="85">
        <v>61</v>
      </c>
      <c r="G188" s="86" t="str">
        <f t="shared" si="2"/>
        <v>Trung bình</v>
      </c>
      <c r="H188" s="87"/>
    </row>
    <row r="189" spans="1:8">
      <c r="A189" s="5" t="s">
        <v>124</v>
      </c>
      <c r="B189" s="81" t="s">
        <v>3778</v>
      </c>
      <c r="C189" s="82" t="s">
        <v>1386</v>
      </c>
      <c r="D189" s="83" t="s">
        <v>1430</v>
      </c>
      <c r="E189" s="84" t="s">
        <v>3744</v>
      </c>
      <c r="F189" s="85">
        <v>51</v>
      </c>
      <c r="G189" s="86" t="str">
        <f t="shared" si="2"/>
        <v>Trung bình</v>
      </c>
      <c r="H189" s="87"/>
    </row>
    <row r="190" spans="1:8">
      <c r="A190" s="5" t="s">
        <v>125</v>
      </c>
      <c r="B190" s="81" t="s">
        <v>3779</v>
      </c>
      <c r="C190" s="82" t="s">
        <v>3780</v>
      </c>
      <c r="D190" s="83" t="s">
        <v>1309</v>
      </c>
      <c r="E190" s="84" t="s">
        <v>3744</v>
      </c>
      <c r="F190" s="85">
        <v>70</v>
      </c>
      <c r="G190" s="86" t="str">
        <f t="shared" si="2"/>
        <v>Khá</v>
      </c>
      <c r="H190" s="87"/>
    </row>
    <row r="191" spans="1:8">
      <c r="A191" s="5" t="s">
        <v>126</v>
      </c>
      <c r="B191" s="81" t="s">
        <v>3781</v>
      </c>
      <c r="C191" s="82" t="s">
        <v>3782</v>
      </c>
      <c r="D191" s="83" t="s">
        <v>1182</v>
      </c>
      <c r="E191" s="84" t="s">
        <v>3744</v>
      </c>
      <c r="F191" s="85">
        <v>60</v>
      </c>
      <c r="G191" s="86" t="str">
        <f t="shared" si="2"/>
        <v>Trung bình</v>
      </c>
      <c r="H191" s="87"/>
    </row>
    <row r="192" spans="1:8">
      <c r="A192" s="5" t="s">
        <v>127</v>
      </c>
      <c r="B192" s="81" t="s">
        <v>3783</v>
      </c>
      <c r="C192" s="82" t="s">
        <v>1177</v>
      </c>
      <c r="D192" s="83" t="s">
        <v>1251</v>
      </c>
      <c r="E192" s="84" t="s">
        <v>3744</v>
      </c>
      <c r="F192" s="85">
        <v>72</v>
      </c>
      <c r="G192" s="86" t="str">
        <f t="shared" si="2"/>
        <v>Khá</v>
      </c>
      <c r="H192" s="87"/>
    </row>
    <row r="193" spans="1:8">
      <c r="A193" s="5" t="s">
        <v>128</v>
      </c>
      <c r="B193" s="81" t="s">
        <v>3784</v>
      </c>
      <c r="C193" s="82" t="s">
        <v>1579</v>
      </c>
      <c r="D193" s="83" t="s">
        <v>1187</v>
      </c>
      <c r="E193" s="84" t="s">
        <v>3744</v>
      </c>
      <c r="F193" s="85">
        <v>57</v>
      </c>
      <c r="G193" s="86" t="str">
        <f t="shared" si="2"/>
        <v>Trung bình</v>
      </c>
      <c r="H193" s="87"/>
    </row>
    <row r="194" spans="1:8">
      <c r="A194" s="5" t="s">
        <v>129</v>
      </c>
      <c r="B194" s="81" t="s">
        <v>3785</v>
      </c>
      <c r="C194" s="82" t="s">
        <v>1790</v>
      </c>
      <c r="D194" s="83" t="s">
        <v>2859</v>
      </c>
      <c r="E194" s="84" t="s">
        <v>3744</v>
      </c>
      <c r="F194" s="85">
        <v>60</v>
      </c>
      <c r="G194" s="86" t="str">
        <f t="shared" si="2"/>
        <v>Trung bình</v>
      </c>
      <c r="H194" s="87"/>
    </row>
    <row r="195" spans="1:8" s="20" customFormat="1">
      <c r="A195" s="22" t="s">
        <v>130</v>
      </c>
      <c r="B195" s="75" t="s">
        <v>3786</v>
      </c>
      <c r="C195" s="88" t="s">
        <v>3787</v>
      </c>
      <c r="D195" s="76" t="s">
        <v>3788</v>
      </c>
      <c r="E195" s="77" t="s">
        <v>3789</v>
      </c>
      <c r="F195" s="78">
        <v>78</v>
      </c>
      <c r="G195" s="79" t="str">
        <f t="shared" si="2"/>
        <v>Khá</v>
      </c>
      <c r="H195" s="80"/>
    </row>
    <row r="196" spans="1:8">
      <c r="A196" s="5" t="s">
        <v>131</v>
      </c>
      <c r="B196" s="81" t="s">
        <v>3790</v>
      </c>
      <c r="C196" s="82" t="s">
        <v>3791</v>
      </c>
      <c r="D196" s="83" t="s">
        <v>9</v>
      </c>
      <c r="E196" s="84" t="s">
        <v>3789</v>
      </c>
      <c r="F196" s="85">
        <v>56</v>
      </c>
      <c r="G196" s="86" t="str">
        <f t="shared" si="2"/>
        <v>Trung bình</v>
      </c>
      <c r="H196" s="87"/>
    </row>
    <row r="197" spans="1:8">
      <c r="A197" s="5" t="s">
        <v>132</v>
      </c>
      <c r="B197" s="81" t="s">
        <v>3792</v>
      </c>
      <c r="C197" s="82" t="s">
        <v>1178</v>
      </c>
      <c r="D197" s="83" t="s">
        <v>1195</v>
      </c>
      <c r="E197" s="84" t="s">
        <v>3789</v>
      </c>
      <c r="F197" s="85">
        <v>56</v>
      </c>
      <c r="G197" s="86" t="str">
        <f t="shared" si="2"/>
        <v>Trung bình</v>
      </c>
      <c r="H197" s="87"/>
    </row>
    <row r="198" spans="1:8">
      <c r="A198" s="5" t="s">
        <v>133</v>
      </c>
      <c r="B198" s="81" t="s">
        <v>3793</v>
      </c>
      <c r="C198" s="82" t="s">
        <v>1220</v>
      </c>
      <c r="D198" s="83" t="s">
        <v>39</v>
      </c>
      <c r="E198" s="84" t="s">
        <v>3789</v>
      </c>
      <c r="F198" s="85">
        <v>50</v>
      </c>
      <c r="G198" s="86" t="str">
        <f t="shared" si="2"/>
        <v>Trung bình</v>
      </c>
      <c r="H198" s="87"/>
    </row>
    <row r="199" spans="1:8">
      <c r="A199" s="5" t="s">
        <v>134</v>
      </c>
      <c r="B199" s="81" t="s">
        <v>3794</v>
      </c>
      <c r="C199" s="82" t="s">
        <v>3795</v>
      </c>
      <c r="D199" s="83" t="s">
        <v>39</v>
      </c>
      <c r="E199" s="84" t="s">
        <v>3789</v>
      </c>
      <c r="F199" s="85">
        <v>61</v>
      </c>
      <c r="G199" s="86" t="str">
        <f t="shared" si="2"/>
        <v>Trung bình</v>
      </c>
      <c r="H199" s="87"/>
    </row>
    <row r="200" spans="1:8">
      <c r="A200" s="5" t="s">
        <v>135</v>
      </c>
      <c r="B200" s="81" t="s">
        <v>3796</v>
      </c>
      <c r="C200" s="82" t="s">
        <v>3797</v>
      </c>
      <c r="D200" s="83" t="s">
        <v>39</v>
      </c>
      <c r="E200" s="84" t="s">
        <v>3789</v>
      </c>
      <c r="F200" s="85">
        <v>55</v>
      </c>
      <c r="G200" s="86" t="str">
        <f t="shared" si="2"/>
        <v>Trung bình</v>
      </c>
      <c r="H200" s="87"/>
    </row>
    <row r="201" spans="1:8">
      <c r="A201" s="5" t="s">
        <v>136</v>
      </c>
      <c r="B201" s="81" t="s">
        <v>3798</v>
      </c>
      <c r="C201" s="82" t="s">
        <v>1420</v>
      </c>
      <c r="D201" s="83" t="s">
        <v>36</v>
      </c>
      <c r="E201" s="84" t="s">
        <v>3789</v>
      </c>
      <c r="F201" s="85">
        <v>70</v>
      </c>
      <c r="G201" s="86" t="str">
        <f t="shared" si="2"/>
        <v>Khá</v>
      </c>
      <c r="H201" s="87"/>
    </row>
    <row r="202" spans="1:8">
      <c r="A202" s="5" t="s">
        <v>137</v>
      </c>
      <c r="B202" s="81" t="s">
        <v>3799</v>
      </c>
      <c r="C202" s="82" t="s">
        <v>1543</v>
      </c>
      <c r="D202" s="83" t="s">
        <v>40</v>
      </c>
      <c r="E202" s="84" t="s">
        <v>3789</v>
      </c>
      <c r="F202" s="85">
        <v>55</v>
      </c>
      <c r="G202" s="86" t="str">
        <f t="shared" si="2"/>
        <v>Trung bình</v>
      </c>
      <c r="H202" s="87"/>
    </row>
    <row r="203" spans="1:8">
      <c r="A203" s="5" t="s">
        <v>138</v>
      </c>
      <c r="B203" s="81" t="s">
        <v>3800</v>
      </c>
      <c r="C203" s="82" t="s">
        <v>1300</v>
      </c>
      <c r="D203" s="83" t="s">
        <v>12</v>
      </c>
      <c r="E203" s="84" t="s">
        <v>3789</v>
      </c>
      <c r="F203" s="85">
        <v>50</v>
      </c>
      <c r="G203" s="86" t="str">
        <f t="shared" si="2"/>
        <v>Trung bình</v>
      </c>
      <c r="H203" s="87"/>
    </row>
    <row r="204" spans="1:8">
      <c r="A204" s="5" t="s">
        <v>139</v>
      </c>
      <c r="B204" s="81" t="s">
        <v>3801</v>
      </c>
      <c r="C204" s="82" t="s">
        <v>1722</v>
      </c>
      <c r="D204" s="83" t="s">
        <v>1229</v>
      </c>
      <c r="E204" s="84" t="s">
        <v>3789</v>
      </c>
      <c r="F204" s="85">
        <v>63</v>
      </c>
      <c r="G204" s="86" t="str">
        <f t="shared" si="2"/>
        <v>Trung bình</v>
      </c>
      <c r="H204" s="87"/>
    </row>
    <row r="205" spans="1:8">
      <c r="A205" s="5" t="s">
        <v>140</v>
      </c>
      <c r="B205" s="81" t="s">
        <v>3802</v>
      </c>
      <c r="C205" s="82" t="s">
        <v>3803</v>
      </c>
      <c r="D205" s="83" t="s">
        <v>1176</v>
      </c>
      <c r="E205" s="84" t="s">
        <v>3789</v>
      </c>
      <c r="F205" s="85">
        <v>55</v>
      </c>
      <c r="G205" s="86" t="str">
        <f t="shared" si="2"/>
        <v>Trung bình</v>
      </c>
      <c r="H205" s="87"/>
    </row>
    <row r="206" spans="1:8">
      <c r="A206" s="5" t="s">
        <v>141</v>
      </c>
      <c r="B206" s="81" t="s">
        <v>3804</v>
      </c>
      <c r="C206" s="82" t="s">
        <v>1201</v>
      </c>
      <c r="D206" s="83" t="s">
        <v>1176</v>
      </c>
      <c r="E206" s="84" t="s">
        <v>3789</v>
      </c>
      <c r="F206" s="85">
        <v>50</v>
      </c>
      <c r="G206" s="86" t="str">
        <f t="shared" si="2"/>
        <v>Trung bình</v>
      </c>
      <c r="H206" s="87"/>
    </row>
    <row r="207" spans="1:8" s="20" customFormat="1">
      <c r="A207" s="22" t="s">
        <v>142</v>
      </c>
      <c r="B207" s="81" t="s">
        <v>3805</v>
      </c>
      <c r="C207" s="82" t="s">
        <v>1188</v>
      </c>
      <c r="D207" s="83" t="s">
        <v>1176</v>
      </c>
      <c r="E207" s="84" t="s">
        <v>3789</v>
      </c>
      <c r="F207" s="85">
        <v>76</v>
      </c>
      <c r="G207" s="86" t="str">
        <f t="shared" si="2"/>
        <v>Khá</v>
      </c>
      <c r="H207" s="80"/>
    </row>
    <row r="208" spans="1:8">
      <c r="A208" s="5" t="s">
        <v>143</v>
      </c>
      <c r="B208" s="81" t="s">
        <v>3806</v>
      </c>
      <c r="C208" s="82" t="s">
        <v>1282</v>
      </c>
      <c r="D208" s="83" t="s">
        <v>1259</v>
      </c>
      <c r="E208" s="84" t="s">
        <v>3789</v>
      </c>
      <c r="F208" s="85">
        <v>58</v>
      </c>
      <c r="G208" s="86" t="str">
        <f t="shared" si="2"/>
        <v>Trung bình</v>
      </c>
      <c r="H208" s="87"/>
    </row>
    <row r="209" spans="1:8">
      <c r="A209" s="5" t="s">
        <v>144</v>
      </c>
      <c r="B209" s="81" t="s">
        <v>3807</v>
      </c>
      <c r="C209" s="82" t="s">
        <v>3808</v>
      </c>
      <c r="D209" s="83" t="s">
        <v>59</v>
      </c>
      <c r="E209" s="84" t="s">
        <v>3789</v>
      </c>
      <c r="F209" s="85">
        <v>67</v>
      </c>
      <c r="G209" s="86" t="str">
        <f t="shared" si="2"/>
        <v>Trung bình</v>
      </c>
      <c r="H209" s="87"/>
    </row>
    <row r="210" spans="1:8">
      <c r="A210" s="5" t="s">
        <v>145</v>
      </c>
      <c r="B210" s="81" t="s">
        <v>3809</v>
      </c>
      <c r="C210" s="82" t="s">
        <v>1220</v>
      </c>
      <c r="D210" s="83" t="s">
        <v>1396</v>
      </c>
      <c r="E210" s="84" t="s">
        <v>3789</v>
      </c>
      <c r="F210" s="85">
        <v>50</v>
      </c>
      <c r="G210" s="86" t="str">
        <f t="shared" si="2"/>
        <v>Trung bình</v>
      </c>
      <c r="H210" s="87"/>
    </row>
    <row r="211" spans="1:8">
      <c r="A211" s="5" t="s">
        <v>146</v>
      </c>
      <c r="B211" s="81" t="s">
        <v>3810</v>
      </c>
      <c r="C211" s="82" t="s">
        <v>52</v>
      </c>
      <c r="D211" s="83" t="s">
        <v>1206</v>
      </c>
      <c r="E211" s="84" t="s">
        <v>3789</v>
      </c>
      <c r="F211" s="85">
        <v>54</v>
      </c>
      <c r="G211" s="86" t="str">
        <f t="shared" si="2"/>
        <v>Trung bình</v>
      </c>
      <c r="H211" s="87"/>
    </row>
    <row r="212" spans="1:8">
      <c r="A212" s="5" t="s">
        <v>147</v>
      </c>
      <c r="B212" s="81" t="s">
        <v>3811</v>
      </c>
      <c r="C212" s="82" t="s">
        <v>1390</v>
      </c>
      <c r="D212" s="83" t="s">
        <v>1248</v>
      </c>
      <c r="E212" s="84" t="s">
        <v>3789</v>
      </c>
      <c r="F212" s="85">
        <v>64</v>
      </c>
      <c r="G212" s="86" t="str">
        <f t="shared" si="2"/>
        <v>Trung bình</v>
      </c>
      <c r="H212" s="87"/>
    </row>
    <row r="213" spans="1:8">
      <c r="A213" s="5" t="s">
        <v>148</v>
      </c>
      <c r="B213" s="81" t="s">
        <v>3812</v>
      </c>
      <c r="C213" s="82" t="s">
        <v>3813</v>
      </c>
      <c r="D213" s="83" t="s">
        <v>1249</v>
      </c>
      <c r="E213" s="84" t="s">
        <v>3789</v>
      </c>
      <c r="F213" s="85">
        <v>50</v>
      </c>
      <c r="G213" s="86" t="str">
        <f t="shared" si="2"/>
        <v>Trung bình</v>
      </c>
      <c r="H213" s="87"/>
    </row>
    <row r="214" spans="1:8">
      <c r="A214" s="5" t="s">
        <v>149</v>
      </c>
      <c r="B214" s="81" t="s">
        <v>3814</v>
      </c>
      <c r="C214" s="82" t="s">
        <v>1681</v>
      </c>
      <c r="D214" s="83" t="s">
        <v>1249</v>
      </c>
      <c r="E214" s="84" t="s">
        <v>3789</v>
      </c>
      <c r="F214" s="85">
        <v>52</v>
      </c>
      <c r="G214" s="86" t="str">
        <f t="shared" si="2"/>
        <v>Trung bình</v>
      </c>
      <c r="H214" s="87"/>
    </row>
    <row r="215" spans="1:8">
      <c r="A215" s="5" t="s">
        <v>150</v>
      </c>
      <c r="B215" s="81" t="s">
        <v>3815</v>
      </c>
      <c r="C215" s="82" t="s">
        <v>3816</v>
      </c>
      <c r="D215" s="83" t="s">
        <v>1365</v>
      </c>
      <c r="E215" s="84" t="s">
        <v>3789</v>
      </c>
      <c r="F215" s="85">
        <v>75</v>
      </c>
      <c r="G215" s="86" t="str">
        <f t="shared" si="2"/>
        <v>Khá</v>
      </c>
      <c r="H215" s="87"/>
    </row>
    <row r="216" spans="1:8">
      <c r="A216" s="5" t="s">
        <v>151</v>
      </c>
      <c r="B216" s="81" t="s">
        <v>3817</v>
      </c>
      <c r="C216" s="82" t="s">
        <v>1692</v>
      </c>
      <c r="D216" s="83" t="s">
        <v>1301</v>
      </c>
      <c r="E216" s="84" t="s">
        <v>3789</v>
      </c>
      <c r="F216" s="85">
        <v>70</v>
      </c>
      <c r="G216" s="86" t="str">
        <f t="shared" si="2"/>
        <v>Khá</v>
      </c>
      <c r="H216" s="87"/>
    </row>
    <row r="217" spans="1:8">
      <c r="A217" s="5" t="s">
        <v>152</v>
      </c>
      <c r="B217" s="81" t="s">
        <v>3818</v>
      </c>
      <c r="C217" s="82" t="s">
        <v>31</v>
      </c>
      <c r="D217" s="83" t="s">
        <v>15</v>
      </c>
      <c r="E217" s="84" t="s">
        <v>3789</v>
      </c>
      <c r="F217" s="85">
        <v>54</v>
      </c>
      <c r="G217" s="86" t="str">
        <f t="shared" si="2"/>
        <v>Trung bình</v>
      </c>
      <c r="H217" s="87"/>
    </row>
    <row r="218" spans="1:8">
      <c r="A218" s="5" t="s">
        <v>153</v>
      </c>
      <c r="B218" s="81" t="s">
        <v>3819</v>
      </c>
      <c r="C218" s="82" t="s">
        <v>3820</v>
      </c>
      <c r="D218" s="83" t="s">
        <v>1308</v>
      </c>
      <c r="E218" s="84" t="s">
        <v>3789</v>
      </c>
      <c r="F218" s="85">
        <v>66</v>
      </c>
      <c r="G218" s="86" t="str">
        <f t="shared" si="2"/>
        <v>Trung bình</v>
      </c>
      <c r="H218" s="87"/>
    </row>
    <row r="219" spans="1:8">
      <c r="A219" s="5" t="s">
        <v>154</v>
      </c>
      <c r="B219" s="81" t="s">
        <v>3821</v>
      </c>
      <c r="C219" s="82" t="s">
        <v>1178</v>
      </c>
      <c r="D219" s="83" t="s">
        <v>1235</v>
      </c>
      <c r="E219" s="84" t="s">
        <v>3789</v>
      </c>
      <c r="F219" s="85">
        <v>63</v>
      </c>
      <c r="G219" s="86" t="str">
        <f t="shared" si="2"/>
        <v>Trung bình</v>
      </c>
      <c r="H219" s="87"/>
    </row>
    <row r="220" spans="1:8">
      <c r="A220" s="5" t="s">
        <v>155</v>
      </c>
      <c r="B220" s="81" t="s">
        <v>3822</v>
      </c>
      <c r="C220" s="82" t="s">
        <v>1599</v>
      </c>
      <c r="D220" s="83" t="s">
        <v>41</v>
      </c>
      <c r="E220" s="84" t="s">
        <v>3789</v>
      </c>
      <c r="F220" s="85">
        <v>65</v>
      </c>
      <c r="G220" s="86" t="str">
        <f t="shared" si="2"/>
        <v>Trung bình</v>
      </c>
      <c r="H220" s="87"/>
    </row>
    <row r="221" spans="1:8">
      <c r="A221" s="5" t="s">
        <v>156</v>
      </c>
      <c r="B221" s="81" t="s">
        <v>3823</v>
      </c>
      <c r="C221" s="82" t="s">
        <v>1731</v>
      </c>
      <c r="D221" s="83" t="s">
        <v>41</v>
      </c>
      <c r="E221" s="84" t="s">
        <v>3789</v>
      </c>
      <c r="F221" s="85">
        <v>52</v>
      </c>
      <c r="G221" s="86" t="str">
        <f t="shared" si="2"/>
        <v>Trung bình</v>
      </c>
      <c r="H221" s="87"/>
    </row>
    <row r="222" spans="1:8">
      <c r="A222" s="5" t="s">
        <v>157</v>
      </c>
      <c r="B222" s="81" t="s">
        <v>3824</v>
      </c>
      <c r="C222" s="82" t="s">
        <v>1332</v>
      </c>
      <c r="D222" s="83" t="s">
        <v>1309</v>
      </c>
      <c r="E222" s="84" t="s">
        <v>3789</v>
      </c>
      <c r="F222" s="85">
        <v>50</v>
      </c>
      <c r="G222" s="86" t="str">
        <f t="shared" si="2"/>
        <v>Trung bình</v>
      </c>
      <c r="H222" s="87"/>
    </row>
    <row r="223" spans="1:8">
      <c r="A223" s="5" t="s">
        <v>158</v>
      </c>
      <c r="B223" s="81" t="s">
        <v>3825</v>
      </c>
      <c r="C223" s="82" t="s">
        <v>3826</v>
      </c>
      <c r="D223" s="83" t="s">
        <v>42</v>
      </c>
      <c r="E223" s="84" t="s">
        <v>3789</v>
      </c>
      <c r="F223" s="85">
        <v>50</v>
      </c>
      <c r="G223" s="86" t="str">
        <f t="shared" si="2"/>
        <v>Trung bình</v>
      </c>
      <c r="H223" s="87"/>
    </row>
    <row r="224" spans="1:8">
      <c r="A224" s="5" t="s">
        <v>159</v>
      </c>
      <c r="B224" s="81" t="s">
        <v>3827</v>
      </c>
      <c r="C224" s="82" t="s">
        <v>3828</v>
      </c>
      <c r="D224" s="83" t="s">
        <v>3829</v>
      </c>
      <c r="E224" s="84" t="s">
        <v>3789</v>
      </c>
      <c r="F224" s="85">
        <v>64</v>
      </c>
      <c r="G224" s="86" t="str">
        <f t="shared" si="2"/>
        <v>Trung bình</v>
      </c>
      <c r="H224" s="87"/>
    </row>
    <row r="225" spans="1:8">
      <c r="A225" s="5" t="s">
        <v>160</v>
      </c>
      <c r="B225" s="81" t="s">
        <v>3830</v>
      </c>
      <c r="C225" s="82" t="s">
        <v>1731</v>
      </c>
      <c r="D225" s="83" t="s">
        <v>1251</v>
      </c>
      <c r="E225" s="84" t="s">
        <v>3789</v>
      </c>
      <c r="F225" s="85">
        <v>50</v>
      </c>
      <c r="G225" s="86" t="str">
        <f t="shared" si="2"/>
        <v>Trung bình</v>
      </c>
      <c r="H225" s="87"/>
    </row>
    <row r="226" spans="1:8">
      <c r="A226" s="5" t="s">
        <v>161</v>
      </c>
      <c r="B226" s="81" t="s">
        <v>3831</v>
      </c>
      <c r="C226" s="82" t="s">
        <v>1621</v>
      </c>
      <c r="D226" s="83" t="s">
        <v>1240</v>
      </c>
      <c r="E226" s="84" t="s">
        <v>3789</v>
      </c>
      <c r="F226" s="85">
        <v>57</v>
      </c>
      <c r="G226" s="86" t="str">
        <f t="shared" si="2"/>
        <v>Trung bình</v>
      </c>
      <c r="H226" s="87"/>
    </row>
    <row r="227" spans="1:8">
      <c r="A227" s="5" t="s">
        <v>162</v>
      </c>
      <c r="B227" s="81" t="s">
        <v>3832</v>
      </c>
      <c r="C227" s="82" t="s">
        <v>3833</v>
      </c>
      <c r="D227" s="83" t="s">
        <v>1241</v>
      </c>
      <c r="E227" s="84" t="s">
        <v>3789</v>
      </c>
      <c r="F227" s="85">
        <v>58</v>
      </c>
      <c r="G227" s="86" t="str">
        <f t="shared" si="2"/>
        <v>Trung bình</v>
      </c>
      <c r="H227" s="87"/>
    </row>
    <row r="228" spans="1:8" s="20" customFormat="1">
      <c r="A228" s="5" t="s">
        <v>163</v>
      </c>
      <c r="B228" s="81" t="s">
        <v>3834</v>
      </c>
      <c r="C228" s="82" t="s">
        <v>3835</v>
      </c>
      <c r="D228" s="83" t="s">
        <v>1215</v>
      </c>
      <c r="E228" s="84" t="s">
        <v>3789</v>
      </c>
      <c r="F228" s="85">
        <v>64</v>
      </c>
      <c r="G228" s="86" t="str">
        <f t="shared" si="2"/>
        <v>Trung bình</v>
      </c>
      <c r="H228" s="80"/>
    </row>
    <row r="229" spans="1:8">
      <c r="A229" s="5" t="s">
        <v>164</v>
      </c>
      <c r="B229" s="81" t="s">
        <v>3836</v>
      </c>
      <c r="C229" s="82" t="s">
        <v>1796</v>
      </c>
      <c r="D229" s="83" t="s">
        <v>1576</v>
      </c>
      <c r="E229" s="84" t="s">
        <v>3789</v>
      </c>
      <c r="F229" s="85">
        <v>60</v>
      </c>
      <c r="G229" s="86" t="str">
        <f t="shared" si="2"/>
        <v>Trung bình</v>
      </c>
      <c r="H229" s="87"/>
    </row>
    <row r="230" spans="1:8" s="20" customFormat="1">
      <c r="A230" s="22" t="s">
        <v>165</v>
      </c>
      <c r="B230" s="75" t="s">
        <v>3837</v>
      </c>
      <c r="C230" s="88" t="s">
        <v>1741</v>
      </c>
      <c r="D230" s="76" t="s">
        <v>1193</v>
      </c>
      <c r="E230" s="77" t="s">
        <v>3838</v>
      </c>
      <c r="F230" s="78">
        <v>51</v>
      </c>
      <c r="G230" s="79" t="str">
        <f t="shared" si="2"/>
        <v>Trung bình</v>
      </c>
      <c r="H230" s="80"/>
    </row>
    <row r="231" spans="1:8">
      <c r="A231" s="5" t="s">
        <v>166</v>
      </c>
      <c r="B231" s="81" t="s">
        <v>3839</v>
      </c>
      <c r="C231" s="82" t="s">
        <v>1632</v>
      </c>
      <c r="D231" s="83" t="s">
        <v>1216</v>
      </c>
      <c r="E231" s="84" t="s">
        <v>3838</v>
      </c>
      <c r="F231" s="85">
        <v>70</v>
      </c>
      <c r="G231" s="86" t="str">
        <f t="shared" si="2"/>
        <v>Khá</v>
      </c>
      <c r="H231" s="87"/>
    </row>
    <row r="232" spans="1:8">
      <c r="A232" s="5" t="s">
        <v>167</v>
      </c>
      <c r="B232" s="81" t="s">
        <v>3840</v>
      </c>
      <c r="C232" s="82" t="s">
        <v>3841</v>
      </c>
      <c r="D232" s="83" t="s">
        <v>10</v>
      </c>
      <c r="E232" s="84" t="s">
        <v>3838</v>
      </c>
      <c r="F232" s="85">
        <v>52</v>
      </c>
      <c r="G232" s="86" t="str">
        <f t="shared" si="2"/>
        <v>Trung bình</v>
      </c>
      <c r="H232" s="87"/>
    </row>
    <row r="233" spans="1:8">
      <c r="A233" s="5" t="s">
        <v>168</v>
      </c>
      <c r="B233" s="81" t="s">
        <v>3842</v>
      </c>
      <c r="C233" s="82" t="s">
        <v>1203</v>
      </c>
      <c r="D233" s="83" t="s">
        <v>1273</v>
      </c>
      <c r="E233" s="84" t="s">
        <v>3838</v>
      </c>
      <c r="F233" s="85">
        <v>77</v>
      </c>
      <c r="G233" s="86" t="str">
        <f t="shared" si="2"/>
        <v>Khá</v>
      </c>
      <c r="H233" s="87"/>
    </row>
    <row r="234" spans="1:8">
      <c r="A234" s="5" t="s">
        <v>169</v>
      </c>
      <c r="B234" s="81" t="s">
        <v>3843</v>
      </c>
      <c r="C234" s="82" t="s">
        <v>3844</v>
      </c>
      <c r="D234" s="83" t="s">
        <v>1396</v>
      </c>
      <c r="E234" s="84" t="s">
        <v>3838</v>
      </c>
      <c r="F234" s="85">
        <v>66</v>
      </c>
      <c r="G234" s="86" t="str">
        <f t="shared" si="2"/>
        <v>Trung bình</v>
      </c>
      <c r="H234" s="87"/>
    </row>
    <row r="235" spans="1:8">
      <c r="A235" s="5" t="s">
        <v>170</v>
      </c>
      <c r="B235" s="81" t="s">
        <v>3845</v>
      </c>
      <c r="C235" s="82" t="s">
        <v>3846</v>
      </c>
      <c r="D235" s="83" t="s">
        <v>1340</v>
      </c>
      <c r="E235" s="84" t="s">
        <v>3838</v>
      </c>
      <c r="F235" s="85">
        <v>76</v>
      </c>
      <c r="G235" s="86" t="str">
        <f t="shared" si="2"/>
        <v>Khá</v>
      </c>
      <c r="H235" s="87"/>
    </row>
    <row r="236" spans="1:8">
      <c r="A236" s="5" t="s">
        <v>171</v>
      </c>
      <c r="B236" s="81" t="s">
        <v>3847</v>
      </c>
      <c r="C236" s="82" t="s">
        <v>1208</v>
      </c>
      <c r="D236" s="83" t="s">
        <v>1277</v>
      </c>
      <c r="E236" s="84" t="s">
        <v>3838</v>
      </c>
      <c r="F236" s="85">
        <v>53</v>
      </c>
      <c r="G236" s="86" t="str">
        <f t="shared" si="2"/>
        <v>Trung bình</v>
      </c>
      <c r="H236" s="87"/>
    </row>
    <row r="237" spans="1:8">
      <c r="A237" s="5" t="s">
        <v>172</v>
      </c>
      <c r="B237" s="81" t="s">
        <v>3848</v>
      </c>
      <c r="C237" s="82" t="s">
        <v>7</v>
      </c>
      <c r="D237" s="83" t="s">
        <v>1277</v>
      </c>
      <c r="E237" s="84" t="s">
        <v>3838</v>
      </c>
      <c r="F237" s="85">
        <v>56</v>
      </c>
      <c r="G237" s="86" t="str">
        <f t="shared" si="2"/>
        <v>Trung bình</v>
      </c>
      <c r="H237" s="87"/>
    </row>
    <row r="238" spans="1:8">
      <c r="A238" s="5" t="s">
        <v>173</v>
      </c>
      <c r="B238" s="81" t="s">
        <v>3849</v>
      </c>
      <c r="C238" s="82" t="s">
        <v>1417</v>
      </c>
      <c r="D238" s="83" t="s">
        <v>15</v>
      </c>
      <c r="E238" s="84" t="s">
        <v>3838</v>
      </c>
      <c r="F238" s="85">
        <v>50</v>
      </c>
      <c r="G238" s="86" t="str">
        <f t="shared" si="2"/>
        <v>Trung bình</v>
      </c>
      <c r="H238" s="87"/>
    </row>
    <row r="239" spans="1:8">
      <c r="A239" s="5" t="s">
        <v>174</v>
      </c>
      <c r="B239" s="81" t="s">
        <v>3850</v>
      </c>
      <c r="C239" s="82" t="s">
        <v>3851</v>
      </c>
      <c r="D239" s="83" t="s">
        <v>1210</v>
      </c>
      <c r="E239" s="84" t="s">
        <v>3838</v>
      </c>
      <c r="F239" s="85">
        <v>50</v>
      </c>
      <c r="G239" s="86" t="str">
        <f t="shared" si="2"/>
        <v>Trung bình</v>
      </c>
      <c r="H239" s="87"/>
    </row>
    <row r="240" spans="1:8">
      <c r="A240" s="5" t="s">
        <v>175</v>
      </c>
      <c r="B240" s="81" t="s">
        <v>3852</v>
      </c>
      <c r="C240" s="82" t="s">
        <v>28</v>
      </c>
      <c r="D240" s="83" t="s">
        <v>1185</v>
      </c>
      <c r="E240" s="84" t="s">
        <v>3838</v>
      </c>
      <c r="F240" s="85">
        <v>70</v>
      </c>
      <c r="G240" s="86" t="str">
        <f t="shared" si="2"/>
        <v>Khá</v>
      </c>
      <c r="H240" s="87"/>
    </row>
    <row r="241" spans="1:10">
      <c r="A241" s="5" t="s">
        <v>176</v>
      </c>
      <c r="B241" s="81" t="s">
        <v>3853</v>
      </c>
      <c r="C241" s="82" t="s">
        <v>1552</v>
      </c>
      <c r="D241" s="83" t="s">
        <v>1241</v>
      </c>
      <c r="E241" s="84" t="s">
        <v>3838</v>
      </c>
      <c r="F241" s="85">
        <v>50</v>
      </c>
      <c r="G241" s="86" t="str">
        <f t="shared" si="2"/>
        <v>Trung bình</v>
      </c>
      <c r="H241" s="87"/>
    </row>
    <row r="242" spans="1:10">
      <c r="A242" s="5" t="s">
        <v>177</v>
      </c>
      <c r="B242" s="81" t="s">
        <v>3854</v>
      </c>
      <c r="C242" s="82" t="s">
        <v>3855</v>
      </c>
      <c r="D242" s="83" t="s">
        <v>1279</v>
      </c>
      <c r="E242" s="84" t="s">
        <v>3838</v>
      </c>
      <c r="F242" s="85">
        <v>68</v>
      </c>
      <c r="G242" s="86" t="str">
        <f t="shared" si="2"/>
        <v>Trung bình</v>
      </c>
      <c r="H242" s="87"/>
    </row>
    <row r="243" spans="1:10" s="20" customFormat="1">
      <c r="A243" s="62"/>
      <c r="B243" s="63" t="s">
        <v>4888</v>
      </c>
      <c r="C243" s="64"/>
      <c r="D243" s="65">
        <f>COUNTA(D244:D244)</f>
        <v>1</v>
      </c>
      <c r="E243" s="66"/>
      <c r="F243" s="66"/>
      <c r="G243" s="120"/>
      <c r="H243" s="67"/>
    </row>
    <row r="244" spans="1:10" ht="102">
      <c r="A244" s="5" t="s">
        <v>97</v>
      </c>
      <c r="B244" s="104" t="s">
        <v>4889</v>
      </c>
      <c r="C244" s="108" t="s">
        <v>1421</v>
      </c>
      <c r="D244" s="106" t="s">
        <v>1235</v>
      </c>
      <c r="E244" s="129" t="s">
        <v>4890</v>
      </c>
      <c r="F244" s="110"/>
      <c r="G244" s="6" t="str">
        <f t="shared" ref="G244" si="3">IF(F244&gt;=90,"Xuất sắc",IF(F244&gt;=80,"Tốt",IF(F244&gt;=70,"Khá",IF(F244&gt;=50,"Trung bình",IF(F244&gt;0,"Yếu","Không xếp loại")))))</f>
        <v>Không xếp loại</v>
      </c>
      <c r="H244" s="128" t="s">
        <v>4891</v>
      </c>
    </row>
    <row r="245" spans="1:10" s="17" customFormat="1">
      <c r="A245" s="14"/>
      <c r="B245" s="14" t="s">
        <v>60</v>
      </c>
      <c r="C245" s="72"/>
      <c r="D245" s="73">
        <f>COUNTA(E11:E242)</f>
        <v>230</v>
      </c>
      <c r="E245" s="14" t="s">
        <v>118</v>
      </c>
      <c r="F245" s="15"/>
      <c r="G245" s="16"/>
      <c r="H245" s="74"/>
    </row>
    <row r="246" spans="1:10" ht="17.25" thickBot="1">
      <c r="A246" s="1"/>
      <c r="B246" s="1"/>
      <c r="C246" s="1"/>
      <c r="D246" s="18"/>
      <c r="E246" s="1"/>
      <c r="F246" s="1"/>
      <c r="H246" s="54"/>
    </row>
    <row r="247" spans="1:10" s="20" customFormat="1" ht="17.25" thickBot="1">
      <c r="B247" s="11"/>
      <c r="C247" s="23" t="s">
        <v>1523</v>
      </c>
      <c r="D247" s="24"/>
      <c r="E247" s="25" t="s">
        <v>1524</v>
      </c>
      <c r="F247" s="21"/>
      <c r="G247" s="121" t="s">
        <v>1715</v>
      </c>
      <c r="H247" s="26" t="s">
        <v>1716</v>
      </c>
    </row>
    <row r="248" spans="1:10">
      <c r="B248" s="7" t="s">
        <v>25</v>
      </c>
      <c r="C248" s="27">
        <f>COUNTIF($G$11:$G$135,"Xuất sắc")</f>
        <v>6</v>
      </c>
      <c r="D248" s="28">
        <f>C248/$C$254*100%</f>
        <v>4.8000000000000001E-2</v>
      </c>
      <c r="E248" s="29">
        <f>COUNTIF($G$137:$G$244,"Xuất sắc")</f>
        <v>2</v>
      </c>
      <c r="F248" s="30">
        <f>E248/$E$254*100%</f>
        <v>1.8867924528301886E-2</v>
      </c>
      <c r="G248" s="31">
        <f>C248+E248</f>
        <v>8</v>
      </c>
      <c r="H248" s="32">
        <f>G248/$G$254*100%</f>
        <v>3.4632034632034632E-2</v>
      </c>
    </row>
    <row r="249" spans="1:10">
      <c r="B249" s="8" t="s">
        <v>24</v>
      </c>
      <c r="C249" s="33">
        <f>COUNTIF($G$11:$G$135,"Tốt")</f>
        <v>13</v>
      </c>
      <c r="D249" s="34">
        <f t="shared" ref="D249:D253" si="4">C249/$C$254*100%</f>
        <v>0.104</v>
      </c>
      <c r="E249" s="29">
        <f>COUNTIF($G$137:$G$244,"Tốt")</f>
        <v>0</v>
      </c>
      <c r="F249" s="30">
        <f t="shared" ref="F249:F253" si="5">E249/$E$254*100%</f>
        <v>0</v>
      </c>
      <c r="G249" s="31">
        <f t="shared" ref="G249:G253" si="6">C249+E249</f>
        <v>13</v>
      </c>
      <c r="H249" s="32">
        <f t="shared" ref="H249:H253" si="7">G249/$G$254*100%</f>
        <v>5.627705627705628E-2</v>
      </c>
    </row>
    <row r="250" spans="1:10">
      <c r="B250" s="8" t="s">
        <v>23</v>
      </c>
      <c r="C250" s="33">
        <f>COUNTIF($G$11:$G$135,"Khá")</f>
        <v>33</v>
      </c>
      <c r="D250" s="34">
        <f t="shared" si="4"/>
        <v>0.26400000000000001</v>
      </c>
      <c r="E250" s="29">
        <f>COUNTIF($G$137:$G$244,"Khá")</f>
        <v>17</v>
      </c>
      <c r="F250" s="30">
        <f t="shared" si="5"/>
        <v>0.16037735849056603</v>
      </c>
      <c r="G250" s="31">
        <f t="shared" si="6"/>
        <v>50</v>
      </c>
      <c r="H250" s="32">
        <f t="shared" si="7"/>
        <v>0.21645021645021645</v>
      </c>
    </row>
    <row r="251" spans="1:10">
      <c r="B251" s="8" t="s">
        <v>21</v>
      </c>
      <c r="C251" s="33">
        <f>COUNTIF($G$11:$G$135,"Trung bình")</f>
        <v>73</v>
      </c>
      <c r="D251" s="34">
        <f t="shared" si="4"/>
        <v>0.58399999999999996</v>
      </c>
      <c r="E251" s="29">
        <f>COUNTIF($G$137:$G$244,"Trung bình")</f>
        <v>86</v>
      </c>
      <c r="F251" s="30">
        <f t="shared" si="5"/>
        <v>0.81132075471698117</v>
      </c>
      <c r="G251" s="31">
        <f t="shared" si="6"/>
        <v>159</v>
      </c>
      <c r="H251" s="32">
        <f t="shared" si="7"/>
        <v>0.68831168831168832</v>
      </c>
    </row>
    <row r="252" spans="1:10">
      <c r="A252" s="20"/>
      <c r="B252" s="9" t="s">
        <v>22</v>
      </c>
      <c r="C252" s="35">
        <f>COUNTIF($G$11:$G$135,"Yếu")</f>
        <v>0</v>
      </c>
      <c r="D252" s="34">
        <f t="shared" si="4"/>
        <v>0</v>
      </c>
      <c r="E252" s="36">
        <f>COUNTIF($G$137:$G$244,"Yếu")</f>
        <v>0</v>
      </c>
      <c r="F252" s="30">
        <f t="shared" si="5"/>
        <v>0</v>
      </c>
      <c r="G252" s="31">
        <f t="shared" si="6"/>
        <v>0</v>
      </c>
      <c r="H252" s="32">
        <f t="shared" si="7"/>
        <v>0</v>
      </c>
    </row>
    <row r="253" spans="1:10" ht="33.75" thickBot="1">
      <c r="A253" s="20"/>
      <c r="B253" s="10" t="s">
        <v>121</v>
      </c>
      <c r="C253" s="35">
        <f>COUNTIF($G$11:$G$135,"Không xếp loại")</f>
        <v>0</v>
      </c>
      <c r="D253" s="37">
        <f t="shared" si="4"/>
        <v>0</v>
      </c>
      <c r="E253" s="38">
        <f>COUNTIF($G$137:$G$244,"Không xếp loại")</f>
        <v>1</v>
      </c>
      <c r="F253" s="30">
        <f t="shared" si="5"/>
        <v>9.433962264150943E-3</v>
      </c>
      <c r="G253" s="31">
        <f t="shared" si="6"/>
        <v>1</v>
      </c>
      <c r="H253" s="32">
        <f t="shared" si="7"/>
        <v>4.329004329004329E-3</v>
      </c>
    </row>
    <row r="254" spans="1:10" s="20" customFormat="1" ht="17.25" thickBot="1">
      <c r="B254" s="11" t="s">
        <v>1717</v>
      </c>
      <c r="C254" s="39">
        <f>SUM(C248:C253)</f>
        <v>125</v>
      </c>
      <c r="D254" s="40"/>
      <c r="E254" s="41">
        <f>SUM(E248:E253)</f>
        <v>106</v>
      </c>
      <c r="F254" s="42"/>
      <c r="G254" s="43">
        <f>SUM(G248:G253)</f>
        <v>231</v>
      </c>
      <c r="H254" s="44"/>
    </row>
    <row r="255" spans="1:10" s="48" customFormat="1">
      <c r="A255" s="13"/>
      <c r="B255" s="45"/>
      <c r="C255" s="45"/>
      <c r="D255" s="46"/>
      <c r="E255" s="45"/>
      <c r="F255" s="13"/>
      <c r="G255" s="47"/>
      <c r="I255" s="13"/>
      <c r="J255" s="13"/>
    </row>
    <row r="256" spans="1:10" s="48" customFormat="1">
      <c r="A256" s="13"/>
      <c r="B256" s="13"/>
      <c r="C256" s="13"/>
      <c r="D256" s="49"/>
      <c r="E256" s="13"/>
      <c r="F256" s="13"/>
      <c r="G256" s="47"/>
      <c r="I256" s="13"/>
      <c r="J256" s="13"/>
    </row>
  </sheetData>
  <autoFilter ref="A8:H254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7BE87-61EC-42CA-B525-A66D4512D174}">
  <dimension ref="A1:J148"/>
  <sheetViews>
    <sheetView topLeftCell="A129" zoomScale="115" zoomScaleNormal="115" workbookViewId="0">
      <selection activeCell="A87" sqref="A87:A130"/>
    </sheetView>
  </sheetViews>
  <sheetFormatPr defaultRowHeight="16.5"/>
  <cols>
    <col min="1" max="1" width="6.42578125" style="13" customWidth="1"/>
    <col min="2" max="2" width="12" style="13" customWidth="1"/>
    <col min="3" max="3" width="22.85546875" style="13" customWidth="1"/>
    <col min="4" max="4" width="10.5703125" style="51" bestFit="1" customWidth="1"/>
    <col min="5" max="5" width="15" style="13" bestFit="1" customWidth="1"/>
    <col min="6" max="6" width="10.42578125" style="13" customWidth="1"/>
    <col min="7" max="7" width="16" style="19" bestFit="1" customWidth="1"/>
    <col min="8" max="8" width="14" style="48" customWidth="1"/>
    <col min="9" max="9" width="10.5703125" style="13" bestFit="1" customWidth="1"/>
    <col min="10" max="16384" width="9.140625" style="13"/>
  </cols>
  <sheetData>
    <row r="1" spans="1:8">
      <c r="A1" s="139" t="s">
        <v>1</v>
      </c>
      <c r="B1" s="139"/>
      <c r="C1" s="139"/>
      <c r="D1" s="139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0"/>
      <c r="F3" s="139"/>
      <c r="G3" s="139"/>
      <c r="H3" s="139"/>
    </row>
    <row r="4" spans="1:8" s="52" customFormat="1" ht="15" customHeight="1">
      <c r="A4" s="134"/>
      <c r="B4" s="134"/>
      <c r="C4" s="134"/>
      <c r="D4" s="134"/>
      <c r="E4" s="134"/>
      <c r="H4" s="53"/>
    </row>
    <row r="5" spans="1:8">
      <c r="A5" s="135" t="s">
        <v>1823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1827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55"/>
      <c r="B7" s="55"/>
      <c r="C7" s="55"/>
      <c r="D7" s="50"/>
      <c r="E7" s="55"/>
      <c r="F7" s="55"/>
      <c r="G7" s="117"/>
      <c r="H7" s="56"/>
    </row>
    <row r="8" spans="1:8" ht="19.5" customHeight="1">
      <c r="A8" s="2" t="s">
        <v>0</v>
      </c>
      <c r="B8" s="3" t="s">
        <v>119</v>
      </c>
      <c r="C8" s="137" t="s">
        <v>120</v>
      </c>
      <c r="D8" s="138"/>
      <c r="E8" s="4" t="s">
        <v>43</v>
      </c>
      <c r="F8" s="12" t="s">
        <v>67</v>
      </c>
      <c r="G8" s="12" t="s">
        <v>68</v>
      </c>
      <c r="H8" s="12" t="s">
        <v>44</v>
      </c>
    </row>
    <row r="9" spans="1:8">
      <c r="A9" s="57"/>
      <c r="B9" s="58" t="s">
        <v>1523</v>
      </c>
      <c r="C9" s="59"/>
      <c r="D9" s="60">
        <f>SUM(D10)</f>
        <v>74</v>
      </c>
      <c r="E9" s="61"/>
      <c r="F9" s="61"/>
      <c r="G9" s="118"/>
      <c r="H9" s="61"/>
    </row>
    <row r="10" spans="1:8" s="20" customFormat="1">
      <c r="A10" s="62"/>
      <c r="B10" s="63" t="s">
        <v>1825</v>
      </c>
      <c r="C10" s="64"/>
      <c r="D10" s="65">
        <f>COUNTA(D11:D84)</f>
        <v>74</v>
      </c>
      <c r="E10" s="66"/>
      <c r="F10" s="66"/>
      <c r="G10" s="119"/>
      <c r="H10" s="67"/>
    </row>
    <row r="11" spans="1:8" s="20" customFormat="1">
      <c r="A11" s="5" t="s">
        <v>97</v>
      </c>
      <c r="B11" s="112" t="s">
        <v>2089</v>
      </c>
      <c r="C11" s="113" t="s">
        <v>28</v>
      </c>
      <c r="D11" s="114" t="s">
        <v>1193</v>
      </c>
      <c r="E11" s="115" t="s">
        <v>2090</v>
      </c>
      <c r="F11" s="116">
        <v>61</v>
      </c>
      <c r="G11" s="68" t="str">
        <f t="shared" ref="G11:G14" si="0">IF(F11&gt;=90,"Xuất sắc",IF(F11&gt;=80,"Tốt",IF(F11&gt;=70,"Khá",IF(F11&gt;=50,"Trung bình",IF(F11&gt;0,"Yếu","Không xếp loại")))))</f>
        <v>Trung bình</v>
      </c>
      <c r="H11" s="71"/>
    </row>
    <row r="12" spans="1:8">
      <c r="A12" s="5" t="s">
        <v>98</v>
      </c>
      <c r="B12" s="104" t="s">
        <v>2091</v>
      </c>
      <c r="C12" s="108" t="s">
        <v>2092</v>
      </c>
      <c r="D12" s="106" t="s">
        <v>1216</v>
      </c>
      <c r="E12" s="107" t="s">
        <v>2090</v>
      </c>
      <c r="F12" s="110">
        <v>77</v>
      </c>
      <c r="G12" s="6" t="str">
        <f t="shared" si="0"/>
        <v>Khá</v>
      </c>
      <c r="H12" s="70"/>
    </row>
    <row r="13" spans="1:8">
      <c r="A13" s="5" t="s">
        <v>99</v>
      </c>
      <c r="B13" s="104" t="s">
        <v>2093</v>
      </c>
      <c r="C13" s="108" t="s">
        <v>1530</v>
      </c>
      <c r="D13" s="106" t="s">
        <v>1173</v>
      </c>
      <c r="E13" s="107" t="s">
        <v>2090</v>
      </c>
      <c r="F13" s="110">
        <v>61</v>
      </c>
      <c r="G13" s="6" t="str">
        <f t="shared" si="0"/>
        <v>Trung bình</v>
      </c>
      <c r="H13" s="70"/>
    </row>
    <row r="14" spans="1:8">
      <c r="A14" s="5" t="s">
        <v>100</v>
      </c>
      <c r="B14" s="104" t="s">
        <v>2094</v>
      </c>
      <c r="C14" s="108" t="s">
        <v>2095</v>
      </c>
      <c r="D14" s="106" t="s">
        <v>30</v>
      </c>
      <c r="E14" s="107" t="s">
        <v>2090</v>
      </c>
      <c r="F14" s="110">
        <v>61</v>
      </c>
      <c r="G14" s="6" t="str">
        <f t="shared" si="0"/>
        <v>Trung bình</v>
      </c>
      <c r="H14" s="70"/>
    </row>
    <row r="15" spans="1:8">
      <c r="A15" s="5" t="s">
        <v>101</v>
      </c>
      <c r="B15" s="104" t="s">
        <v>2096</v>
      </c>
      <c r="C15" s="108" t="s">
        <v>2097</v>
      </c>
      <c r="D15" s="106" t="s">
        <v>11</v>
      </c>
      <c r="E15" s="107" t="s">
        <v>2090</v>
      </c>
      <c r="F15" s="110">
        <v>61</v>
      </c>
      <c r="G15" s="6" t="str">
        <f t="shared" ref="G15:G78" si="1">IF(F15&gt;=90,"Xuất sắc",IF(F15&gt;=80,"Tốt",IF(F15&gt;=70,"Khá",IF(F15&gt;=50,"Trung bình",IF(F15&gt;0,"Yếu","Không xếp loại")))))</f>
        <v>Trung bình</v>
      </c>
      <c r="H15" s="70"/>
    </row>
    <row r="16" spans="1:8">
      <c r="A16" s="5" t="s">
        <v>102</v>
      </c>
      <c r="B16" s="104" t="s">
        <v>2098</v>
      </c>
      <c r="C16" s="108" t="s">
        <v>2099</v>
      </c>
      <c r="D16" s="106" t="s">
        <v>39</v>
      </c>
      <c r="E16" s="107" t="s">
        <v>2090</v>
      </c>
      <c r="F16" s="110">
        <v>65</v>
      </c>
      <c r="G16" s="6" t="str">
        <f t="shared" si="1"/>
        <v>Trung bình</v>
      </c>
      <c r="H16" s="70"/>
    </row>
    <row r="17" spans="1:8">
      <c r="A17" s="5" t="s">
        <v>103</v>
      </c>
      <c r="B17" s="104" t="s">
        <v>2100</v>
      </c>
      <c r="C17" s="108" t="s">
        <v>27</v>
      </c>
      <c r="D17" s="106" t="s">
        <v>1198</v>
      </c>
      <c r="E17" s="107" t="s">
        <v>2090</v>
      </c>
      <c r="F17" s="110">
        <v>60</v>
      </c>
      <c r="G17" s="6" t="str">
        <f t="shared" si="1"/>
        <v>Trung bình</v>
      </c>
      <c r="H17" s="70"/>
    </row>
    <row r="18" spans="1:8">
      <c r="A18" s="5" t="s">
        <v>104</v>
      </c>
      <c r="B18" s="104" t="s">
        <v>2101</v>
      </c>
      <c r="C18" s="108" t="s">
        <v>1535</v>
      </c>
      <c r="D18" s="106" t="s">
        <v>1229</v>
      </c>
      <c r="E18" s="107" t="s">
        <v>2090</v>
      </c>
      <c r="F18" s="110">
        <v>61</v>
      </c>
      <c r="G18" s="6" t="str">
        <f t="shared" si="1"/>
        <v>Trung bình</v>
      </c>
      <c r="H18" s="70"/>
    </row>
    <row r="19" spans="1:8">
      <c r="A19" s="5" t="s">
        <v>105</v>
      </c>
      <c r="B19" s="104" t="s">
        <v>2102</v>
      </c>
      <c r="C19" s="108" t="s">
        <v>1452</v>
      </c>
      <c r="D19" s="106" t="s">
        <v>1176</v>
      </c>
      <c r="E19" s="107" t="s">
        <v>2090</v>
      </c>
      <c r="F19" s="110">
        <v>61</v>
      </c>
      <c r="G19" s="6" t="str">
        <f t="shared" si="1"/>
        <v>Trung bình</v>
      </c>
      <c r="H19" s="70"/>
    </row>
    <row r="20" spans="1:8">
      <c r="A20" s="5" t="s">
        <v>106</v>
      </c>
      <c r="B20" s="104" t="s">
        <v>2103</v>
      </c>
      <c r="C20" s="108" t="s">
        <v>1320</v>
      </c>
      <c r="D20" s="106" t="s">
        <v>1176</v>
      </c>
      <c r="E20" s="107" t="s">
        <v>2090</v>
      </c>
      <c r="F20" s="110">
        <v>60</v>
      </c>
      <c r="G20" s="6" t="str">
        <f t="shared" si="1"/>
        <v>Trung bình</v>
      </c>
      <c r="H20" s="70"/>
    </row>
    <row r="21" spans="1:8">
      <c r="A21" s="5" t="s">
        <v>107</v>
      </c>
      <c r="B21" s="104" t="s">
        <v>2104</v>
      </c>
      <c r="C21" s="108" t="s">
        <v>2105</v>
      </c>
      <c r="D21" s="106" t="s">
        <v>1179</v>
      </c>
      <c r="E21" s="107" t="s">
        <v>2090</v>
      </c>
      <c r="F21" s="110">
        <v>63</v>
      </c>
      <c r="G21" s="6" t="str">
        <f t="shared" si="1"/>
        <v>Trung bình</v>
      </c>
      <c r="H21" s="70"/>
    </row>
    <row r="22" spans="1:8">
      <c r="A22" s="5" t="s">
        <v>108</v>
      </c>
      <c r="B22" s="104" t="s">
        <v>2106</v>
      </c>
      <c r="C22" s="108" t="s">
        <v>1252</v>
      </c>
      <c r="D22" s="106" t="s">
        <v>1221</v>
      </c>
      <c r="E22" s="107" t="s">
        <v>2090</v>
      </c>
      <c r="F22" s="110">
        <v>65</v>
      </c>
      <c r="G22" s="6" t="str">
        <f t="shared" si="1"/>
        <v>Trung bình</v>
      </c>
      <c r="H22" s="70"/>
    </row>
    <row r="23" spans="1:8">
      <c r="A23" s="5" t="s">
        <v>109</v>
      </c>
      <c r="B23" s="104" t="s">
        <v>2107</v>
      </c>
      <c r="C23" s="108" t="s">
        <v>1649</v>
      </c>
      <c r="D23" s="106" t="s">
        <v>1259</v>
      </c>
      <c r="E23" s="107" t="s">
        <v>2090</v>
      </c>
      <c r="F23" s="110">
        <v>61</v>
      </c>
      <c r="G23" s="6" t="str">
        <f t="shared" si="1"/>
        <v>Trung bình</v>
      </c>
      <c r="H23" s="70"/>
    </row>
    <row r="24" spans="1:8">
      <c r="A24" s="5" t="s">
        <v>110</v>
      </c>
      <c r="B24" s="104" t="s">
        <v>2108</v>
      </c>
      <c r="C24" s="108" t="s">
        <v>2109</v>
      </c>
      <c r="D24" s="106" t="s">
        <v>1297</v>
      </c>
      <c r="E24" s="107" t="s">
        <v>2090</v>
      </c>
      <c r="F24" s="110">
        <v>60</v>
      </c>
      <c r="G24" s="6" t="str">
        <f t="shared" si="1"/>
        <v>Trung bình</v>
      </c>
      <c r="H24" s="70"/>
    </row>
    <row r="25" spans="1:8">
      <c r="A25" s="5" t="s">
        <v>111</v>
      </c>
      <c r="B25" s="104" t="s">
        <v>2110</v>
      </c>
      <c r="C25" s="108" t="s">
        <v>1771</v>
      </c>
      <c r="D25" s="106" t="s">
        <v>1206</v>
      </c>
      <c r="E25" s="107" t="s">
        <v>2090</v>
      </c>
      <c r="F25" s="110">
        <v>66</v>
      </c>
      <c r="G25" s="6" t="str">
        <f t="shared" si="1"/>
        <v>Trung bình</v>
      </c>
      <c r="H25" s="70"/>
    </row>
    <row r="26" spans="1:8">
      <c r="A26" s="5" t="s">
        <v>112</v>
      </c>
      <c r="B26" s="104" t="s">
        <v>2111</v>
      </c>
      <c r="C26" s="108" t="s">
        <v>1178</v>
      </c>
      <c r="D26" s="106" t="s">
        <v>1222</v>
      </c>
      <c r="E26" s="107" t="s">
        <v>2090</v>
      </c>
      <c r="F26" s="110">
        <v>65</v>
      </c>
      <c r="G26" s="6" t="str">
        <f t="shared" si="1"/>
        <v>Trung bình</v>
      </c>
      <c r="H26" s="70"/>
    </row>
    <row r="27" spans="1:8">
      <c r="A27" s="5" t="s">
        <v>113</v>
      </c>
      <c r="B27" s="104" t="s">
        <v>2112</v>
      </c>
      <c r="C27" s="108" t="s">
        <v>65</v>
      </c>
      <c r="D27" s="106" t="s">
        <v>1234</v>
      </c>
      <c r="E27" s="107" t="s">
        <v>2090</v>
      </c>
      <c r="F27" s="110">
        <v>60</v>
      </c>
      <c r="G27" s="6" t="str">
        <f t="shared" si="1"/>
        <v>Trung bình</v>
      </c>
      <c r="H27" s="70"/>
    </row>
    <row r="28" spans="1:8">
      <c r="A28" s="5" t="s">
        <v>114</v>
      </c>
      <c r="B28" s="104" t="s">
        <v>2113</v>
      </c>
      <c r="C28" s="108" t="s">
        <v>1579</v>
      </c>
      <c r="D28" s="106" t="s">
        <v>1234</v>
      </c>
      <c r="E28" s="107" t="s">
        <v>2090</v>
      </c>
      <c r="F28" s="110">
        <v>60</v>
      </c>
      <c r="G28" s="6" t="str">
        <f t="shared" si="1"/>
        <v>Trung bình</v>
      </c>
      <c r="H28" s="70"/>
    </row>
    <row r="29" spans="1:8">
      <c r="A29" s="5" t="s">
        <v>115</v>
      </c>
      <c r="B29" s="104" t="s">
        <v>2114</v>
      </c>
      <c r="C29" s="108" t="s">
        <v>1495</v>
      </c>
      <c r="D29" s="106" t="s">
        <v>1234</v>
      </c>
      <c r="E29" s="107" t="s">
        <v>2090</v>
      </c>
      <c r="F29" s="110">
        <v>60</v>
      </c>
      <c r="G29" s="6" t="str">
        <f t="shared" si="1"/>
        <v>Trung bình</v>
      </c>
      <c r="H29" s="70"/>
    </row>
    <row r="30" spans="1:8">
      <c r="A30" s="5" t="s">
        <v>116</v>
      </c>
      <c r="B30" s="104" t="s">
        <v>2115</v>
      </c>
      <c r="C30" s="108" t="s">
        <v>27</v>
      </c>
      <c r="D30" s="106" t="s">
        <v>32</v>
      </c>
      <c r="E30" s="107" t="s">
        <v>2090</v>
      </c>
      <c r="F30" s="110">
        <v>61</v>
      </c>
      <c r="G30" s="6" t="str">
        <f t="shared" si="1"/>
        <v>Trung bình</v>
      </c>
      <c r="H30" s="70"/>
    </row>
    <row r="31" spans="1:8" s="20" customFormat="1">
      <c r="A31" s="5" t="s">
        <v>117</v>
      </c>
      <c r="B31" s="104" t="s">
        <v>2116</v>
      </c>
      <c r="C31" s="108" t="s">
        <v>2117</v>
      </c>
      <c r="D31" s="106" t="s">
        <v>1210</v>
      </c>
      <c r="E31" s="107" t="s">
        <v>2090</v>
      </c>
      <c r="F31" s="110">
        <v>61</v>
      </c>
      <c r="G31" s="6" t="str">
        <f t="shared" si="1"/>
        <v>Trung bình</v>
      </c>
      <c r="H31" s="71"/>
    </row>
    <row r="32" spans="1:8">
      <c r="A32" s="5" t="s">
        <v>69</v>
      </c>
      <c r="B32" s="104" t="s">
        <v>2118</v>
      </c>
      <c r="C32" s="108" t="s">
        <v>1589</v>
      </c>
      <c r="D32" s="106" t="s">
        <v>1210</v>
      </c>
      <c r="E32" s="107" t="s">
        <v>2090</v>
      </c>
      <c r="F32" s="110">
        <v>66</v>
      </c>
      <c r="G32" s="6" t="str">
        <f t="shared" si="1"/>
        <v>Trung bình</v>
      </c>
      <c r="H32" s="70"/>
    </row>
    <row r="33" spans="1:8">
      <c r="A33" s="5" t="s">
        <v>70</v>
      </c>
      <c r="B33" s="104" t="s">
        <v>2119</v>
      </c>
      <c r="C33" s="108" t="s">
        <v>8</v>
      </c>
      <c r="D33" s="106" t="s">
        <v>1235</v>
      </c>
      <c r="E33" s="107" t="s">
        <v>2090</v>
      </c>
      <c r="F33" s="110">
        <v>65</v>
      </c>
      <c r="G33" s="6" t="str">
        <f t="shared" si="1"/>
        <v>Trung bình</v>
      </c>
      <c r="H33" s="70"/>
    </row>
    <row r="34" spans="1:8">
      <c r="A34" s="5" t="s">
        <v>71</v>
      </c>
      <c r="B34" s="104" t="s">
        <v>2120</v>
      </c>
      <c r="C34" s="108" t="s">
        <v>2121</v>
      </c>
      <c r="D34" s="106" t="s">
        <v>1235</v>
      </c>
      <c r="E34" s="107" t="s">
        <v>2090</v>
      </c>
      <c r="F34" s="110">
        <v>61</v>
      </c>
      <c r="G34" s="6" t="str">
        <f t="shared" si="1"/>
        <v>Trung bình</v>
      </c>
      <c r="H34" s="70"/>
    </row>
    <row r="35" spans="1:8">
      <c r="A35" s="5" t="s">
        <v>72</v>
      </c>
      <c r="B35" s="104" t="s">
        <v>2122</v>
      </c>
      <c r="C35" s="108" t="s">
        <v>1246</v>
      </c>
      <c r="D35" s="106" t="s">
        <v>1182</v>
      </c>
      <c r="E35" s="107" t="s">
        <v>2090</v>
      </c>
      <c r="F35" s="110">
        <v>70</v>
      </c>
      <c r="G35" s="6" t="str">
        <f t="shared" si="1"/>
        <v>Khá</v>
      </c>
      <c r="H35" s="70"/>
    </row>
    <row r="36" spans="1:8">
      <c r="A36" s="5" t="s">
        <v>73</v>
      </c>
      <c r="B36" s="104" t="s">
        <v>2123</v>
      </c>
      <c r="C36" s="108" t="s">
        <v>1428</v>
      </c>
      <c r="D36" s="106" t="s">
        <v>2124</v>
      </c>
      <c r="E36" s="107" t="s">
        <v>2090</v>
      </c>
      <c r="F36" s="110">
        <v>65</v>
      </c>
      <c r="G36" s="6" t="str">
        <f t="shared" si="1"/>
        <v>Trung bình</v>
      </c>
      <c r="H36" s="70"/>
    </row>
    <row r="37" spans="1:8" s="20" customFormat="1">
      <c r="A37" s="5" t="s">
        <v>74</v>
      </c>
      <c r="B37" s="112" t="s">
        <v>2125</v>
      </c>
      <c r="C37" s="113" t="s">
        <v>1526</v>
      </c>
      <c r="D37" s="114" t="s">
        <v>1193</v>
      </c>
      <c r="E37" s="115" t="s">
        <v>2126</v>
      </c>
      <c r="F37" s="116">
        <v>70</v>
      </c>
      <c r="G37" s="68" t="str">
        <f t="shared" si="1"/>
        <v>Khá</v>
      </c>
      <c r="H37" s="71"/>
    </row>
    <row r="38" spans="1:8">
      <c r="A38" s="5" t="s">
        <v>75</v>
      </c>
      <c r="B38" s="104" t="s">
        <v>2127</v>
      </c>
      <c r="C38" s="108" t="s">
        <v>1798</v>
      </c>
      <c r="D38" s="106" t="s">
        <v>1801</v>
      </c>
      <c r="E38" s="107" t="s">
        <v>2126</v>
      </c>
      <c r="F38" s="110">
        <v>61</v>
      </c>
      <c r="G38" s="6" t="str">
        <f t="shared" si="1"/>
        <v>Trung bình</v>
      </c>
      <c r="H38" s="70"/>
    </row>
    <row r="39" spans="1:8">
      <c r="A39" s="5" t="s">
        <v>76</v>
      </c>
      <c r="B39" s="104" t="s">
        <v>2128</v>
      </c>
      <c r="C39" s="108" t="s">
        <v>1743</v>
      </c>
      <c r="D39" s="106" t="s">
        <v>30</v>
      </c>
      <c r="E39" s="107" t="s">
        <v>2126</v>
      </c>
      <c r="F39" s="110">
        <v>65</v>
      </c>
      <c r="G39" s="6" t="str">
        <f t="shared" si="1"/>
        <v>Trung bình</v>
      </c>
      <c r="H39" s="70"/>
    </row>
    <row r="40" spans="1:8" s="20" customFormat="1">
      <c r="A40" s="5" t="s">
        <v>77</v>
      </c>
      <c r="B40" s="104" t="s">
        <v>2129</v>
      </c>
      <c r="C40" s="108" t="s">
        <v>1188</v>
      </c>
      <c r="D40" s="106" t="s">
        <v>10</v>
      </c>
      <c r="E40" s="107" t="s">
        <v>2126</v>
      </c>
      <c r="F40" s="110">
        <v>65</v>
      </c>
      <c r="G40" s="6" t="str">
        <f t="shared" si="1"/>
        <v>Trung bình</v>
      </c>
      <c r="H40" s="71"/>
    </row>
    <row r="41" spans="1:8">
      <c r="A41" s="5" t="s">
        <v>78</v>
      </c>
      <c r="B41" s="104" t="s">
        <v>2130</v>
      </c>
      <c r="C41" s="108" t="s">
        <v>6</v>
      </c>
      <c r="D41" s="106" t="s">
        <v>1311</v>
      </c>
      <c r="E41" s="107" t="s">
        <v>2126</v>
      </c>
      <c r="F41" s="110">
        <v>63</v>
      </c>
      <c r="G41" s="6" t="str">
        <f t="shared" si="1"/>
        <v>Trung bình</v>
      </c>
      <c r="H41" s="70"/>
    </row>
    <row r="42" spans="1:8">
      <c r="A42" s="5" t="s">
        <v>79</v>
      </c>
      <c r="B42" s="104" t="s">
        <v>2131</v>
      </c>
      <c r="C42" s="108" t="s">
        <v>2132</v>
      </c>
      <c r="D42" s="106" t="s">
        <v>1286</v>
      </c>
      <c r="E42" s="107" t="s">
        <v>2126</v>
      </c>
      <c r="F42" s="110">
        <v>63</v>
      </c>
      <c r="G42" s="6" t="str">
        <f t="shared" si="1"/>
        <v>Trung bình</v>
      </c>
      <c r="H42" s="70"/>
    </row>
    <row r="43" spans="1:8">
      <c r="A43" s="5" t="s">
        <v>80</v>
      </c>
      <c r="B43" s="104" t="s">
        <v>2133</v>
      </c>
      <c r="C43" s="108" t="s">
        <v>1194</v>
      </c>
      <c r="D43" s="106" t="s">
        <v>39</v>
      </c>
      <c r="E43" s="107" t="s">
        <v>2126</v>
      </c>
      <c r="F43" s="110">
        <v>50</v>
      </c>
      <c r="G43" s="6" t="str">
        <f t="shared" si="1"/>
        <v>Trung bình</v>
      </c>
      <c r="H43" s="70"/>
    </row>
    <row r="44" spans="1:8">
      <c r="A44" s="5" t="s">
        <v>81</v>
      </c>
      <c r="B44" s="104" t="s">
        <v>2134</v>
      </c>
      <c r="C44" s="108" t="s">
        <v>1522</v>
      </c>
      <c r="D44" s="106" t="s">
        <v>1196</v>
      </c>
      <c r="E44" s="107" t="s">
        <v>2126</v>
      </c>
      <c r="F44" s="110">
        <v>57</v>
      </c>
      <c r="G44" s="6" t="str">
        <f t="shared" si="1"/>
        <v>Trung bình</v>
      </c>
      <c r="H44" s="70"/>
    </row>
    <row r="45" spans="1:8">
      <c r="A45" s="5" t="s">
        <v>82</v>
      </c>
      <c r="B45" s="104" t="s">
        <v>2135</v>
      </c>
      <c r="C45" s="108" t="s">
        <v>2136</v>
      </c>
      <c r="D45" s="106" t="s">
        <v>13</v>
      </c>
      <c r="E45" s="107" t="s">
        <v>2126</v>
      </c>
      <c r="F45" s="110">
        <v>50</v>
      </c>
      <c r="G45" s="6" t="str">
        <f t="shared" si="1"/>
        <v>Trung bình</v>
      </c>
      <c r="H45" s="70"/>
    </row>
    <row r="46" spans="1:8">
      <c r="A46" s="5" t="s">
        <v>83</v>
      </c>
      <c r="B46" s="104" t="s">
        <v>2137</v>
      </c>
      <c r="C46" s="108" t="s">
        <v>1332</v>
      </c>
      <c r="D46" s="106" t="s">
        <v>1176</v>
      </c>
      <c r="E46" s="107" t="s">
        <v>2126</v>
      </c>
      <c r="F46" s="110">
        <v>60</v>
      </c>
      <c r="G46" s="6" t="str">
        <f t="shared" si="1"/>
        <v>Trung bình</v>
      </c>
      <c r="H46" s="70"/>
    </row>
    <row r="47" spans="1:8">
      <c r="A47" s="5" t="s">
        <v>84</v>
      </c>
      <c r="B47" s="104" t="s">
        <v>2138</v>
      </c>
      <c r="C47" s="108" t="s">
        <v>2139</v>
      </c>
      <c r="D47" s="106" t="s">
        <v>1281</v>
      </c>
      <c r="E47" s="107" t="s">
        <v>2126</v>
      </c>
      <c r="F47" s="110">
        <v>58</v>
      </c>
      <c r="G47" s="6" t="str">
        <f t="shared" si="1"/>
        <v>Trung bình</v>
      </c>
      <c r="H47" s="70"/>
    </row>
    <row r="48" spans="1:8">
      <c r="A48" s="5" t="s">
        <v>85</v>
      </c>
      <c r="B48" s="104" t="s">
        <v>2140</v>
      </c>
      <c r="C48" s="108" t="s">
        <v>2141</v>
      </c>
      <c r="D48" s="106" t="s">
        <v>1259</v>
      </c>
      <c r="E48" s="107" t="s">
        <v>2126</v>
      </c>
      <c r="F48" s="110">
        <v>60</v>
      </c>
      <c r="G48" s="6" t="str">
        <f t="shared" si="1"/>
        <v>Trung bình</v>
      </c>
      <c r="H48" s="70"/>
    </row>
    <row r="49" spans="1:8">
      <c r="A49" s="5" t="s">
        <v>86</v>
      </c>
      <c r="B49" s="104" t="s">
        <v>2142</v>
      </c>
      <c r="C49" s="108" t="s">
        <v>2143</v>
      </c>
      <c r="D49" s="106" t="s">
        <v>1259</v>
      </c>
      <c r="E49" s="107" t="s">
        <v>2126</v>
      </c>
      <c r="F49" s="110">
        <v>65</v>
      </c>
      <c r="G49" s="6" t="str">
        <f t="shared" si="1"/>
        <v>Trung bình</v>
      </c>
      <c r="H49" s="70"/>
    </row>
    <row r="50" spans="1:8">
      <c r="A50" s="5" t="s">
        <v>87</v>
      </c>
      <c r="B50" s="104" t="s">
        <v>2144</v>
      </c>
      <c r="C50" s="108" t="s">
        <v>2145</v>
      </c>
      <c r="D50" s="106" t="s">
        <v>1259</v>
      </c>
      <c r="E50" s="107" t="s">
        <v>2126</v>
      </c>
      <c r="F50" s="110">
        <v>60</v>
      </c>
      <c r="G50" s="6" t="str">
        <f t="shared" si="1"/>
        <v>Trung bình</v>
      </c>
      <c r="H50" s="70"/>
    </row>
    <row r="51" spans="1:8">
      <c r="A51" s="5" t="s">
        <v>88</v>
      </c>
      <c r="B51" s="104" t="s">
        <v>2146</v>
      </c>
      <c r="C51" s="108" t="s">
        <v>1792</v>
      </c>
      <c r="D51" s="106" t="s">
        <v>1297</v>
      </c>
      <c r="E51" s="107" t="s">
        <v>2126</v>
      </c>
      <c r="F51" s="110">
        <v>50</v>
      </c>
      <c r="G51" s="6" t="str">
        <f t="shared" si="1"/>
        <v>Trung bình</v>
      </c>
      <c r="H51" s="70"/>
    </row>
    <row r="52" spans="1:8">
      <c r="A52" s="5" t="s">
        <v>89</v>
      </c>
      <c r="B52" s="104" t="s">
        <v>2147</v>
      </c>
      <c r="C52" s="108" t="s">
        <v>2148</v>
      </c>
      <c r="D52" s="106" t="s">
        <v>1233</v>
      </c>
      <c r="E52" s="107" t="s">
        <v>2126</v>
      </c>
      <c r="F52" s="110">
        <v>53</v>
      </c>
      <c r="G52" s="6" t="str">
        <f t="shared" si="1"/>
        <v>Trung bình</v>
      </c>
      <c r="H52" s="70"/>
    </row>
    <row r="53" spans="1:8">
      <c r="A53" s="5" t="s">
        <v>90</v>
      </c>
      <c r="B53" s="104" t="s">
        <v>2149</v>
      </c>
      <c r="C53" s="108" t="s">
        <v>1188</v>
      </c>
      <c r="D53" s="106" t="s">
        <v>1233</v>
      </c>
      <c r="E53" s="107" t="s">
        <v>2126</v>
      </c>
      <c r="F53" s="110">
        <v>60</v>
      </c>
      <c r="G53" s="6" t="str">
        <f t="shared" si="1"/>
        <v>Trung bình</v>
      </c>
      <c r="H53" s="70"/>
    </row>
    <row r="54" spans="1:8">
      <c r="A54" s="5" t="s">
        <v>91</v>
      </c>
      <c r="B54" s="104" t="s">
        <v>2150</v>
      </c>
      <c r="C54" s="108" t="s">
        <v>2151</v>
      </c>
      <c r="D54" s="106" t="s">
        <v>1233</v>
      </c>
      <c r="E54" s="107" t="s">
        <v>2126</v>
      </c>
      <c r="F54" s="110">
        <v>61</v>
      </c>
      <c r="G54" s="6" t="str">
        <f t="shared" si="1"/>
        <v>Trung bình</v>
      </c>
      <c r="H54" s="70"/>
    </row>
    <row r="55" spans="1:8">
      <c r="A55" s="5" t="s">
        <v>92</v>
      </c>
      <c r="B55" s="104" t="s">
        <v>2152</v>
      </c>
      <c r="C55" s="108" t="s">
        <v>2153</v>
      </c>
      <c r="D55" s="106" t="s">
        <v>49</v>
      </c>
      <c r="E55" s="107" t="s">
        <v>2126</v>
      </c>
      <c r="F55" s="110">
        <v>65</v>
      </c>
      <c r="G55" s="6" t="str">
        <f t="shared" si="1"/>
        <v>Trung bình</v>
      </c>
      <c r="H55" s="70"/>
    </row>
    <row r="56" spans="1:8">
      <c r="A56" s="5" t="s">
        <v>93</v>
      </c>
      <c r="B56" s="104" t="s">
        <v>2154</v>
      </c>
      <c r="C56" s="108" t="s">
        <v>1296</v>
      </c>
      <c r="D56" s="106" t="s">
        <v>49</v>
      </c>
      <c r="E56" s="107" t="s">
        <v>2126</v>
      </c>
      <c r="F56" s="110">
        <v>65</v>
      </c>
      <c r="G56" s="6" t="str">
        <f t="shared" si="1"/>
        <v>Trung bình</v>
      </c>
      <c r="H56" s="70"/>
    </row>
    <row r="57" spans="1:8">
      <c r="A57" s="5" t="s">
        <v>94</v>
      </c>
      <c r="B57" s="104" t="s">
        <v>2155</v>
      </c>
      <c r="C57" s="108" t="s">
        <v>2156</v>
      </c>
      <c r="D57" s="106" t="s">
        <v>1222</v>
      </c>
      <c r="E57" s="107" t="s">
        <v>2126</v>
      </c>
      <c r="F57" s="110">
        <v>63</v>
      </c>
      <c r="G57" s="6" t="str">
        <f t="shared" si="1"/>
        <v>Trung bình</v>
      </c>
      <c r="H57" s="70"/>
    </row>
    <row r="58" spans="1:8">
      <c r="A58" s="5" t="s">
        <v>95</v>
      </c>
      <c r="B58" s="104" t="s">
        <v>2157</v>
      </c>
      <c r="C58" s="108" t="s">
        <v>1460</v>
      </c>
      <c r="D58" s="106" t="s">
        <v>1412</v>
      </c>
      <c r="E58" s="107" t="s">
        <v>2126</v>
      </c>
      <c r="F58" s="110">
        <v>63</v>
      </c>
      <c r="G58" s="6" t="str">
        <f t="shared" si="1"/>
        <v>Trung bình</v>
      </c>
      <c r="H58" s="70"/>
    </row>
    <row r="59" spans="1:8">
      <c r="A59" s="5" t="s">
        <v>96</v>
      </c>
      <c r="B59" s="104" t="s">
        <v>2158</v>
      </c>
      <c r="C59" s="108" t="s">
        <v>2153</v>
      </c>
      <c r="D59" s="106" t="s">
        <v>1223</v>
      </c>
      <c r="E59" s="107" t="s">
        <v>2126</v>
      </c>
      <c r="F59" s="110">
        <v>65</v>
      </c>
      <c r="G59" s="6" t="str">
        <f t="shared" si="1"/>
        <v>Trung bình</v>
      </c>
      <c r="H59" s="70"/>
    </row>
    <row r="60" spans="1:8">
      <c r="A60" s="5" t="s">
        <v>122</v>
      </c>
      <c r="B60" s="104" t="s">
        <v>2159</v>
      </c>
      <c r="C60" s="108" t="s">
        <v>28</v>
      </c>
      <c r="D60" s="106" t="s">
        <v>32</v>
      </c>
      <c r="E60" s="107" t="s">
        <v>2126</v>
      </c>
      <c r="F60" s="110">
        <v>50</v>
      </c>
      <c r="G60" s="6" t="str">
        <f t="shared" si="1"/>
        <v>Trung bình</v>
      </c>
      <c r="H60" s="70"/>
    </row>
    <row r="61" spans="1:8">
      <c r="A61" s="5" t="s">
        <v>123</v>
      </c>
      <c r="B61" s="104" t="s">
        <v>2160</v>
      </c>
      <c r="C61" s="108" t="s">
        <v>7</v>
      </c>
      <c r="D61" s="106" t="s">
        <v>32</v>
      </c>
      <c r="E61" s="107" t="s">
        <v>2126</v>
      </c>
      <c r="F61" s="110">
        <v>57</v>
      </c>
      <c r="G61" s="6" t="str">
        <f t="shared" si="1"/>
        <v>Trung bình</v>
      </c>
      <c r="H61" s="70"/>
    </row>
    <row r="62" spans="1:8">
      <c r="A62" s="5" t="s">
        <v>124</v>
      </c>
      <c r="B62" s="104" t="s">
        <v>2161</v>
      </c>
      <c r="C62" s="108" t="s">
        <v>1178</v>
      </c>
      <c r="D62" s="106" t="s">
        <v>14</v>
      </c>
      <c r="E62" s="107" t="s">
        <v>2126</v>
      </c>
      <c r="F62" s="110">
        <v>63</v>
      </c>
      <c r="G62" s="6" t="str">
        <f t="shared" si="1"/>
        <v>Trung bình</v>
      </c>
      <c r="H62" s="70"/>
    </row>
    <row r="63" spans="1:8">
      <c r="A63" s="5" t="s">
        <v>125</v>
      </c>
      <c r="B63" s="104" t="s">
        <v>2162</v>
      </c>
      <c r="C63" s="108" t="s">
        <v>1457</v>
      </c>
      <c r="D63" s="106" t="s">
        <v>1527</v>
      </c>
      <c r="E63" s="107" t="s">
        <v>2126</v>
      </c>
      <c r="F63" s="110">
        <v>65</v>
      </c>
      <c r="G63" s="6" t="str">
        <f t="shared" si="1"/>
        <v>Trung bình</v>
      </c>
      <c r="H63" s="70"/>
    </row>
    <row r="64" spans="1:8">
      <c r="A64" s="5" t="s">
        <v>126</v>
      </c>
      <c r="B64" s="104" t="s">
        <v>2163</v>
      </c>
      <c r="C64" s="108" t="s">
        <v>1496</v>
      </c>
      <c r="D64" s="106" t="s">
        <v>1180</v>
      </c>
      <c r="E64" s="107" t="s">
        <v>2126</v>
      </c>
      <c r="F64" s="110">
        <v>71</v>
      </c>
      <c r="G64" s="6" t="str">
        <f t="shared" si="1"/>
        <v>Khá</v>
      </c>
      <c r="H64" s="70"/>
    </row>
    <row r="65" spans="1:8">
      <c r="A65" s="5" t="s">
        <v>127</v>
      </c>
      <c r="B65" s="104" t="s">
        <v>2164</v>
      </c>
      <c r="C65" s="108" t="s">
        <v>1498</v>
      </c>
      <c r="D65" s="106" t="s">
        <v>41</v>
      </c>
      <c r="E65" s="107" t="s">
        <v>2126</v>
      </c>
      <c r="F65" s="110">
        <v>65</v>
      </c>
      <c r="G65" s="6" t="str">
        <f t="shared" si="1"/>
        <v>Trung bình</v>
      </c>
      <c r="H65" s="70"/>
    </row>
    <row r="66" spans="1:8">
      <c r="A66" s="5" t="s">
        <v>128</v>
      </c>
      <c r="B66" s="104" t="s">
        <v>2165</v>
      </c>
      <c r="C66" s="108" t="s">
        <v>2166</v>
      </c>
      <c r="D66" s="106" t="s">
        <v>1211</v>
      </c>
      <c r="E66" s="107" t="s">
        <v>2126</v>
      </c>
      <c r="F66" s="110">
        <v>63</v>
      </c>
      <c r="G66" s="6" t="str">
        <f t="shared" si="1"/>
        <v>Trung bình</v>
      </c>
      <c r="H66" s="70"/>
    </row>
    <row r="67" spans="1:8">
      <c r="A67" s="5" t="s">
        <v>129</v>
      </c>
      <c r="B67" s="104" t="s">
        <v>2167</v>
      </c>
      <c r="C67" s="108" t="s">
        <v>1307</v>
      </c>
      <c r="D67" s="106" t="s">
        <v>1182</v>
      </c>
      <c r="E67" s="107" t="s">
        <v>2126</v>
      </c>
      <c r="F67" s="110">
        <v>60</v>
      </c>
      <c r="G67" s="6" t="str">
        <f t="shared" si="1"/>
        <v>Trung bình</v>
      </c>
      <c r="H67" s="70"/>
    </row>
    <row r="68" spans="1:8">
      <c r="A68" s="5" t="s">
        <v>130</v>
      </c>
      <c r="B68" s="104" t="s">
        <v>2168</v>
      </c>
      <c r="C68" s="108" t="s">
        <v>1460</v>
      </c>
      <c r="D68" s="106" t="s">
        <v>1182</v>
      </c>
      <c r="E68" s="107" t="s">
        <v>2126</v>
      </c>
      <c r="F68" s="110">
        <v>65</v>
      </c>
      <c r="G68" s="6" t="str">
        <f t="shared" si="1"/>
        <v>Trung bình</v>
      </c>
      <c r="H68" s="70"/>
    </row>
    <row r="69" spans="1:8">
      <c r="A69" s="5" t="s">
        <v>131</v>
      </c>
      <c r="B69" s="104" t="s">
        <v>2169</v>
      </c>
      <c r="C69" s="108" t="s">
        <v>1426</v>
      </c>
      <c r="D69" s="106" t="s">
        <v>1182</v>
      </c>
      <c r="E69" s="107" t="s">
        <v>2126</v>
      </c>
      <c r="F69" s="110">
        <v>57</v>
      </c>
      <c r="G69" s="6" t="str">
        <f t="shared" si="1"/>
        <v>Trung bình</v>
      </c>
      <c r="H69" s="70"/>
    </row>
    <row r="70" spans="1:8">
      <c r="A70" s="5" t="s">
        <v>132</v>
      </c>
      <c r="B70" s="104" t="s">
        <v>2170</v>
      </c>
      <c r="C70" s="108" t="s">
        <v>2171</v>
      </c>
      <c r="D70" s="106" t="s">
        <v>1226</v>
      </c>
      <c r="E70" s="107" t="s">
        <v>2126</v>
      </c>
      <c r="F70" s="110">
        <v>61</v>
      </c>
      <c r="G70" s="6" t="str">
        <f t="shared" si="1"/>
        <v>Trung bình</v>
      </c>
      <c r="H70" s="70"/>
    </row>
    <row r="71" spans="1:8">
      <c r="A71" s="5" t="s">
        <v>133</v>
      </c>
      <c r="B71" s="104" t="s">
        <v>2172</v>
      </c>
      <c r="C71" s="108" t="s">
        <v>51</v>
      </c>
      <c r="D71" s="106" t="s">
        <v>34</v>
      </c>
      <c r="E71" s="107" t="s">
        <v>2126</v>
      </c>
      <c r="F71" s="110">
        <v>50</v>
      </c>
      <c r="G71" s="6" t="str">
        <f t="shared" si="1"/>
        <v>Trung bình</v>
      </c>
      <c r="H71" s="70"/>
    </row>
    <row r="72" spans="1:8">
      <c r="A72" s="5" t="s">
        <v>134</v>
      </c>
      <c r="B72" s="104" t="s">
        <v>2173</v>
      </c>
      <c r="C72" s="108" t="s">
        <v>1432</v>
      </c>
      <c r="D72" s="106" t="s">
        <v>1357</v>
      </c>
      <c r="E72" s="107" t="s">
        <v>2126</v>
      </c>
      <c r="F72" s="110">
        <v>70</v>
      </c>
      <c r="G72" s="6" t="str">
        <f t="shared" si="1"/>
        <v>Khá</v>
      </c>
      <c r="H72" s="70"/>
    </row>
    <row r="73" spans="1:8">
      <c r="A73" s="5" t="s">
        <v>135</v>
      </c>
      <c r="B73" s="104" t="s">
        <v>2174</v>
      </c>
      <c r="C73" s="108" t="s">
        <v>1352</v>
      </c>
      <c r="D73" s="106" t="s">
        <v>1241</v>
      </c>
      <c r="E73" s="107" t="s">
        <v>2126</v>
      </c>
      <c r="F73" s="110">
        <v>61</v>
      </c>
      <c r="G73" s="6" t="str">
        <f t="shared" si="1"/>
        <v>Trung bình</v>
      </c>
      <c r="H73" s="70"/>
    </row>
    <row r="74" spans="1:8" s="20" customFormat="1">
      <c r="A74" s="5" t="s">
        <v>136</v>
      </c>
      <c r="B74" s="104" t="s">
        <v>2175</v>
      </c>
      <c r="C74" s="108" t="s">
        <v>1525</v>
      </c>
      <c r="D74" s="106" t="s">
        <v>1241</v>
      </c>
      <c r="E74" s="107" t="s">
        <v>2126</v>
      </c>
      <c r="F74" s="110">
        <v>61</v>
      </c>
      <c r="G74" s="6" t="str">
        <f t="shared" si="1"/>
        <v>Trung bình</v>
      </c>
      <c r="H74" s="71"/>
    </row>
    <row r="75" spans="1:8">
      <c r="A75" s="5" t="s">
        <v>137</v>
      </c>
      <c r="B75" s="104" t="s">
        <v>2176</v>
      </c>
      <c r="C75" s="108" t="s">
        <v>1276</v>
      </c>
      <c r="D75" s="106" t="s">
        <v>1241</v>
      </c>
      <c r="E75" s="107" t="s">
        <v>2126</v>
      </c>
      <c r="F75" s="110">
        <v>50</v>
      </c>
      <c r="G75" s="6" t="str">
        <f t="shared" si="1"/>
        <v>Trung bình</v>
      </c>
      <c r="H75" s="70"/>
    </row>
    <row r="76" spans="1:8">
      <c r="A76" s="5" t="s">
        <v>138</v>
      </c>
      <c r="B76" s="104" t="s">
        <v>2177</v>
      </c>
      <c r="C76" s="108" t="s">
        <v>2178</v>
      </c>
      <c r="D76" s="106" t="s">
        <v>1191</v>
      </c>
      <c r="E76" s="107" t="s">
        <v>2126</v>
      </c>
      <c r="F76" s="110">
        <v>61</v>
      </c>
      <c r="G76" s="6" t="str">
        <f t="shared" si="1"/>
        <v>Trung bình</v>
      </c>
      <c r="H76" s="70"/>
    </row>
    <row r="77" spans="1:8" s="20" customFormat="1">
      <c r="A77" s="5" t="s">
        <v>139</v>
      </c>
      <c r="B77" s="112" t="s">
        <v>2179</v>
      </c>
      <c r="C77" s="113" t="s">
        <v>2180</v>
      </c>
      <c r="D77" s="114" t="s">
        <v>1566</v>
      </c>
      <c r="E77" s="123" t="s">
        <v>2181</v>
      </c>
      <c r="F77" s="116">
        <v>55</v>
      </c>
      <c r="G77" s="68" t="str">
        <f t="shared" si="1"/>
        <v>Trung bình</v>
      </c>
      <c r="H77" s="71"/>
    </row>
    <row r="78" spans="1:8">
      <c r="A78" s="5" t="s">
        <v>140</v>
      </c>
      <c r="B78" s="104" t="s">
        <v>2182</v>
      </c>
      <c r="C78" s="108" t="s">
        <v>2183</v>
      </c>
      <c r="D78" s="106" t="s">
        <v>13</v>
      </c>
      <c r="E78" s="109" t="s">
        <v>2181</v>
      </c>
      <c r="F78" s="110">
        <v>57</v>
      </c>
      <c r="G78" s="6" t="str">
        <f t="shared" si="1"/>
        <v>Trung bình</v>
      </c>
      <c r="H78" s="70"/>
    </row>
    <row r="79" spans="1:8">
      <c r="A79" s="5" t="s">
        <v>141</v>
      </c>
      <c r="B79" s="104" t="s">
        <v>2184</v>
      </c>
      <c r="C79" s="108" t="s">
        <v>2185</v>
      </c>
      <c r="D79" s="106" t="s">
        <v>1179</v>
      </c>
      <c r="E79" s="109" t="s">
        <v>2181</v>
      </c>
      <c r="F79" s="110">
        <v>55</v>
      </c>
      <c r="G79" s="6" t="str">
        <f t="shared" ref="G79:G84" si="2">IF(F79&gt;=90,"Xuất sắc",IF(F79&gt;=80,"Tốt",IF(F79&gt;=70,"Khá",IF(F79&gt;=50,"Trung bình",IF(F79&gt;0,"Yếu","Không xếp loại")))))</f>
        <v>Trung bình</v>
      </c>
      <c r="H79" s="70"/>
    </row>
    <row r="80" spans="1:8">
      <c r="A80" s="5" t="s">
        <v>142</v>
      </c>
      <c r="B80" s="104" t="s">
        <v>2186</v>
      </c>
      <c r="C80" s="108" t="s">
        <v>2187</v>
      </c>
      <c r="D80" s="106" t="s">
        <v>1259</v>
      </c>
      <c r="E80" s="109" t="s">
        <v>2181</v>
      </c>
      <c r="F80" s="110">
        <v>52</v>
      </c>
      <c r="G80" s="6" t="str">
        <f t="shared" si="2"/>
        <v>Trung bình</v>
      </c>
      <c r="H80" s="70"/>
    </row>
    <row r="81" spans="1:8">
      <c r="A81" s="5" t="s">
        <v>143</v>
      </c>
      <c r="B81" s="104" t="s">
        <v>2188</v>
      </c>
      <c r="C81" s="108" t="s">
        <v>31</v>
      </c>
      <c r="D81" s="106" t="s">
        <v>1205</v>
      </c>
      <c r="E81" s="109" t="s">
        <v>2181</v>
      </c>
      <c r="F81" s="110">
        <v>61</v>
      </c>
      <c r="G81" s="6" t="str">
        <f t="shared" si="2"/>
        <v>Trung bình</v>
      </c>
      <c r="H81" s="70"/>
    </row>
    <row r="82" spans="1:8">
      <c r="A82" s="5" t="s">
        <v>144</v>
      </c>
      <c r="B82" s="104" t="s">
        <v>2189</v>
      </c>
      <c r="C82" s="108" t="s">
        <v>1253</v>
      </c>
      <c r="D82" s="106" t="s">
        <v>1506</v>
      </c>
      <c r="E82" s="109" t="s">
        <v>2181</v>
      </c>
      <c r="F82" s="110">
        <v>60</v>
      </c>
      <c r="G82" s="6" t="str">
        <f t="shared" si="2"/>
        <v>Trung bình</v>
      </c>
      <c r="H82" s="70"/>
    </row>
    <row r="83" spans="1:8">
      <c r="A83" s="5" t="s">
        <v>145</v>
      </c>
      <c r="B83" s="104" t="s">
        <v>2190</v>
      </c>
      <c r="C83" s="108" t="s">
        <v>2191</v>
      </c>
      <c r="D83" s="106" t="s">
        <v>49</v>
      </c>
      <c r="E83" s="109" t="s">
        <v>2181</v>
      </c>
      <c r="F83" s="110">
        <v>70</v>
      </c>
      <c r="G83" s="6" t="str">
        <f t="shared" si="2"/>
        <v>Khá</v>
      </c>
      <c r="H83" s="70"/>
    </row>
    <row r="84" spans="1:8">
      <c r="A84" s="5" t="s">
        <v>146</v>
      </c>
      <c r="B84" s="104" t="s">
        <v>2192</v>
      </c>
      <c r="C84" s="108" t="s">
        <v>2193</v>
      </c>
      <c r="D84" s="106" t="s">
        <v>34</v>
      </c>
      <c r="E84" s="109" t="s">
        <v>2181</v>
      </c>
      <c r="F84" s="110">
        <v>55</v>
      </c>
      <c r="G84" s="6" t="str">
        <f t="shared" si="2"/>
        <v>Trung bình</v>
      </c>
      <c r="H84" s="70"/>
    </row>
    <row r="85" spans="1:8">
      <c r="A85" s="97"/>
      <c r="B85" s="103" t="s">
        <v>1524</v>
      </c>
      <c r="C85" s="98"/>
      <c r="D85" s="133">
        <f>SUM(D86,D131)</f>
        <v>49</v>
      </c>
      <c r="E85" s="99"/>
      <c r="F85" s="100"/>
      <c r="G85" s="101"/>
      <c r="H85" s="102"/>
    </row>
    <row r="86" spans="1:8" s="20" customFormat="1">
      <c r="A86" s="62"/>
      <c r="B86" s="63" t="s">
        <v>1826</v>
      </c>
      <c r="C86" s="64"/>
      <c r="D86" s="65">
        <f>COUNTA(D87:D130)</f>
        <v>44</v>
      </c>
      <c r="E86" s="66"/>
      <c r="F86" s="66"/>
      <c r="G86" s="120"/>
      <c r="H86" s="67"/>
    </row>
    <row r="87" spans="1:8" s="20" customFormat="1">
      <c r="A87" s="5" t="s">
        <v>97</v>
      </c>
      <c r="B87" s="75" t="s">
        <v>3856</v>
      </c>
      <c r="C87" s="88" t="s">
        <v>3857</v>
      </c>
      <c r="D87" s="76" t="s">
        <v>3858</v>
      </c>
      <c r="E87" s="77" t="s">
        <v>3859</v>
      </c>
      <c r="F87" s="78">
        <v>70</v>
      </c>
      <c r="G87" s="79" t="str">
        <f t="shared" ref="G87:G109" si="3">IF(F87&gt;=90,"Xuất sắc",IF(F87&gt;=80,"Tốt",IF(F87&gt;=70,"Khá",IF(F87&gt;=50,"Trung bình",IF(F87&gt;0,"Yếu","Không xếp loại")))))</f>
        <v>Khá</v>
      </c>
      <c r="H87" s="80"/>
    </row>
    <row r="88" spans="1:8">
      <c r="A88" s="5" t="s">
        <v>98</v>
      </c>
      <c r="B88" s="81" t="s">
        <v>3860</v>
      </c>
      <c r="C88" s="82" t="s">
        <v>1499</v>
      </c>
      <c r="D88" s="83" t="s">
        <v>1176</v>
      </c>
      <c r="E88" s="84" t="s">
        <v>3859</v>
      </c>
      <c r="F88" s="85">
        <v>63</v>
      </c>
      <c r="G88" s="86" t="str">
        <f t="shared" si="3"/>
        <v>Trung bình</v>
      </c>
      <c r="H88" s="87"/>
    </row>
    <row r="89" spans="1:8">
      <c r="A89" s="5" t="s">
        <v>99</v>
      </c>
      <c r="B89" s="81" t="s">
        <v>3861</v>
      </c>
      <c r="C89" s="82" t="s">
        <v>1236</v>
      </c>
      <c r="D89" s="83" t="s">
        <v>1176</v>
      </c>
      <c r="E89" s="84" t="s">
        <v>3859</v>
      </c>
      <c r="F89" s="85">
        <v>66</v>
      </c>
      <c r="G89" s="86" t="str">
        <f t="shared" si="3"/>
        <v>Trung bình</v>
      </c>
      <c r="H89" s="87"/>
    </row>
    <row r="90" spans="1:8">
      <c r="A90" s="5" t="s">
        <v>100</v>
      </c>
      <c r="B90" s="81" t="s">
        <v>3862</v>
      </c>
      <c r="C90" s="82" t="s">
        <v>1438</v>
      </c>
      <c r="D90" s="83" t="s">
        <v>1259</v>
      </c>
      <c r="E90" s="84" t="s">
        <v>3859</v>
      </c>
      <c r="F90" s="85">
        <v>64</v>
      </c>
      <c r="G90" s="86" t="str">
        <f t="shared" si="3"/>
        <v>Trung bình</v>
      </c>
      <c r="H90" s="87"/>
    </row>
    <row r="91" spans="1:8">
      <c r="A91" s="5" t="s">
        <v>101</v>
      </c>
      <c r="B91" s="81" t="s">
        <v>3863</v>
      </c>
      <c r="C91" s="82" t="s">
        <v>3864</v>
      </c>
      <c r="D91" s="83" t="s">
        <v>1232</v>
      </c>
      <c r="E91" s="84" t="s">
        <v>3859</v>
      </c>
      <c r="F91" s="85">
        <v>68</v>
      </c>
      <c r="G91" s="86" t="str">
        <f t="shared" si="3"/>
        <v>Trung bình</v>
      </c>
      <c r="H91" s="87"/>
    </row>
    <row r="92" spans="1:8">
      <c r="A92" s="5" t="s">
        <v>102</v>
      </c>
      <c r="B92" s="81" t="s">
        <v>3865</v>
      </c>
      <c r="C92" s="82" t="s">
        <v>65</v>
      </c>
      <c r="D92" s="83" t="s">
        <v>49</v>
      </c>
      <c r="E92" s="84" t="s">
        <v>3859</v>
      </c>
      <c r="F92" s="85">
        <v>69</v>
      </c>
      <c r="G92" s="86" t="str">
        <f t="shared" si="3"/>
        <v>Trung bình</v>
      </c>
      <c r="H92" s="87"/>
    </row>
    <row r="93" spans="1:8">
      <c r="A93" s="5" t="s">
        <v>103</v>
      </c>
      <c r="B93" s="81" t="s">
        <v>3866</v>
      </c>
      <c r="C93" s="82" t="s">
        <v>1181</v>
      </c>
      <c r="D93" s="83" t="s">
        <v>1223</v>
      </c>
      <c r="E93" s="84" t="s">
        <v>3859</v>
      </c>
      <c r="F93" s="85">
        <v>54</v>
      </c>
      <c r="G93" s="86" t="str">
        <f t="shared" si="3"/>
        <v>Trung bình</v>
      </c>
      <c r="H93" s="87"/>
    </row>
    <row r="94" spans="1:8">
      <c r="A94" s="5" t="s">
        <v>104</v>
      </c>
      <c r="B94" s="81" t="s">
        <v>3867</v>
      </c>
      <c r="C94" s="82" t="s">
        <v>1782</v>
      </c>
      <c r="D94" s="83" t="s">
        <v>32</v>
      </c>
      <c r="E94" s="84" t="s">
        <v>3859</v>
      </c>
      <c r="F94" s="85">
        <v>76</v>
      </c>
      <c r="G94" s="86" t="str">
        <f t="shared" si="3"/>
        <v>Khá</v>
      </c>
      <c r="H94" s="87"/>
    </row>
    <row r="95" spans="1:8">
      <c r="A95" s="5" t="s">
        <v>105</v>
      </c>
      <c r="B95" s="81" t="s">
        <v>3868</v>
      </c>
      <c r="C95" s="82" t="s">
        <v>31</v>
      </c>
      <c r="D95" s="83" t="s">
        <v>1180</v>
      </c>
      <c r="E95" s="84" t="s">
        <v>3859</v>
      </c>
      <c r="F95" s="85">
        <v>76</v>
      </c>
      <c r="G95" s="86" t="str">
        <f t="shared" si="3"/>
        <v>Khá</v>
      </c>
      <c r="H95" s="87"/>
    </row>
    <row r="96" spans="1:8" s="20" customFormat="1">
      <c r="A96" s="5" t="s">
        <v>106</v>
      </c>
      <c r="B96" s="81" t="s">
        <v>3869</v>
      </c>
      <c r="C96" s="82" t="s">
        <v>3870</v>
      </c>
      <c r="D96" s="83" t="s">
        <v>1182</v>
      </c>
      <c r="E96" s="84" t="s">
        <v>3859</v>
      </c>
      <c r="F96" s="85">
        <v>78</v>
      </c>
      <c r="G96" s="86" t="str">
        <f t="shared" si="3"/>
        <v>Khá</v>
      </c>
      <c r="H96" s="80"/>
    </row>
    <row r="97" spans="1:8">
      <c r="A97" s="5" t="s">
        <v>107</v>
      </c>
      <c r="B97" s="81" t="s">
        <v>3871</v>
      </c>
      <c r="C97" s="82" t="s">
        <v>3872</v>
      </c>
      <c r="D97" s="83" t="s">
        <v>1186</v>
      </c>
      <c r="E97" s="84" t="s">
        <v>3859</v>
      </c>
      <c r="F97" s="85">
        <v>66</v>
      </c>
      <c r="G97" s="86" t="str">
        <f t="shared" si="3"/>
        <v>Trung bình</v>
      </c>
      <c r="H97" s="87"/>
    </row>
    <row r="98" spans="1:8">
      <c r="A98" s="5" t="s">
        <v>108</v>
      </c>
      <c r="B98" s="81" t="s">
        <v>3873</v>
      </c>
      <c r="C98" s="82" t="s">
        <v>1676</v>
      </c>
      <c r="D98" s="83" t="s">
        <v>34</v>
      </c>
      <c r="E98" s="84" t="s">
        <v>3859</v>
      </c>
      <c r="F98" s="85">
        <v>67</v>
      </c>
      <c r="G98" s="86" t="str">
        <f t="shared" si="3"/>
        <v>Trung bình</v>
      </c>
      <c r="H98" s="87"/>
    </row>
    <row r="99" spans="1:8">
      <c r="A99" s="5" t="s">
        <v>109</v>
      </c>
      <c r="B99" s="81" t="s">
        <v>3874</v>
      </c>
      <c r="C99" s="82" t="s">
        <v>1620</v>
      </c>
      <c r="D99" s="83" t="s">
        <v>1304</v>
      </c>
      <c r="E99" s="84" t="s">
        <v>3859</v>
      </c>
      <c r="F99" s="85">
        <v>58</v>
      </c>
      <c r="G99" s="86" t="str">
        <f t="shared" si="3"/>
        <v>Trung bình</v>
      </c>
      <c r="H99" s="87"/>
    </row>
    <row r="100" spans="1:8">
      <c r="A100" s="5" t="s">
        <v>110</v>
      </c>
      <c r="B100" s="81" t="s">
        <v>3875</v>
      </c>
      <c r="C100" s="82" t="s">
        <v>1188</v>
      </c>
      <c r="D100" s="83" t="s">
        <v>1278</v>
      </c>
      <c r="E100" s="84" t="s">
        <v>3859</v>
      </c>
      <c r="F100" s="85">
        <v>66</v>
      </c>
      <c r="G100" s="86" t="str">
        <f t="shared" si="3"/>
        <v>Trung bình</v>
      </c>
      <c r="H100" s="87"/>
    </row>
    <row r="101" spans="1:8">
      <c r="A101" s="5" t="s">
        <v>111</v>
      </c>
      <c r="B101" s="81" t="s">
        <v>3876</v>
      </c>
      <c r="C101" s="82" t="s">
        <v>1401</v>
      </c>
      <c r="D101" s="83" t="s">
        <v>18</v>
      </c>
      <c r="E101" s="84" t="s">
        <v>3859</v>
      </c>
      <c r="F101" s="85">
        <v>70</v>
      </c>
      <c r="G101" s="86" t="str">
        <f t="shared" si="3"/>
        <v>Khá</v>
      </c>
      <c r="H101" s="87"/>
    </row>
    <row r="102" spans="1:8">
      <c r="A102" s="5" t="s">
        <v>112</v>
      </c>
      <c r="B102" s="81" t="s">
        <v>3877</v>
      </c>
      <c r="C102" s="82" t="s">
        <v>26</v>
      </c>
      <c r="D102" s="83" t="s">
        <v>1241</v>
      </c>
      <c r="E102" s="84" t="s">
        <v>3859</v>
      </c>
      <c r="F102" s="85">
        <v>70</v>
      </c>
      <c r="G102" s="86" t="str">
        <f t="shared" si="3"/>
        <v>Khá</v>
      </c>
      <c r="H102" s="87"/>
    </row>
    <row r="103" spans="1:8">
      <c r="A103" s="5" t="s">
        <v>113</v>
      </c>
      <c r="B103" s="81" t="s">
        <v>3878</v>
      </c>
      <c r="C103" s="82" t="s">
        <v>1201</v>
      </c>
      <c r="D103" s="83" t="s">
        <v>1215</v>
      </c>
      <c r="E103" s="84" t="s">
        <v>3859</v>
      </c>
      <c r="F103" s="85">
        <v>70</v>
      </c>
      <c r="G103" s="86" t="str">
        <f t="shared" si="3"/>
        <v>Khá</v>
      </c>
      <c r="H103" s="87"/>
    </row>
    <row r="104" spans="1:8" s="20" customFormat="1">
      <c r="A104" s="5" t="s">
        <v>114</v>
      </c>
      <c r="B104" s="75" t="s">
        <v>3879</v>
      </c>
      <c r="C104" s="88" t="s">
        <v>3880</v>
      </c>
      <c r="D104" s="76" t="s">
        <v>1216</v>
      </c>
      <c r="E104" s="77" t="s">
        <v>3881</v>
      </c>
      <c r="F104" s="78">
        <v>67</v>
      </c>
      <c r="G104" s="79" t="str">
        <f t="shared" si="3"/>
        <v>Trung bình</v>
      </c>
      <c r="H104" s="80"/>
    </row>
    <row r="105" spans="1:8">
      <c r="A105" s="5" t="s">
        <v>115</v>
      </c>
      <c r="B105" s="81" t="s">
        <v>3882</v>
      </c>
      <c r="C105" s="82" t="s">
        <v>1207</v>
      </c>
      <c r="D105" s="83" t="s">
        <v>10</v>
      </c>
      <c r="E105" s="84" t="s">
        <v>3881</v>
      </c>
      <c r="F105" s="85">
        <v>66</v>
      </c>
      <c r="G105" s="86" t="str">
        <f t="shared" si="3"/>
        <v>Trung bình</v>
      </c>
      <c r="H105" s="87"/>
    </row>
    <row r="106" spans="1:8">
      <c r="A106" s="5" t="s">
        <v>116</v>
      </c>
      <c r="B106" s="81" t="s">
        <v>3883</v>
      </c>
      <c r="C106" s="82" t="s">
        <v>1690</v>
      </c>
      <c r="D106" s="83" t="s">
        <v>3884</v>
      </c>
      <c r="E106" s="84" t="s">
        <v>3881</v>
      </c>
      <c r="F106" s="85">
        <v>70</v>
      </c>
      <c r="G106" s="86" t="str">
        <f t="shared" si="3"/>
        <v>Khá</v>
      </c>
      <c r="H106" s="87"/>
    </row>
    <row r="107" spans="1:8">
      <c r="A107" s="5" t="s">
        <v>117</v>
      </c>
      <c r="B107" s="81" t="s">
        <v>3885</v>
      </c>
      <c r="C107" s="82" t="s">
        <v>1413</v>
      </c>
      <c r="D107" s="83" t="s">
        <v>1176</v>
      </c>
      <c r="E107" s="84" t="s">
        <v>3881</v>
      </c>
      <c r="F107" s="85">
        <v>62</v>
      </c>
      <c r="G107" s="86" t="str">
        <f t="shared" si="3"/>
        <v>Trung bình</v>
      </c>
      <c r="H107" s="87"/>
    </row>
    <row r="108" spans="1:8" s="20" customFormat="1">
      <c r="A108" s="5" t="s">
        <v>69</v>
      </c>
      <c r="B108" s="81" t="s">
        <v>3886</v>
      </c>
      <c r="C108" s="82" t="s">
        <v>1516</v>
      </c>
      <c r="D108" s="83" t="s">
        <v>1176</v>
      </c>
      <c r="E108" s="84" t="s">
        <v>3881</v>
      </c>
      <c r="F108" s="85">
        <v>64</v>
      </c>
      <c r="G108" s="86" t="str">
        <f t="shared" si="3"/>
        <v>Trung bình</v>
      </c>
      <c r="H108" s="80"/>
    </row>
    <row r="109" spans="1:8">
      <c r="A109" s="5" t="s">
        <v>70</v>
      </c>
      <c r="B109" s="81" t="s">
        <v>3887</v>
      </c>
      <c r="C109" s="82" t="s">
        <v>1334</v>
      </c>
      <c r="D109" s="83" t="s">
        <v>1176</v>
      </c>
      <c r="E109" s="84" t="s">
        <v>3881</v>
      </c>
      <c r="F109" s="85">
        <v>69</v>
      </c>
      <c r="G109" s="86" t="str">
        <f t="shared" si="3"/>
        <v>Trung bình</v>
      </c>
      <c r="H109" s="87"/>
    </row>
    <row r="110" spans="1:8">
      <c r="A110" s="5" t="s">
        <v>71</v>
      </c>
      <c r="B110" s="81" t="s">
        <v>3888</v>
      </c>
      <c r="C110" s="82" t="s">
        <v>3889</v>
      </c>
      <c r="D110" s="83" t="s">
        <v>1259</v>
      </c>
      <c r="E110" s="84" t="s">
        <v>3881</v>
      </c>
      <c r="F110" s="85">
        <v>74</v>
      </c>
      <c r="G110" s="86" t="str">
        <f t="shared" ref="G110:G130" si="4">IF(F110&gt;=90,"Xuất sắc",IF(F110&gt;=80,"Tốt",IF(F110&gt;=70,"Khá",IF(F110&gt;=50,"Trung bình",IF(F110&gt;0,"Yếu","Không xếp loại")))))</f>
        <v>Khá</v>
      </c>
      <c r="H110" s="87"/>
    </row>
    <row r="111" spans="1:8">
      <c r="A111" s="5" t="s">
        <v>72</v>
      </c>
      <c r="B111" s="81" t="s">
        <v>3890</v>
      </c>
      <c r="C111" s="82" t="s">
        <v>3891</v>
      </c>
      <c r="D111" s="83" t="s">
        <v>1259</v>
      </c>
      <c r="E111" s="84" t="s">
        <v>3881</v>
      </c>
      <c r="F111" s="85">
        <v>74</v>
      </c>
      <c r="G111" s="86" t="str">
        <f t="shared" si="4"/>
        <v>Khá</v>
      </c>
      <c r="H111" s="87"/>
    </row>
    <row r="112" spans="1:8">
      <c r="A112" s="5" t="s">
        <v>73</v>
      </c>
      <c r="B112" s="81" t="s">
        <v>3892</v>
      </c>
      <c r="C112" s="82" t="s">
        <v>1399</v>
      </c>
      <c r="D112" s="83" t="s">
        <v>1205</v>
      </c>
      <c r="E112" s="84" t="s">
        <v>3881</v>
      </c>
      <c r="F112" s="85">
        <v>70</v>
      </c>
      <c r="G112" s="86" t="str">
        <f t="shared" si="4"/>
        <v>Khá</v>
      </c>
      <c r="H112" s="87"/>
    </row>
    <row r="113" spans="1:8">
      <c r="A113" s="5" t="s">
        <v>74</v>
      </c>
      <c r="B113" s="81" t="s">
        <v>3893</v>
      </c>
      <c r="C113" s="82" t="s">
        <v>6</v>
      </c>
      <c r="D113" s="83" t="s">
        <v>1205</v>
      </c>
      <c r="E113" s="84" t="s">
        <v>3881</v>
      </c>
      <c r="F113" s="85">
        <v>78</v>
      </c>
      <c r="G113" s="86" t="str">
        <f t="shared" si="4"/>
        <v>Khá</v>
      </c>
      <c r="H113" s="87"/>
    </row>
    <row r="114" spans="1:8">
      <c r="A114" s="5" t="s">
        <v>75</v>
      </c>
      <c r="B114" s="81" t="s">
        <v>3894</v>
      </c>
      <c r="C114" s="82" t="s">
        <v>3895</v>
      </c>
      <c r="D114" s="83" t="s">
        <v>1206</v>
      </c>
      <c r="E114" s="84" t="s">
        <v>3881</v>
      </c>
      <c r="F114" s="85">
        <v>62</v>
      </c>
      <c r="G114" s="86" t="str">
        <f t="shared" si="4"/>
        <v>Trung bình</v>
      </c>
      <c r="H114" s="87"/>
    </row>
    <row r="115" spans="1:8">
      <c r="A115" s="5" t="s">
        <v>76</v>
      </c>
      <c r="B115" s="81" t="s">
        <v>3896</v>
      </c>
      <c r="C115" s="82" t="s">
        <v>3897</v>
      </c>
      <c r="D115" s="83" t="s">
        <v>1248</v>
      </c>
      <c r="E115" s="84" t="s">
        <v>3881</v>
      </c>
      <c r="F115" s="85">
        <v>63</v>
      </c>
      <c r="G115" s="86" t="str">
        <f t="shared" si="4"/>
        <v>Trung bình</v>
      </c>
      <c r="H115" s="87"/>
    </row>
    <row r="116" spans="1:8">
      <c r="A116" s="5" t="s">
        <v>77</v>
      </c>
      <c r="B116" s="81" t="s">
        <v>3898</v>
      </c>
      <c r="C116" s="82" t="s">
        <v>1467</v>
      </c>
      <c r="D116" s="83" t="s">
        <v>32</v>
      </c>
      <c r="E116" s="84" t="s">
        <v>3881</v>
      </c>
      <c r="F116" s="85">
        <v>70</v>
      </c>
      <c r="G116" s="86" t="str">
        <f t="shared" si="4"/>
        <v>Khá</v>
      </c>
      <c r="H116" s="87"/>
    </row>
    <row r="117" spans="1:8" s="20" customFormat="1">
      <c r="A117" s="5" t="s">
        <v>78</v>
      </c>
      <c r="B117" s="81" t="s">
        <v>3899</v>
      </c>
      <c r="C117" s="82" t="s">
        <v>1295</v>
      </c>
      <c r="D117" s="83" t="s">
        <v>1180</v>
      </c>
      <c r="E117" s="84" t="s">
        <v>3881</v>
      </c>
      <c r="F117" s="85">
        <v>68</v>
      </c>
      <c r="G117" s="86" t="str">
        <f t="shared" si="4"/>
        <v>Trung bình</v>
      </c>
      <c r="H117" s="80"/>
    </row>
    <row r="118" spans="1:8">
      <c r="A118" s="5" t="s">
        <v>79</v>
      </c>
      <c r="B118" s="81" t="s">
        <v>3900</v>
      </c>
      <c r="C118" s="82" t="s">
        <v>31</v>
      </c>
      <c r="D118" s="83" t="s">
        <v>1180</v>
      </c>
      <c r="E118" s="84" t="s">
        <v>3881</v>
      </c>
      <c r="F118" s="85">
        <v>70</v>
      </c>
      <c r="G118" s="86" t="str">
        <f t="shared" si="4"/>
        <v>Khá</v>
      </c>
      <c r="H118" s="87"/>
    </row>
    <row r="119" spans="1:8">
      <c r="A119" s="5" t="s">
        <v>80</v>
      </c>
      <c r="B119" s="81" t="s">
        <v>3901</v>
      </c>
      <c r="C119" s="82" t="s">
        <v>26</v>
      </c>
      <c r="D119" s="83" t="s">
        <v>1443</v>
      </c>
      <c r="E119" s="84" t="s">
        <v>3881</v>
      </c>
      <c r="F119" s="85">
        <v>70</v>
      </c>
      <c r="G119" s="86" t="str">
        <f t="shared" si="4"/>
        <v>Khá</v>
      </c>
      <c r="H119" s="87"/>
    </row>
    <row r="120" spans="1:8">
      <c r="A120" s="5" t="s">
        <v>81</v>
      </c>
      <c r="B120" s="81" t="s">
        <v>3902</v>
      </c>
      <c r="C120" s="82" t="s">
        <v>3903</v>
      </c>
      <c r="D120" s="83" t="s">
        <v>1185</v>
      </c>
      <c r="E120" s="84" t="s">
        <v>3881</v>
      </c>
      <c r="F120" s="85">
        <v>60</v>
      </c>
      <c r="G120" s="86" t="str">
        <f t="shared" si="4"/>
        <v>Trung bình</v>
      </c>
      <c r="H120" s="87"/>
    </row>
    <row r="121" spans="1:8">
      <c r="A121" s="5" t="s">
        <v>82</v>
      </c>
      <c r="B121" s="81" t="s">
        <v>3904</v>
      </c>
      <c r="C121" s="82" t="s">
        <v>1544</v>
      </c>
      <c r="D121" s="83" t="s">
        <v>1213</v>
      </c>
      <c r="E121" s="84" t="s">
        <v>3881</v>
      </c>
      <c r="F121" s="85">
        <v>69</v>
      </c>
      <c r="G121" s="86" t="str">
        <f t="shared" si="4"/>
        <v>Trung bình</v>
      </c>
      <c r="H121" s="87"/>
    </row>
    <row r="122" spans="1:8">
      <c r="A122" s="5" t="s">
        <v>83</v>
      </c>
      <c r="B122" s="81" t="s">
        <v>3905</v>
      </c>
      <c r="C122" s="82" t="s">
        <v>1239</v>
      </c>
      <c r="D122" s="83" t="s">
        <v>1318</v>
      </c>
      <c r="E122" s="84" t="s">
        <v>3881</v>
      </c>
      <c r="F122" s="85">
        <v>76</v>
      </c>
      <c r="G122" s="86" t="str">
        <f t="shared" si="4"/>
        <v>Khá</v>
      </c>
      <c r="H122" s="87"/>
    </row>
    <row r="123" spans="1:8">
      <c r="A123" s="5" t="s">
        <v>84</v>
      </c>
      <c r="B123" s="81" t="s">
        <v>3906</v>
      </c>
      <c r="C123" s="82" t="s">
        <v>1791</v>
      </c>
      <c r="D123" s="83" t="s">
        <v>19</v>
      </c>
      <c r="E123" s="84" t="s">
        <v>3881</v>
      </c>
      <c r="F123" s="85">
        <v>68</v>
      </c>
      <c r="G123" s="86" t="str">
        <f t="shared" si="4"/>
        <v>Trung bình</v>
      </c>
      <c r="H123" s="87"/>
    </row>
    <row r="124" spans="1:8" s="20" customFormat="1">
      <c r="A124" s="5" t="s">
        <v>85</v>
      </c>
      <c r="B124" s="75" t="s">
        <v>3907</v>
      </c>
      <c r="C124" s="88" t="s">
        <v>1290</v>
      </c>
      <c r="D124" s="76" t="s">
        <v>39</v>
      </c>
      <c r="E124" s="77" t="s">
        <v>3908</v>
      </c>
      <c r="F124" s="78">
        <v>76</v>
      </c>
      <c r="G124" s="79" t="str">
        <f t="shared" si="4"/>
        <v>Khá</v>
      </c>
      <c r="H124" s="80"/>
    </row>
    <row r="125" spans="1:8">
      <c r="A125" s="5" t="s">
        <v>86</v>
      </c>
      <c r="B125" s="81" t="s">
        <v>3909</v>
      </c>
      <c r="C125" s="82" t="s">
        <v>8</v>
      </c>
      <c r="D125" s="83" t="s">
        <v>1281</v>
      </c>
      <c r="E125" s="84" t="s">
        <v>3908</v>
      </c>
      <c r="F125" s="85">
        <v>78</v>
      </c>
      <c r="G125" s="86" t="str">
        <f t="shared" si="4"/>
        <v>Khá</v>
      </c>
      <c r="H125" s="87"/>
    </row>
    <row r="126" spans="1:8">
      <c r="A126" s="5" t="s">
        <v>87</v>
      </c>
      <c r="B126" s="81" t="s">
        <v>3910</v>
      </c>
      <c r="C126" s="82" t="s">
        <v>1399</v>
      </c>
      <c r="D126" s="83" t="s">
        <v>1205</v>
      </c>
      <c r="E126" s="84" t="s">
        <v>3908</v>
      </c>
      <c r="F126" s="85">
        <v>62</v>
      </c>
      <c r="G126" s="86" t="str">
        <f t="shared" si="4"/>
        <v>Trung bình</v>
      </c>
      <c r="H126" s="87"/>
    </row>
    <row r="127" spans="1:8">
      <c r="A127" s="5" t="s">
        <v>88</v>
      </c>
      <c r="B127" s="81" t="s">
        <v>3911</v>
      </c>
      <c r="C127" s="82" t="s">
        <v>1203</v>
      </c>
      <c r="D127" s="83" t="s">
        <v>1249</v>
      </c>
      <c r="E127" s="84" t="s">
        <v>3908</v>
      </c>
      <c r="F127" s="85">
        <v>60</v>
      </c>
      <c r="G127" s="86" t="str">
        <f t="shared" si="4"/>
        <v>Trung bình</v>
      </c>
      <c r="H127" s="87"/>
    </row>
    <row r="128" spans="1:8">
      <c r="A128" s="5" t="s">
        <v>89</v>
      </c>
      <c r="B128" s="81" t="s">
        <v>3912</v>
      </c>
      <c r="C128" s="82" t="s">
        <v>3913</v>
      </c>
      <c r="D128" s="83" t="s">
        <v>1234</v>
      </c>
      <c r="E128" s="84" t="s">
        <v>3908</v>
      </c>
      <c r="F128" s="85">
        <v>55</v>
      </c>
      <c r="G128" s="86" t="str">
        <f t="shared" si="4"/>
        <v>Trung bình</v>
      </c>
      <c r="H128" s="87"/>
    </row>
    <row r="129" spans="1:8">
      <c r="A129" s="5" t="s">
        <v>90</v>
      </c>
      <c r="B129" s="81" t="s">
        <v>3914</v>
      </c>
      <c r="C129" s="82" t="s">
        <v>1419</v>
      </c>
      <c r="D129" s="83" t="s">
        <v>1186</v>
      </c>
      <c r="E129" s="84" t="s">
        <v>3908</v>
      </c>
      <c r="F129" s="85">
        <v>55</v>
      </c>
      <c r="G129" s="86" t="str">
        <f t="shared" si="4"/>
        <v>Trung bình</v>
      </c>
      <c r="H129" s="87"/>
    </row>
    <row r="130" spans="1:8">
      <c r="A130" s="5" t="s">
        <v>91</v>
      </c>
      <c r="B130" s="81" t="s">
        <v>3915</v>
      </c>
      <c r="C130" s="82" t="s">
        <v>35</v>
      </c>
      <c r="D130" s="83" t="s">
        <v>1187</v>
      </c>
      <c r="E130" s="84" t="s">
        <v>3908</v>
      </c>
      <c r="F130" s="85">
        <v>60</v>
      </c>
      <c r="G130" s="86" t="str">
        <f t="shared" si="4"/>
        <v>Trung bình</v>
      </c>
      <c r="H130" s="87"/>
    </row>
    <row r="131" spans="1:8" s="20" customFormat="1">
      <c r="A131" s="62"/>
      <c r="B131" s="63" t="s">
        <v>4888</v>
      </c>
      <c r="C131" s="64"/>
      <c r="D131" s="65">
        <f>COUNTA(D132:D136)</f>
        <v>5</v>
      </c>
      <c r="E131" s="66"/>
      <c r="F131" s="66"/>
      <c r="G131" s="120"/>
      <c r="H131" s="67"/>
    </row>
    <row r="132" spans="1:8" ht="89.25">
      <c r="A132" s="5" t="s">
        <v>97</v>
      </c>
      <c r="B132" s="130" t="s">
        <v>4895</v>
      </c>
      <c r="C132" s="131" t="s">
        <v>4896</v>
      </c>
      <c r="D132" s="132" t="s">
        <v>12</v>
      </c>
      <c r="E132" s="127" t="s">
        <v>4897</v>
      </c>
      <c r="F132" s="85"/>
      <c r="G132" s="86" t="str">
        <f t="shared" ref="G132:G136" si="5">IF(F132&gt;=90,"Xuất sắc",IF(F132&gt;=80,"Tốt",IF(F132&gt;=70,"Khá",IF(F132&gt;=50,"Trung bình",IF(F132&gt;0,"Yếu","Không xếp loại")))))</f>
        <v>Không xếp loại</v>
      </c>
      <c r="H132" s="128" t="s">
        <v>4902</v>
      </c>
    </row>
    <row r="133" spans="1:8" ht="89.25">
      <c r="A133" s="5" t="s">
        <v>98</v>
      </c>
      <c r="B133" s="130" t="s">
        <v>4898</v>
      </c>
      <c r="C133" s="131" t="s">
        <v>1257</v>
      </c>
      <c r="D133" s="132" t="s">
        <v>1281</v>
      </c>
      <c r="E133" s="127" t="s">
        <v>4897</v>
      </c>
      <c r="F133" s="85"/>
      <c r="G133" s="86" t="str">
        <f t="shared" si="5"/>
        <v>Không xếp loại</v>
      </c>
      <c r="H133" s="128" t="s">
        <v>4902</v>
      </c>
    </row>
    <row r="134" spans="1:8" ht="89.25">
      <c r="A134" s="5" t="s">
        <v>99</v>
      </c>
      <c r="B134" s="130" t="s">
        <v>4899</v>
      </c>
      <c r="C134" s="131" t="s">
        <v>27</v>
      </c>
      <c r="D134" s="132" t="s">
        <v>1590</v>
      </c>
      <c r="E134" s="127" t="s">
        <v>4897</v>
      </c>
      <c r="F134" s="85"/>
      <c r="G134" s="86" t="str">
        <f t="shared" si="5"/>
        <v>Không xếp loại</v>
      </c>
      <c r="H134" s="128" t="s">
        <v>4902</v>
      </c>
    </row>
    <row r="135" spans="1:8" ht="89.25">
      <c r="A135" s="5" t="s">
        <v>100</v>
      </c>
      <c r="B135" s="130" t="s">
        <v>4900</v>
      </c>
      <c r="C135" s="131" t="s">
        <v>3872</v>
      </c>
      <c r="D135" s="132" t="s">
        <v>1180</v>
      </c>
      <c r="E135" s="127" t="s">
        <v>4897</v>
      </c>
      <c r="F135" s="85"/>
      <c r="G135" s="86" t="str">
        <f t="shared" si="5"/>
        <v>Không xếp loại</v>
      </c>
      <c r="H135" s="128" t="s">
        <v>4902</v>
      </c>
    </row>
    <row r="136" spans="1:8" ht="89.25">
      <c r="A136" s="5" t="s">
        <v>101</v>
      </c>
      <c r="B136" s="130" t="s">
        <v>4901</v>
      </c>
      <c r="C136" s="131" t="s">
        <v>1181</v>
      </c>
      <c r="D136" s="132" t="s">
        <v>1211</v>
      </c>
      <c r="E136" s="127" t="s">
        <v>4897</v>
      </c>
      <c r="F136" s="85"/>
      <c r="G136" s="86" t="str">
        <f t="shared" si="5"/>
        <v>Không xếp loại</v>
      </c>
      <c r="H136" s="128" t="s">
        <v>4902</v>
      </c>
    </row>
    <row r="137" spans="1:8" s="17" customFormat="1">
      <c r="A137" s="14"/>
      <c r="B137" s="14" t="s">
        <v>60</v>
      </c>
      <c r="C137" s="72"/>
      <c r="D137" s="73">
        <f>COUNTA(E11:E130)</f>
        <v>118</v>
      </c>
      <c r="E137" s="14" t="s">
        <v>118</v>
      </c>
      <c r="F137" s="15"/>
      <c r="G137" s="16"/>
      <c r="H137" s="74"/>
    </row>
    <row r="138" spans="1:8" ht="17.25" thickBot="1">
      <c r="A138" s="1"/>
      <c r="B138" s="1"/>
      <c r="C138" s="1"/>
      <c r="D138" s="18"/>
      <c r="E138" s="1"/>
      <c r="F138" s="1"/>
      <c r="H138" s="54"/>
    </row>
    <row r="139" spans="1:8" s="20" customFormat="1" ht="17.25" thickBot="1">
      <c r="B139" s="11"/>
      <c r="C139" s="23" t="s">
        <v>1523</v>
      </c>
      <c r="D139" s="24"/>
      <c r="E139" s="25" t="s">
        <v>1524</v>
      </c>
      <c r="F139" s="21"/>
      <c r="G139" s="121" t="s">
        <v>1715</v>
      </c>
      <c r="H139" s="26" t="s">
        <v>1716</v>
      </c>
    </row>
    <row r="140" spans="1:8">
      <c r="B140" s="7" t="s">
        <v>25</v>
      </c>
      <c r="C140" s="27">
        <f>COUNTIF($G$11:$G$84,"Xuất sắc")</f>
        <v>0</v>
      </c>
      <c r="D140" s="28">
        <f>C140/$C$146*100%</f>
        <v>0</v>
      </c>
      <c r="E140" s="29">
        <f>COUNTIF($G$86:$G$136,"Xuất sắc")</f>
        <v>0</v>
      </c>
      <c r="F140" s="30">
        <f>E140/$E$146*100%</f>
        <v>0</v>
      </c>
      <c r="G140" s="31">
        <f>C140+E140</f>
        <v>0</v>
      </c>
      <c r="H140" s="32">
        <f>G140/$G$146*100%</f>
        <v>0</v>
      </c>
    </row>
    <row r="141" spans="1:8">
      <c r="B141" s="8" t="s">
        <v>24</v>
      </c>
      <c r="C141" s="33">
        <f>COUNTIF($G$11:$G$84,"Tốt")</f>
        <v>0</v>
      </c>
      <c r="D141" s="34">
        <f t="shared" ref="D141:D145" si="6">C141/$C$146*100%</f>
        <v>0</v>
      </c>
      <c r="E141" s="29">
        <f>COUNTIF($G$86:$G$136,"Tốt")</f>
        <v>0</v>
      </c>
      <c r="F141" s="30">
        <f t="shared" ref="F141:F145" si="7">E141/$E$146*100%</f>
        <v>0</v>
      </c>
      <c r="G141" s="31">
        <f t="shared" ref="G141:G145" si="8">C141+E141</f>
        <v>0</v>
      </c>
      <c r="H141" s="32">
        <f t="shared" ref="H141:H145" si="9">G141/$G$146*100%</f>
        <v>0</v>
      </c>
    </row>
    <row r="142" spans="1:8">
      <c r="B142" s="8" t="s">
        <v>23</v>
      </c>
      <c r="C142" s="33">
        <f>COUNTIF($G$11:$G$84,"Khá")</f>
        <v>6</v>
      </c>
      <c r="D142" s="34">
        <f t="shared" si="6"/>
        <v>8.1081081081081086E-2</v>
      </c>
      <c r="E142" s="29">
        <f>COUNTIF($G$86:$G$136,"Khá")</f>
        <v>18</v>
      </c>
      <c r="F142" s="30">
        <f t="shared" si="7"/>
        <v>0.36734693877551022</v>
      </c>
      <c r="G142" s="31">
        <f t="shared" si="8"/>
        <v>24</v>
      </c>
      <c r="H142" s="32">
        <f t="shared" si="9"/>
        <v>0.1951219512195122</v>
      </c>
    </row>
    <row r="143" spans="1:8">
      <c r="B143" s="8" t="s">
        <v>21</v>
      </c>
      <c r="C143" s="33">
        <f>COUNTIF($G$11:$G$84,"Trung bình")</f>
        <v>68</v>
      </c>
      <c r="D143" s="34">
        <f t="shared" si="6"/>
        <v>0.91891891891891897</v>
      </c>
      <c r="E143" s="29">
        <f>COUNTIF($G$86:$G$136,"Trung bình")</f>
        <v>26</v>
      </c>
      <c r="F143" s="30">
        <f t="shared" si="7"/>
        <v>0.53061224489795922</v>
      </c>
      <c r="G143" s="31">
        <f t="shared" si="8"/>
        <v>94</v>
      </c>
      <c r="H143" s="32">
        <f t="shared" si="9"/>
        <v>0.76422764227642281</v>
      </c>
    </row>
    <row r="144" spans="1:8">
      <c r="A144" s="20"/>
      <c r="B144" s="9" t="s">
        <v>22</v>
      </c>
      <c r="C144" s="35">
        <f>COUNTIF($G$11:$G$84,"Yếu")</f>
        <v>0</v>
      </c>
      <c r="D144" s="34">
        <f t="shared" si="6"/>
        <v>0</v>
      </c>
      <c r="E144" s="36">
        <f>COUNTIF($G$86:$G$136,"Yếu")</f>
        <v>0</v>
      </c>
      <c r="F144" s="30">
        <f t="shared" si="7"/>
        <v>0</v>
      </c>
      <c r="G144" s="31">
        <f t="shared" si="8"/>
        <v>0</v>
      </c>
      <c r="H144" s="32">
        <f t="shared" si="9"/>
        <v>0</v>
      </c>
    </row>
    <row r="145" spans="1:10" ht="33.75" thickBot="1">
      <c r="A145" s="20"/>
      <c r="B145" s="10" t="s">
        <v>121</v>
      </c>
      <c r="C145" s="35">
        <f>COUNTIF($G$11:$G$84,"Không xếp loại")</f>
        <v>0</v>
      </c>
      <c r="D145" s="37">
        <f t="shared" si="6"/>
        <v>0</v>
      </c>
      <c r="E145" s="38">
        <f>COUNTIF($G$86:$G$136,"Không xếp loại")</f>
        <v>5</v>
      </c>
      <c r="F145" s="30">
        <f t="shared" si="7"/>
        <v>0.10204081632653061</v>
      </c>
      <c r="G145" s="31">
        <f t="shared" si="8"/>
        <v>5</v>
      </c>
      <c r="H145" s="32">
        <f t="shared" si="9"/>
        <v>4.065040650406504E-2</v>
      </c>
    </row>
    <row r="146" spans="1:10" s="20" customFormat="1" ht="17.25" thickBot="1">
      <c r="B146" s="11" t="s">
        <v>1717</v>
      </c>
      <c r="C146" s="39">
        <f>SUM(C140:C145)</f>
        <v>74</v>
      </c>
      <c r="D146" s="40"/>
      <c r="E146" s="41">
        <f>SUM(E140:E145)</f>
        <v>49</v>
      </c>
      <c r="F146" s="42"/>
      <c r="G146" s="43">
        <f>SUM(G140:G145)</f>
        <v>123</v>
      </c>
      <c r="H146" s="44"/>
    </row>
    <row r="147" spans="1:10" s="48" customFormat="1">
      <c r="A147" s="13"/>
      <c r="B147" s="45"/>
      <c r="C147" s="45"/>
      <c r="D147" s="46"/>
      <c r="E147" s="45"/>
      <c r="F147" s="13"/>
      <c r="G147" s="47"/>
      <c r="I147" s="13"/>
      <c r="J147" s="13"/>
    </row>
    <row r="148" spans="1:10" s="48" customFormat="1">
      <c r="A148" s="13"/>
      <c r="B148" s="13"/>
      <c r="C148" s="13"/>
      <c r="D148" s="49"/>
      <c r="E148" s="13"/>
      <c r="F148" s="13"/>
      <c r="G148" s="47"/>
      <c r="I148" s="13"/>
      <c r="J148" s="13"/>
    </row>
  </sheetData>
  <autoFilter ref="A8:H146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078E5-95A4-4F5E-920F-AD0191204DFD}">
  <dimension ref="A1:J136"/>
  <sheetViews>
    <sheetView topLeftCell="A117" zoomScale="115" zoomScaleNormal="115" workbookViewId="0">
      <selection activeCell="A11" sqref="A11:A79"/>
    </sheetView>
  </sheetViews>
  <sheetFormatPr defaultRowHeight="16.5"/>
  <cols>
    <col min="1" max="1" width="6.42578125" style="13" customWidth="1"/>
    <col min="2" max="2" width="12" style="13" customWidth="1"/>
    <col min="3" max="3" width="22.85546875" style="13" customWidth="1"/>
    <col min="4" max="4" width="10.5703125" style="51" bestFit="1" customWidth="1"/>
    <col min="5" max="5" width="15" style="13" bestFit="1" customWidth="1"/>
    <col min="6" max="6" width="10.42578125" style="13" customWidth="1"/>
    <col min="7" max="7" width="16" style="19" bestFit="1" customWidth="1"/>
    <col min="8" max="8" width="14" style="48" customWidth="1"/>
    <col min="9" max="9" width="10.5703125" style="13" bestFit="1" customWidth="1"/>
    <col min="10" max="16384" width="9.140625" style="13"/>
  </cols>
  <sheetData>
    <row r="1" spans="1:8">
      <c r="A1" s="139" t="s">
        <v>1</v>
      </c>
      <c r="B1" s="139"/>
      <c r="C1" s="139"/>
      <c r="D1" s="139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0"/>
      <c r="F3" s="139"/>
      <c r="G3" s="139"/>
      <c r="H3" s="139"/>
    </row>
    <row r="4" spans="1:8" s="52" customFormat="1" ht="15" customHeight="1">
      <c r="A4" s="134"/>
      <c r="B4" s="134"/>
      <c r="C4" s="134"/>
      <c r="D4" s="134"/>
      <c r="E4" s="134"/>
      <c r="H4" s="53"/>
    </row>
    <row r="5" spans="1:8">
      <c r="A5" s="135" t="s">
        <v>1823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1827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55"/>
      <c r="B7" s="55"/>
      <c r="C7" s="55"/>
      <c r="D7" s="50"/>
      <c r="E7" s="55"/>
      <c r="F7" s="55"/>
      <c r="G7" s="117"/>
      <c r="H7" s="56"/>
    </row>
    <row r="8" spans="1:8" ht="19.5" customHeight="1">
      <c r="A8" s="2" t="s">
        <v>0</v>
      </c>
      <c r="B8" s="3" t="s">
        <v>119</v>
      </c>
      <c r="C8" s="137" t="s">
        <v>120</v>
      </c>
      <c r="D8" s="138"/>
      <c r="E8" s="4" t="s">
        <v>43</v>
      </c>
      <c r="F8" s="12" t="s">
        <v>67</v>
      </c>
      <c r="G8" s="12" t="s">
        <v>68</v>
      </c>
      <c r="H8" s="12" t="s">
        <v>44</v>
      </c>
    </row>
    <row r="9" spans="1:8">
      <c r="A9" s="57"/>
      <c r="B9" s="58" t="s">
        <v>1523</v>
      </c>
      <c r="C9" s="59"/>
      <c r="D9" s="60">
        <f>SUM(D10)</f>
        <v>69</v>
      </c>
      <c r="E9" s="61"/>
      <c r="F9" s="61"/>
      <c r="G9" s="118"/>
      <c r="H9" s="61"/>
    </row>
    <row r="10" spans="1:8" s="20" customFormat="1">
      <c r="A10" s="62"/>
      <c r="B10" s="63" t="s">
        <v>1825</v>
      </c>
      <c r="C10" s="64"/>
      <c r="D10" s="65">
        <f>COUNTA(D11:D79)</f>
        <v>69</v>
      </c>
      <c r="E10" s="66"/>
      <c r="F10" s="66"/>
      <c r="G10" s="119"/>
      <c r="H10" s="67"/>
    </row>
    <row r="11" spans="1:8" s="20" customFormat="1">
      <c r="A11" s="5" t="s">
        <v>97</v>
      </c>
      <c r="B11" s="112" t="s">
        <v>2194</v>
      </c>
      <c r="C11" s="113" t="s">
        <v>1473</v>
      </c>
      <c r="D11" s="114" t="s">
        <v>1216</v>
      </c>
      <c r="E11" s="115" t="s">
        <v>2195</v>
      </c>
      <c r="F11" s="116">
        <v>51</v>
      </c>
      <c r="G11" s="68" t="str">
        <f t="shared" ref="G11:G68" si="0">IF(F11&gt;=90,"Xuất sắc",IF(F11&gt;=80,"Tốt",IF(F11&gt;=70,"Khá",IF(F11&gt;=50,"Trung bình",IF(F11&gt;0,"Yếu","Không xếp loại")))))</f>
        <v>Trung bình</v>
      </c>
      <c r="H11" s="71"/>
    </row>
    <row r="12" spans="1:8">
      <c r="A12" s="5" t="s">
        <v>98</v>
      </c>
      <c r="B12" s="104" t="s">
        <v>2196</v>
      </c>
      <c r="C12" s="108" t="s">
        <v>1177</v>
      </c>
      <c r="D12" s="106" t="s">
        <v>2197</v>
      </c>
      <c r="E12" s="107" t="s">
        <v>2195</v>
      </c>
      <c r="F12" s="110">
        <v>57</v>
      </c>
      <c r="G12" s="6" t="str">
        <f t="shared" si="0"/>
        <v>Trung bình</v>
      </c>
      <c r="H12" s="70"/>
    </row>
    <row r="13" spans="1:8">
      <c r="A13" s="5" t="s">
        <v>99</v>
      </c>
      <c r="B13" s="104" t="s">
        <v>2198</v>
      </c>
      <c r="C13" s="108" t="s">
        <v>1177</v>
      </c>
      <c r="D13" s="106" t="s">
        <v>1195</v>
      </c>
      <c r="E13" s="107" t="s">
        <v>2195</v>
      </c>
      <c r="F13" s="110">
        <v>40</v>
      </c>
      <c r="G13" s="6" t="str">
        <f t="shared" si="0"/>
        <v>Yếu</v>
      </c>
      <c r="H13" s="70"/>
    </row>
    <row r="14" spans="1:8">
      <c r="A14" s="5" t="s">
        <v>100</v>
      </c>
      <c r="B14" s="104" t="s">
        <v>2199</v>
      </c>
      <c r="C14" s="108" t="s">
        <v>1328</v>
      </c>
      <c r="D14" s="106" t="s">
        <v>39</v>
      </c>
      <c r="E14" s="107" t="s">
        <v>2195</v>
      </c>
      <c r="F14" s="110">
        <v>62</v>
      </c>
      <c r="G14" s="6" t="str">
        <f t="shared" si="0"/>
        <v>Trung bình</v>
      </c>
      <c r="H14" s="70"/>
    </row>
    <row r="15" spans="1:8">
      <c r="A15" s="5" t="s">
        <v>101</v>
      </c>
      <c r="B15" s="104" t="s">
        <v>2200</v>
      </c>
      <c r="C15" s="108" t="s">
        <v>1280</v>
      </c>
      <c r="D15" s="106" t="s">
        <v>39</v>
      </c>
      <c r="E15" s="107" t="s">
        <v>2195</v>
      </c>
      <c r="F15" s="110">
        <v>57</v>
      </c>
      <c r="G15" s="6" t="str">
        <f t="shared" si="0"/>
        <v>Trung bình</v>
      </c>
      <c r="H15" s="70"/>
    </row>
    <row r="16" spans="1:8">
      <c r="A16" s="5" t="s">
        <v>102</v>
      </c>
      <c r="B16" s="104" t="s">
        <v>2201</v>
      </c>
      <c r="C16" s="108" t="s">
        <v>1821</v>
      </c>
      <c r="D16" s="106" t="s">
        <v>36</v>
      </c>
      <c r="E16" s="107" t="s">
        <v>2195</v>
      </c>
      <c r="F16" s="110">
        <v>62</v>
      </c>
      <c r="G16" s="6" t="str">
        <f t="shared" si="0"/>
        <v>Trung bình</v>
      </c>
      <c r="H16" s="70"/>
    </row>
    <row r="17" spans="1:8">
      <c r="A17" s="5" t="s">
        <v>103</v>
      </c>
      <c r="B17" s="104" t="s">
        <v>2202</v>
      </c>
      <c r="C17" s="108" t="s">
        <v>2203</v>
      </c>
      <c r="D17" s="106" t="s">
        <v>1354</v>
      </c>
      <c r="E17" s="107" t="s">
        <v>2195</v>
      </c>
      <c r="F17" s="110">
        <v>56</v>
      </c>
      <c r="G17" s="6" t="str">
        <f t="shared" si="0"/>
        <v>Trung bình</v>
      </c>
      <c r="H17" s="70"/>
    </row>
    <row r="18" spans="1:8" s="20" customFormat="1">
      <c r="A18" s="5" t="s">
        <v>104</v>
      </c>
      <c r="B18" s="104" t="s">
        <v>2204</v>
      </c>
      <c r="C18" s="108" t="s">
        <v>1796</v>
      </c>
      <c r="D18" s="106" t="s">
        <v>1229</v>
      </c>
      <c r="E18" s="107" t="s">
        <v>2195</v>
      </c>
      <c r="F18" s="110">
        <v>62</v>
      </c>
      <c r="G18" s="6" t="str">
        <f t="shared" si="0"/>
        <v>Trung bình</v>
      </c>
      <c r="H18" s="71"/>
    </row>
    <row r="19" spans="1:8">
      <c r="A19" s="5" t="s">
        <v>105</v>
      </c>
      <c r="B19" s="104" t="s">
        <v>2205</v>
      </c>
      <c r="C19" s="108" t="s">
        <v>1201</v>
      </c>
      <c r="D19" s="106" t="s">
        <v>1229</v>
      </c>
      <c r="E19" s="107" t="s">
        <v>2195</v>
      </c>
      <c r="F19" s="110">
        <v>52</v>
      </c>
      <c r="G19" s="6" t="str">
        <f t="shared" si="0"/>
        <v>Trung bình</v>
      </c>
      <c r="H19" s="70"/>
    </row>
    <row r="20" spans="1:8">
      <c r="A20" s="5" t="s">
        <v>106</v>
      </c>
      <c r="B20" s="104" t="s">
        <v>2206</v>
      </c>
      <c r="C20" s="108" t="s">
        <v>2207</v>
      </c>
      <c r="D20" s="106" t="s">
        <v>1176</v>
      </c>
      <c r="E20" s="107" t="s">
        <v>2195</v>
      </c>
      <c r="F20" s="110">
        <v>56</v>
      </c>
      <c r="G20" s="6" t="str">
        <f t="shared" si="0"/>
        <v>Trung bình</v>
      </c>
      <c r="H20" s="70"/>
    </row>
    <row r="21" spans="1:8">
      <c r="A21" s="5" t="s">
        <v>107</v>
      </c>
      <c r="B21" s="104" t="s">
        <v>2208</v>
      </c>
      <c r="C21" s="108" t="s">
        <v>1201</v>
      </c>
      <c r="D21" s="106" t="s">
        <v>1176</v>
      </c>
      <c r="E21" s="107" t="s">
        <v>2195</v>
      </c>
      <c r="F21" s="110">
        <v>57</v>
      </c>
      <c r="G21" s="6" t="str">
        <f t="shared" si="0"/>
        <v>Trung bình</v>
      </c>
      <c r="H21" s="70"/>
    </row>
    <row r="22" spans="1:8">
      <c r="A22" s="5" t="s">
        <v>108</v>
      </c>
      <c r="B22" s="104" t="s">
        <v>2209</v>
      </c>
      <c r="C22" s="108" t="s">
        <v>1536</v>
      </c>
      <c r="D22" s="106" t="s">
        <v>1281</v>
      </c>
      <c r="E22" s="107" t="s">
        <v>2195</v>
      </c>
      <c r="F22" s="110">
        <v>50</v>
      </c>
      <c r="G22" s="6" t="str">
        <f t="shared" si="0"/>
        <v>Trung bình</v>
      </c>
      <c r="H22" s="70"/>
    </row>
    <row r="23" spans="1:8">
      <c r="A23" s="5" t="s">
        <v>109</v>
      </c>
      <c r="B23" s="104" t="s">
        <v>2210</v>
      </c>
      <c r="C23" s="108" t="s">
        <v>1315</v>
      </c>
      <c r="D23" s="106" t="s">
        <v>1281</v>
      </c>
      <c r="E23" s="107" t="s">
        <v>2195</v>
      </c>
      <c r="F23" s="110">
        <v>50</v>
      </c>
      <c r="G23" s="6" t="str">
        <f t="shared" si="0"/>
        <v>Trung bình</v>
      </c>
      <c r="H23" s="70"/>
    </row>
    <row r="24" spans="1:8">
      <c r="A24" s="5" t="s">
        <v>110</v>
      </c>
      <c r="B24" s="104" t="s">
        <v>2211</v>
      </c>
      <c r="C24" s="108" t="s">
        <v>1252</v>
      </c>
      <c r="D24" s="106" t="s">
        <v>1281</v>
      </c>
      <c r="E24" s="107" t="s">
        <v>2195</v>
      </c>
      <c r="F24" s="110">
        <v>56</v>
      </c>
      <c r="G24" s="6" t="str">
        <f t="shared" si="0"/>
        <v>Trung bình</v>
      </c>
      <c r="H24" s="70"/>
    </row>
    <row r="25" spans="1:8">
      <c r="A25" s="5" t="s">
        <v>111</v>
      </c>
      <c r="B25" s="104" t="s">
        <v>2212</v>
      </c>
      <c r="C25" s="108" t="s">
        <v>6</v>
      </c>
      <c r="D25" s="106" t="s">
        <v>1273</v>
      </c>
      <c r="E25" s="107" t="s">
        <v>2195</v>
      </c>
      <c r="F25" s="110">
        <v>61</v>
      </c>
      <c r="G25" s="6" t="str">
        <f t="shared" si="0"/>
        <v>Trung bình</v>
      </c>
      <c r="H25" s="70"/>
    </row>
    <row r="26" spans="1:8">
      <c r="A26" s="5" t="s">
        <v>112</v>
      </c>
      <c r="B26" s="104" t="s">
        <v>2213</v>
      </c>
      <c r="C26" s="108" t="s">
        <v>2214</v>
      </c>
      <c r="D26" s="106" t="s">
        <v>1259</v>
      </c>
      <c r="E26" s="107" t="s">
        <v>2195</v>
      </c>
      <c r="F26" s="110">
        <v>58</v>
      </c>
      <c r="G26" s="6" t="str">
        <f t="shared" si="0"/>
        <v>Trung bình</v>
      </c>
      <c r="H26" s="70"/>
    </row>
    <row r="27" spans="1:8">
      <c r="A27" s="5" t="s">
        <v>113</v>
      </c>
      <c r="B27" s="104" t="s">
        <v>2215</v>
      </c>
      <c r="C27" s="108" t="s">
        <v>2216</v>
      </c>
      <c r="D27" s="106" t="s">
        <v>1259</v>
      </c>
      <c r="E27" s="107" t="s">
        <v>2195</v>
      </c>
      <c r="F27" s="110">
        <v>77</v>
      </c>
      <c r="G27" s="6" t="str">
        <f t="shared" si="0"/>
        <v>Khá</v>
      </c>
      <c r="H27" s="70"/>
    </row>
    <row r="28" spans="1:8">
      <c r="A28" s="5" t="s">
        <v>114</v>
      </c>
      <c r="B28" s="104" t="s">
        <v>2217</v>
      </c>
      <c r="C28" s="108" t="s">
        <v>2218</v>
      </c>
      <c r="D28" s="106" t="s">
        <v>1249</v>
      </c>
      <c r="E28" s="107" t="s">
        <v>2195</v>
      </c>
      <c r="F28" s="110">
        <v>68</v>
      </c>
      <c r="G28" s="6" t="str">
        <f t="shared" si="0"/>
        <v>Trung bình</v>
      </c>
      <c r="H28" s="70"/>
    </row>
    <row r="29" spans="1:8">
      <c r="A29" s="5" t="s">
        <v>115</v>
      </c>
      <c r="B29" s="104" t="s">
        <v>2219</v>
      </c>
      <c r="C29" s="108" t="s">
        <v>1452</v>
      </c>
      <c r="D29" s="106" t="s">
        <v>1412</v>
      </c>
      <c r="E29" s="107" t="s">
        <v>2195</v>
      </c>
      <c r="F29" s="110">
        <v>50</v>
      </c>
      <c r="G29" s="6" t="str">
        <f t="shared" si="0"/>
        <v>Trung bình</v>
      </c>
      <c r="H29" s="70"/>
    </row>
    <row r="30" spans="1:8">
      <c r="A30" s="5" t="s">
        <v>116</v>
      </c>
      <c r="B30" s="104" t="s">
        <v>2220</v>
      </c>
      <c r="C30" s="108" t="s">
        <v>31</v>
      </c>
      <c r="D30" s="106" t="s">
        <v>1277</v>
      </c>
      <c r="E30" s="107" t="s">
        <v>2195</v>
      </c>
      <c r="F30" s="110">
        <v>57</v>
      </c>
      <c r="G30" s="6" t="str">
        <f t="shared" si="0"/>
        <v>Trung bình</v>
      </c>
      <c r="H30" s="70"/>
    </row>
    <row r="31" spans="1:8">
      <c r="A31" s="5" t="s">
        <v>117</v>
      </c>
      <c r="B31" s="104" t="s">
        <v>2221</v>
      </c>
      <c r="C31" s="108" t="s">
        <v>2222</v>
      </c>
      <c r="D31" s="106" t="s">
        <v>14</v>
      </c>
      <c r="E31" s="107" t="s">
        <v>2195</v>
      </c>
      <c r="F31" s="110">
        <v>57</v>
      </c>
      <c r="G31" s="6" t="str">
        <f t="shared" si="0"/>
        <v>Trung bình</v>
      </c>
      <c r="H31" s="70"/>
    </row>
    <row r="32" spans="1:8">
      <c r="A32" s="5" t="s">
        <v>69</v>
      </c>
      <c r="B32" s="104" t="s">
        <v>2223</v>
      </c>
      <c r="C32" s="108" t="s">
        <v>31</v>
      </c>
      <c r="D32" s="106" t="s">
        <v>15</v>
      </c>
      <c r="E32" s="107" t="s">
        <v>2195</v>
      </c>
      <c r="F32" s="110">
        <v>57</v>
      </c>
      <c r="G32" s="6" t="str">
        <f t="shared" si="0"/>
        <v>Trung bình</v>
      </c>
      <c r="H32" s="70"/>
    </row>
    <row r="33" spans="1:8">
      <c r="A33" s="5" t="s">
        <v>70</v>
      </c>
      <c r="B33" s="104" t="s">
        <v>2224</v>
      </c>
      <c r="C33" s="108" t="s">
        <v>1300</v>
      </c>
      <c r="D33" s="106" t="s">
        <v>1235</v>
      </c>
      <c r="E33" s="107" t="s">
        <v>2195</v>
      </c>
      <c r="F33" s="110">
        <v>56</v>
      </c>
      <c r="G33" s="6" t="str">
        <f t="shared" si="0"/>
        <v>Trung bình</v>
      </c>
      <c r="H33" s="70"/>
    </row>
    <row r="34" spans="1:8">
      <c r="A34" s="5" t="s">
        <v>71</v>
      </c>
      <c r="B34" s="104" t="s">
        <v>2225</v>
      </c>
      <c r="C34" s="108" t="s">
        <v>1246</v>
      </c>
      <c r="D34" s="106" t="s">
        <v>1235</v>
      </c>
      <c r="E34" s="107" t="s">
        <v>2195</v>
      </c>
      <c r="F34" s="110">
        <v>55</v>
      </c>
      <c r="G34" s="6" t="str">
        <f t="shared" si="0"/>
        <v>Trung bình</v>
      </c>
      <c r="H34" s="70"/>
    </row>
    <row r="35" spans="1:8">
      <c r="A35" s="5" t="s">
        <v>72</v>
      </c>
      <c r="B35" s="104" t="s">
        <v>2226</v>
      </c>
      <c r="C35" s="108" t="s">
        <v>1637</v>
      </c>
      <c r="D35" s="106" t="s">
        <v>1211</v>
      </c>
      <c r="E35" s="107" t="s">
        <v>2195</v>
      </c>
      <c r="F35" s="110">
        <v>80</v>
      </c>
      <c r="G35" s="6" t="str">
        <f t="shared" si="0"/>
        <v>Tốt</v>
      </c>
      <c r="H35" s="70"/>
    </row>
    <row r="36" spans="1:8">
      <c r="A36" s="5" t="s">
        <v>73</v>
      </c>
      <c r="B36" s="104" t="s">
        <v>2227</v>
      </c>
      <c r="C36" s="108" t="s">
        <v>1646</v>
      </c>
      <c r="D36" s="106" t="s">
        <v>1309</v>
      </c>
      <c r="E36" s="107" t="s">
        <v>2195</v>
      </c>
      <c r="F36" s="110">
        <v>61</v>
      </c>
      <c r="G36" s="6" t="str">
        <f t="shared" si="0"/>
        <v>Trung bình</v>
      </c>
      <c r="H36" s="70"/>
    </row>
    <row r="37" spans="1:8">
      <c r="A37" s="5" t="s">
        <v>74</v>
      </c>
      <c r="B37" s="104" t="s">
        <v>2228</v>
      </c>
      <c r="C37" s="108" t="s">
        <v>1967</v>
      </c>
      <c r="D37" s="106" t="s">
        <v>1185</v>
      </c>
      <c r="E37" s="107" t="s">
        <v>2195</v>
      </c>
      <c r="F37" s="110">
        <v>71</v>
      </c>
      <c r="G37" s="6" t="str">
        <f t="shared" si="0"/>
        <v>Khá</v>
      </c>
      <c r="H37" s="70"/>
    </row>
    <row r="38" spans="1:8">
      <c r="A38" s="5" t="s">
        <v>75</v>
      </c>
      <c r="B38" s="104" t="s">
        <v>2229</v>
      </c>
      <c r="C38" s="108" t="s">
        <v>2230</v>
      </c>
      <c r="D38" s="106" t="s">
        <v>1185</v>
      </c>
      <c r="E38" s="107" t="s">
        <v>2195</v>
      </c>
      <c r="F38" s="110">
        <v>61</v>
      </c>
      <c r="G38" s="6" t="str">
        <f t="shared" si="0"/>
        <v>Trung bình</v>
      </c>
      <c r="H38" s="70"/>
    </row>
    <row r="39" spans="1:8">
      <c r="A39" s="5" t="s">
        <v>76</v>
      </c>
      <c r="B39" s="104" t="s">
        <v>2231</v>
      </c>
      <c r="C39" s="108" t="s">
        <v>1513</v>
      </c>
      <c r="D39" s="106" t="s">
        <v>1213</v>
      </c>
      <c r="E39" s="107" t="s">
        <v>2195</v>
      </c>
      <c r="F39" s="110">
        <v>57</v>
      </c>
      <c r="G39" s="6" t="str">
        <f t="shared" si="0"/>
        <v>Trung bình</v>
      </c>
      <c r="H39" s="70"/>
    </row>
    <row r="40" spans="1:8">
      <c r="A40" s="5" t="s">
        <v>77</v>
      </c>
      <c r="B40" s="104" t="s">
        <v>2232</v>
      </c>
      <c r="C40" s="108" t="s">
        <v>1289</v>
      </c>
      <c r="D40" s="106" t="s">
        <v>1344</v>
      </c>
      <c r="E40" s="107" t="s">
        <v>2195</v>
      </c>
      <c r="F40" s="110">
        <v>56</v>
      </c>
      <c r="G40" s="6" t="str">
        <f t="shared" si="0"/>
        <v>Trung bình</v>
      </c>
      <c r="H40" s="70"/>
    </row>
    <row r="41" spans="1:8">
      <c r="A41" s="5" t="s">
        <v>78</v>
      </c>
      <c r="B41" s="104" t="s">
        <v>2233</v>
      </c>
      <c r="C41" s="108" t="s">
        <v>2234</v>
      </c>
      <c r="D41" s="106" t="s">
        <v>1187</v>
      </c>
      <c r="E41" s="107" t="s">
        <v>2195</v>
      </c>
      <c r="F41" s="110">
        <v>57</v>
      </c>
      <c r="G41" s="6" t="str">
        <f t="shared" si="0"/>
        <v>Trung bình</v>
      </c>
      <c r="H41" s="70"/>
    </row>
    <row r="42" spans="1:8">
      <c r="A42" s="5" t="s">
        <v>79</v>
      </c>
      <c r="B42" s="104" t="s">
        <v>2235</v>
      </c>
      <c r="C42" s="108" t="s">
        <v>2236</v>
      </c>
      <c r="D42" s="106" t="s">
        <v>1240</v>
      </c>
      <c r="E42" s="107" t="s">
        <v>2195</v>
      </c>
      <c r="F42" s="110">
        <v>50</v>
      </c>
      <c r="G42" s="6" t="str">
        <f t="shared" si="0"/>
        <v>Trung bình</v>
      </c>
      <c r="H42" s="70"/>
    </row>
    <row r="43" spans="1:8">
      <c r="A43" s="5" t="s">
        <v>80</v>
      </c>
      <c r="B43" s="104" t="s">
        <v>2237</v>
      </c>
      <c r="C43" s="108" t="s">
        <v>1498</v>
      </c>
      <c r="D43" s="106" t="s">
        <v>1241</v>
      </c>
      <c r="E43" s="107" t="s">
        <v>2195</v>
      </c>
      <c r="F43" s="110">
        <v>51</v>
      </c>
      <c r="G43" s="6" t="str">
        <f t="shared" si="0"/>
        <v>Trung bình</v>
      </c>
      <c r="H43" s="70"/>
    </row>
    <row r="44" spans="1:8">
      <c r="A44" s="5" t="s">
        <v>81</v>
      </c>
      <c r="B44" s="104" t="s">
        <v>2238</v>
      </c>
      <c r="C44" s="108" t="s">
        <v>1579</v>
      </c>
      <c r="D44" s="106" t="s">
        <v>1241</v>
      </c>
      <c r="E44" s="107" t="s">
        <v>2195</v>
      </c>
      <c r="F44" s="110">
        <v>55</v>
      </c>
      <c r="G44" s="6" t="str">
        <f t="shared" si="0"/>
        <v>Trung bình</v>
      </c>
      <c r="H44" s="70"/>
    </row>
    <row r="45" spans="1:8">
      <c r="A45" s="5" t="s">
        <v>82</v>
      </c>
      <c r="B45" s="104" t="s">
        <v>2239</v>
      </c>
      <c r="C45" s="108" t="s">
        <v>1414</v>
      </c>
      <c r="D45" s="106" t="s">
        <v>1453</v>
      </c>
      <c r="E45" s="107" t="s">
        <v>2195</v>
      </c>
      <c r="F45" s="110">
        <v>66</v>
      </c>
      <c r="G45" s="6" t="str">
        <f t="shared" si="0"/>
        <v>Trung bình</v>
      </c>
      <c r="H45" s="70"/>
    </row>
    <row r="46" spans="1:8" s="20" customFormat="1">
      <c r="A46" s="5" t="s">
        <v>83</v>
      </c>
      <c r="B46" s="112" t="s">
        <v>2240</v>
      </c>
      <c r="C46" s="113" t="s">
        <v>62</v>
      </c>
      <c r="D46" s="114" t="s">
        <v>30</v>
      </c>
      <c r="E46" s="115" t="s">
        <v>2241</v>
      </c>
      <c r="F46" s="116">
        <v>50</v>
      </c>
      <c r="G46" s="68" t="str">
        <f t="shared" si="0"/>
        <v>Trung bình</v>
      </c>
      <c r="H46" s="71"/>
    </row>
    <row r="47" spans="1:8">
      <c r="A47" s="5" t="s">
        <v>84</v>
      </c>
      <c r="B47" s="104" t="s">
        <v>2242</v>
      </c>
      <c r="C47" s="108" t="s">
        <v>2243</v>
      </c>
      <c r="D47" s="106" t="s">
        <v>36</v>
      </c>
      <c r="E47" s="107" t="s">
        <v>2241</v>
      </c>
      <c r="F47" s="110">
        <v>62</v>
      </c>
      <c r="G47" s="6" t="str">
        <f t="shared" si="0"/>
        <v>Trung bình</v>
      </c>
      <c r="H47" s="70"/>
    </row>
    <row r="48" spans="1:8" s="20" customFormat="1">
      <c r="A48" s="5" t="s">
        <v>85</v>
      </c>
      <c r="B48" s="104" t="s">
        <v>2244</v>
      </c>
      <c r="C48" s="108" t="s">
        <v>1291</v>
      </c>
      <c r="D48" s="106" t="s">
        <v>1198</v>
      </c>
      <c r="E48" s="107" t="s">
        <v>2241</v>
      </c>
      <c r="F48" s="110">
        <v>55</v>
      </c>
      <c r="G48" s="6" t="str">
        <f t="shared" si="0"/>
        <v>Trung bình</v>
      </c>
      <c r="H48" s="71"/>
    </row>
    <row r="49" spans="1:8">
      <c r="A49" s="5" t="s">
        <v>86</v>
      </c>
      <c r="B49" s="104" t="s">
        <v>2245</v>
      </c>
      <c r="C49" s="108" t="s">
        <v>1679</v>
      </c>
      <c r="D49" s="106" t="s">
        <v>40</v>
      </c>
      <c r="E49" s="107" t="s">
        <v>2241</v>
      </c>
      <c r="F49" s="110">
        <v>57</v>
      </c>
      <c r="G49" s="6" t="str">
        <f t="shared" si="0"/>
        <v>Trung bình</v>
      </c>
      <c r="H49" s="70"/>
    </row>
    <row r="50" spans="1:8">
      <c r="A50" s="5" t="s">
        <v>87</v>
      </c>
      <c r="B50" s="104" t="s">
        <v>2246</v>
      </c>
      <c r="C50" s="108" t="s">
        <v>1481</v>
      </c>
      <c r="D50" s="106" t="s">
        <v>1259</v>
      </c>
      <c r="E50" s="107" t="s">
        <v>2241</v>
      </c>
      <c r="F50" s="110">
        <v>55</v>
      </c>
      <c r="G50" s="6" t="str">
        <f t="shared" si="0"/>
        <v>Trung bình</v>
      </c>
      <c r="H50" s="70"/>
    </row>
    <row r="51" spans="1:8">
      <c r="A51" s="5" t="s">
        <v>88</v>
      </c>
      <c r="B51" s="104" t="s">
        <v>2247</v>
      </c>
      <c r="C51" s="108" t="s">
        <v>1797</v>
      </c>
      <c r="D51" s="106" t="s">
        <v>1233</v>
      </c>
      <c r="E51" s="107" t="s">
        <v>2241</v>
      </c>
      <c r="F51" s="110">
        <v>56</v>
      </c>
      <c r="G51" s="6" t="str">
        <f t="shared" si="0"/>
        <v>Trung bình</v>
      </c>
      <c r="H51" s="70"/>
    </row>
    <row r="52" spans="1:8">
      <c r="A52" s="5" t="s">
        <v>89</v>
      </c>
      <c r="B52" s="104" t="s">
        <v>2248</v>
      </c>
      <c r="C52" s="108" t="s">
        <v>2249</v>
      </c>
      <c r="D52" s="106" t="s">
        <v>1223</v>
      </c>
      <c r="E52" s="107" t="s">
        <v>2241</v>
      </c>
      <c r="F52" s="110">
        <v>62</v>
      </c>
      <c r="G52" s="6" t="str">
        <f t="shared" si="0"/>
        <v>Trung bình</v>
      </c>
      <c r="H52" s="70"/>
    </row>
    <row r="53" spans="1:8">
      <c r="A53" s="5" t="s">
        <v>90</v>
      </c>
      <c r="B53" s="104" t="s">
        <v>2250</v>
      </c>
      <c r="C53" s="108" t="s">
        <v>1292</v>
      </c>
      <c r="D53" s="106" t="s">
        <v>1393</v>
      </c>
      <c r="E53" s="107" t="s">
        <v>2241</v>
      </c>
      <c r="F53" s="110">
        <v>70</v>
      </c>
      <c r="G53" s="6" t="str">
        <f t="shared" si="0"/>
        <v>Khá</v>
      </c>
      <c r="H53" s="70"/>
    </row>
    <row r="54" spans="1:8">
      <c r="A54" s="5" t="s">
        <v>91</v>
      </c>
      <c r="B54" s="104" t="s">
        <v>2251</v>
      </c>
      <c r="C54" s="108" t="s">
        <v>2252</v>
      </c>
      <c r="D54" s="106" t="s">
        <v>1234</v>
      </c>
      <c r="E54" s="107" t="s">
        <v>2241</v>
      </c>
      <c r="F54" s="110">
        <v>70</v>
      </c>
      <c r="G54" s="6" t="str">
        <f t="shared" si="0"/>
        <v>Khá</v>
      </c>
      <c r="H54" s="70"/>
    </row>
    <row r="55" spans="1:8">
      <c r="A55" s="5" t="s">
        <v>92</v>
      </c>
      <c r="B55" s="104" t="s">
        <v>2253</v>
      </c>
      <c r="C55" s="108" t="s">
        <v>1412</v>
      </c>
      <c r="D55" s="106" t="s">
        <v>14</v>
      </c>
      <c r="E55" s="107" t="s">
        <v>2241</v>
      </c>
      <c r="F55" s="110">
        <v>62</v>
      </c>
      <c r="G55" s="6" t="str">
        <f t="shared" si="0"/>
        <v>Trung bình</v>
      </c>
      <c r="H55" s="70"/>
    </row>
    <row r="56" spans="1:8">
      <c r="A56" s="5" t="s">
        <v>93</v>
      </c>
      <c r="B56" s="104" t="s">
        <v>2254</v>
      </c>
      <c r="C56" s="108" t="s">
        <v>2255</v>
      </c>
      <c r="D56" s="106" t="s">
        <v>14</v>
      </c>
      <c r="E56" s="107" t="s">
        <v>2241</v>
      </c>
      <c r="F56" s="110">
        <v>70</v>
      </c>
      <c r="G56" s="6" t="str">
        <f t="shared" si="0"/>
        <v>Khá</v>
      </c>
      <c r="H56" s="70"/>
    </row>
    <row r="57" spans="1:8">
      <c r="A57" s="5" t="s">
        <v>94</v>
      </c>
      <c r="B57" s="104" t="s">
        <v>2256</v>
      </c>
      <c r="C57" s="108" t="s">
        <v>1398</v>
      </c>
      <c r="D57" s="106" t="s">
        <v>41</v>
      </c>
      <c r="E57" s="107" t="s">
        <v>2241</v>
      </c>
      <c r="F57" s="110">
        <v>57</v>
      </c>
      <c r="G57" s="6" t="str">
        <f t="shared" si="0"/>
        <v>Trung bình</v>
      </c>
      <c r="H57" s="70"/>
    </row>
    <row r="58" spans="1:8">
      <c r="A58" s="5" t="s">
        <v>95</v>
      </c>
      <c r="B58" s="104" t="s">
        <v>2257</v>
      </c>
      <c r="C58" s="108" t="s">
        <v>1807</v>
      </c>
      <c r="D58" s="106" t="s">
        <v>1211</v>
      </c>
      <c r="E58" s="107" t="s">
        <v>2241</v>
      </c>
      <c r="F58" s="110">
        <v>61</v>
      </c>
      <c r="G58" s="6" t="str">
        <f t="shared" si="0"/>
        <v>Trung bình</v>
      </c>
      <c r="H58" s="70"/>
    </row>
    <row r="59" spans="1:8">
      <c r="A59" s="5" t="s">
        <v>96</v>
      </c>
      <c r="B59" s="104" t="s">
        <v>2258</v>
      </c>
      <c r="C59" s="108" t="s">
        <v>1276</v>
      </c>
      <c r="D59" s="106" t="s">
        <v>1182</v>
      </c>
      <c r="E59" s="107" t="s">
        <v>2241</v>
      </c>
      <c r="F59" s="110">
        <v>57</v>
      </c>
      <c r="G59" s="6" t="str">
        <f t="shared" si="0"/>
        <v>Trung bình</v>
      </c>
      <c r="H59" s="70"/>
    </row>
    <row r="60" spans="1:8">
      <c r="A60" s="5" t="s">
        <v>122</v>
      </c>
      <c r="B60" s="104" t="s">
        <v>2259</v>
      </c>
      <c r="C60" s="108" t="s">
        <v>1821</v>
      </c>
      <c r="D60" s="106" t="s">
        <v>1185</v>
      </c>
      <c r="E60" s="107" t="s">
        <v>2241</v>
      </c>
      <c r="F60" s="110">
        <v>63</v>
      </c>
      <c r="G60" s="6" t="str">
        <f t="shared" si="0"/>
        <v>Trung bình</v>
      </c>
      <c r="H60" s="70"/>
    </row>
    <row r="61" spans="1:8">
      <c r="A61" s="5" t="s">
        <v>123</v>
      </c>
      <c r="B61" s="104" t="s">
        <v>2260</v>
      </c>
      <c r="C61" s="108" t="s">
        <v>1807</v>
      </c>
      <c r="D61" s="106" t="s">
        <v>34</v>
      </c>
      <c r="E61" s="107" t="s">
        <v>2241</v>
      </c>
      <c r="F61" s="110">
        <v>61</v>
      </c>
      <c r="G61" s="6" t="str">
        <f t="shared" si="0"/>
        <v>Trung bình</v>
      </c>
      <c r="H61" s="70"/>
    </row>
    <row r="62" spans="1:8">
      <c r="A62" s="5" t="s">
        <v>124</v>
      </c>
      <c r="B62" s="104" t="s">
        <v>2261</v>
      </c>
      <c r="C62" s="108" t="s">
        <v>2262</v>
      </c>
      <c r="D62" s="106" t="s">
        <v>1240</v>
      </c>
      <c r="E62" s="107" t="s">
        <v>2241</v>
      </c>
      <c r="F62" s="110">
        <v>51</v>
      </c>
      <c r="G62" s="6" t="str">
        <f t="shared" si="0"/>
        <v>Trung bình</v>
      </c>
      <c r="H62" s="70"/>
    </row>
    <row r="63" spans="1:8">
      <c r="A63" s="5" t="s">
        <v>125</v>
      </c>
      <c r="B63" s="104" t="s">
        <v>2263</v>
      </c>
      <c r="C63" s="108" t="s">
        <v>28</v>
      </c>
      <c r="D63" s="106" t="s">
        <v>1811</v>
      </c>
      <c r="E63" s="107" t="s">
        <v>2241</v>
      </c>
      <c r="F63" s="110">
        <v>62</v>
      </c>
      <c r="G63" s="6" t="str">
        <f t="shared" si="0"/>
        <v>Trung bình</v>
      </c>
      <c r="H63" s="70"/>
    </row>
    <row r="64" spans="1:8" s="20" customFormat="1">
      <c r="A64" s="5" t="s">
        <v>126</v>
      </c>
      <c r="B64" s="112" t="s">
        <v>2264</v>
      </c>
      <c r="C64" s="113" t="s">
        <v>1447</v>
      </c>
      <c r="D64" s="114" t="s">
        <v>1546</v>
      </c>
      <c r="E64" s="115" t="s">
        <v>2265</v>
      </c>
      <c r="F64" s="116">
        <v>55</v>
      </c>
      <c r="G64" s="68" t="str">
        <f t="shared" si="0"/>
        <v>Trung bình</v>
      </c>
      <c r="H64" s="71"/>
    </row>
    <row r="65" spans="1:8">
      <c r="A65" s="5" t="s">
        <v>127</v>
      </c>
      <c r="B65" s="104" t="s">
        <v>2266</v>
      </c>
      <c r="C65" s="108" t="s">
        <v>2267</v>
      </c>
      <c r="D65" s="106" t="s">
        <v>1216</v>
      </c>
      <c r="E65" s="107" t="s">
        <v>2265</v>
      </c>
      <c r="F65" s="110">
        <v>70</v>
      </c>
      <c r="G65" s="6" t="str">
        <f t="shared" si="0"/>
        <v>Khá</v>
      </c>
      <c r="H65" s="70"/>
    </row>
    <row r="66" spans="1:8">
      <c r="A66" s="5" t="s">
        <v>128</v>
      </c>
      <c r="B66" s="104" t="s">
        <v>2268</v>
      </c>
      <c r="C66" s="108" t="s">
        <v>1764</v>
      </c>
      <c r="D66" s="106" t="s">
        <v>1306</v>
      </c>
      <c r="E66" s="107" t="s">
        <v>2265</v>
      </c>
      <c r="F66" s="110">
        <v>56</v>
      </c>
      <c r="G66" s="6" t="str">
        <f t="shared" si="0"/>
        <v>Trung bình</v>
      </c>
      <c r="H66" s="70"/>
    </row>
    <row r="67" spans="1:8">
      <c r="A67" s="5" t="s">
        <v>129</v>
      </c>
      <c r="B67" s="104" t="s">
        <v>2269</v>
      </c>
      <c r="C67" s="108" t="s">
        <v>1397</v>
      </c>
      <c r="D67" s="106" t="s">
        <v>36</v>
      </c>
      <c r="E67" s="107" t="s">
        <v>2265</v>
      </c>
      <c r="F67" s="110">
        <v>51</v>
      </c>
      <c r="G67" s="6" t="str">
        <f t="shared" si="0"/>
        <v>Trung bình</v>
      </c>
      <c r="H67" s="70"/>
    </row>
    <row r="68" spans="1:8">
      <c r="A68" s="5" t="s">
        <v>130</v>
      </c>
      <c r="B68" s="104" t="s">
        <v>2270</v>
      </c>
      <c r="C68" s="108" t="s">
        <v>2271</v>
      </c>
      <c r="D68" s="106" t="s">
        <v>1196</v>
      </c>
      <c r="E68" s="107" t="s">
        <v>2265</v>
      </c>
      <c r="F68" s="110">
        <v>54</v>
      </c>
      <c r="G68" s="6" t="str">
        <f t="shared" si="0"/>
        <v>Trung bình</v>
      </c>
      <c r="H68" s="70"/>
    </row>
    <row r="69" spans="1:8">
      <c r="A69" s="5" t="s">
        <v>131</v>
      </c>
      <c r="B69" s="104" t="s">
        <v>2272</v>
      </c>
      <c r="C69" s="108" t="s">
        <v>1803</v>
      </c>
      <c r="D69" s="106" t="s">
        <v>1176</v>
      </c>
      <c r="E69" s="107" t="s">
        <v>2265</v>
      </c>
      <c r="F69" s="110">
        <v>70</v>
      </c>
      <c r="G69" s="6" t="str">
        <f t="shared" ref="G69:G79" si="1">IF(F69&gt;=90,"Xuất sắc",IF(F69&gt;=80,"Tốt",IF(F69&gt;=70,"Khá",IF(F69&gt;=50,"Trung bình",IF(F69&gt;0,"Yếu","Không xếp loại")))))</f>
        <v>Khá</v>
      </c>
      <c r="H69" s="70"/>
    </row>
    <row r="70" spans="1:8">
      <c r="A70" s="5" t="s">
        <v>132</v>
      </c>
      <c r="B70" s="104" t="s">
        <v>2273</v>
      </c>
      <c r="C70" s="108" t="s">
        <v>1253</v>
      </c>
      <c r="D70" s="106" t="s">
        <v>1297</v>
      </c>
      <c r="E70" s="107" t="s">
        <v>2265</v>
      </c>
      <c r="F70" s="110">
        <v>57</v>
      </c>
      <c r="G70" s="6" t="str">
        <f t="shared" si="1"/>
        <v>Trung bình</v>
      </c>
      <c r="H70" s="70"/>
    </row>
    <row r="71" spans="1:8">
      <c r="A71" s="5" t="s">
        <v>133</v>
      </c>
      <c r="B71" s="104" t="s">
        <v>2274</v>
      </c>
      <c r="C71" s="108" t="s">
        <v>1188</v>
      </c>
      <c r="D71" s="106" t="s">
        <v>1234</v>
      </c>
      <c r="E71" s="107" t="s">
        <v>2265</v>
      </c>
      <c r="F71" s="110">
        <v>62</v>
      </c>
      <c r="G71" s="6" t="str">
        <f t="shared" si="1"/>
        <v>Trung bình</v>
      </c>
      <c r="H71" s="70"/>
    </row>
    <row r="72" spans="1:8">
      <c r="A72" s="5" t="s">
        <v>134</v>
      </c>
      <c r="B72" s="104" t="s">
        <v>2275</v>
      </c>
      <c r="C72" s="108" t="s">
        <v>2276</v>
      </c>
      <c r="D72" s="106" t="s">
        <v>32</v>
      </c>
      <c r="E72" s="107" t="s">
        <v>2265</v>
      </c>
      <c r="F72" s="110">
        <v>56</v>
      </c>
      <c r="G72" s="6" t="str">
        <f t="shared" si="1"/>
        <v>Trung bình</v>
      </c>
      <c r="H72" s="70"/>
    </row>
    <row r="73" spans="1:8">
      <c r="A73" s="5" t="s">
        <v>135</v>
      </c>
      <c r="B73" s="104" t="s">
        <v>2277</v>
      </c>
      <c r="C73" s="108" t="s">
        <v>1755</v>
      </c>
      <c r="D73" s="106" t="s">
        <v>14</v>
      </c>
      <c r="E73" s="107" t="s">
        <v>2265</v>
      </c>
      <c r="F73" s="110">
        <v>70</v>
      </c>
      <c r="G73" s="6" t="str">
        <f t="shared" si="1"/>
        <v>Khá</v>
      </c>
      <c r="H73" s="70"/>
    </row>
    <row r="74" spans="1:8">
      <c r="A74" s="5" t="s">
        <v>136</v>
      </c>
      <c r="B74" s="104" t="s">
        <v>2278</v>
      </c>
      <c r="C74" s="108" t="s">
        <v>2279</v>
      </c>
      <c r="D74" s="106" t="s">
        <v>1309</v>
      </c>
      <c r="E74" s="107" t="s">
        <v>2265</v>
      </c>
      <c r="F74" s="110">
        <v>50</v>
      </c>
      <c r="G74" s="6" t="str">
        <f t="shared" si="1"/>
        <v>Trung bình</v>
      </c>
      <c r="H74" s="70"/>
    </row>
    <row r="75" spans="1:8">
      <c r="A75" s="5" t="s">
        <v>137</v>
      </c>
      <c r="B75" s="104" t="s">
        <v>2280</v>
      </c>
      <c r="C75" s="108" t="s">
        <v>31</v>
      </c>
      <c r="D75" s="106" t="s">
        <v>1309</v>
      </c>
      <c r="E75" s="107" t="s">
        <v>2265</v>
      </c>
      <c r="F75" s="110">
        <v>73</v>
      </c>
      <c r="G75" s="6" t="str">
        <f t="shared" si="1"/>
        <v>Khá</v>
      </c>
      <c r="H75" s="70"/>
    </row>
    <row r="76" spans="1:8">
      <c r="A76" s="5" t="s">
        <v>138</v>
      </c>
      <c r="B76" s="104" t="s">
        <v>2281</v>
      </c>
      <c r="C76" s="108" t="s">
        <v>2282</v>
      </c>
      <c r="D76" s="106" t="s">
        <v>1264</v>
      </c>
      <c r="E76" s="107" t="s">
        <v>2265</v>
      </c>
      <c r="F76" s="110">
        <v>81</v>
      </c>
      <c r="G76" s="6" t="str">
        <f t="shared" si="1"/>
        <v>Tốt</v>
      </c>
      <c r="H76" s="70"/>
    </row>
    <row r="77" spans="1:8">
      <c r="A77" s="5" t="s">
        <v>139</v>
      </c>
      <c r="B77" s="104" t="s">
        <v>2283</v>
      </c>
      <c r="C77" s="108" t="s">
        <v>2284</v>
      </c>
      <c r="D77" s="106" t="s">
        <v>1240</v>
      </c>
      <c r="E77" s="107" t="s">
        <v>2265</v>
      </c>
      <c r="F77" s="110">
        <v>57</v>
      </c>
      <c r="G77" s="6" t="str">
        <f t="shared" si="1"/>
        <v>Trung bình</v>
      </c>
      <c r="H77" s="70"/>
    </row>
    <row r="78" spans="1:8">
      <c r="A78" s="5" t="s">
        <v>140</v>
      </c>
      <c r="B78" s="104" t="s">
        <v>2285</v>
      </c>
      <c r="C78" s="108" t="s">
        <v>2286</v>
      </c>
      <c r="D78" s="106" t="s">
        <v>1190</v>
      </c>
      <c r="E78" s="107" t="s">
        <v>2265</v>
      </c>
      <c r="F78" s="110">
        <v>48</v>
      </c>
      <c r="G78" s="6" t="str">
        <f t="shared" si="1"/>
        <v>Yếu</v>
      </c>
      <c r="H78" s="70"/>
    </row>
    <row r="79" spans="1:8">
      <c r="A79" s="5" t="s">
        <v>141</v>
      </c>
      <c r="B79" s="104" t="s">
        <v>2287</v>
      </c>
      <c r="C79" s="108" t="s">
        <v>2178</v>
      </c>
      <c r="D79" s="106" t="s">
        <v>1191</v>
      </c>
      <c r="E79" s="107" t="s">
        <v>2265</v>
      </c>
      <c r="F79" s="110">
        <v>61</v>
      </c>
      <c r="G79" s="6" t="str">
        <f t="shared" si="1"/>
        <v>Trung bình</v>
      </c>
      <c r="H79" s="70"/>
    </row>
    <row r="80" spans="1:8">
      <c r="A80" s="97"/>
      <c r="B80" s="103" t="s">
        <v>1524</v>
      </c>
      <c r="C80" s="98"/>
      <c r="D80" s="133">
        <f>SUM(D81)</f>
        <v>43</v>
      </c>
      <c r="E80" s="99"/>
      <c r="F80" s="100"/>
      <c r="G80" s="101"/>
      <c r="H80" s="102"/>
    </row>
    <row r="81" spans="1:8" s="20" customFormat="1">
      <c r="A81" s="62"/>
      <c r="B81" s="63" t="s">
        <v>1826</v>
      </c>
      <c r="C81" s="64"/>
      <c r="D81" s="65">
        <f>COUNTA(D82:D124)</f>
        <v>43</v>
      </c>
      <c r="E81" s="66"/>
      <c r="F81" s="66"/>
      <c r="G81" s="120"/>
      <c r="H81" s="67"/>
    </row>
    <row r="82" spans="1:8" s="20" customFormat="1">
      <c r="A82" s="5" t="s">
        <v>97</v>
      </c>
      <c r="B82" s="75" t="s">
        <v>3916</v>
      </c>
      <c r="C82" s="88" t="s">
        <v>3917</v>
      </c>
      <c r="D82" s="76" t="s">
        <v>1193</v>
      </c>
      <c r="E82" s="77" t="s">
        <v>3918</v>
      </c>
      <c r="F82" s="78">
        <v>69</v>
      </c>
      <c r="G82" s="79" t="str">
        <f t="shared" ref="G82:G124" si="2">IF(F82&gt;=90,"Xuất sắc",IF(F82&gt;=80,"Tốt",IF(F82&gt;=70,"Khá",IF(F82&gt;=50,"Trung bình",IF(F82&gt;0,"Yếu","Không xếp loại")))))</f>
        <v>Trung bình</v>
      </c>
      <c r="H82" s="80"/>
    </row>
    <row r="83" spans="1:8">
      <c r="A83" s="5" t="s">
        <v>98</v>
      </c>
      <c r="B83" s="81" t="s">
        <v>3919</v>
      </c>
      <c r="C83" s="82" t="s">
        <v>3920</v>
      </c>
      <c r="D83" s="83" t="s">
        <v>1173</v>
      </c>
      <c r="E83" s="84" t="s">
        <v>3918</v>
      </c>
      <c r="F83" s="85">
        <v>67</v>
      </c>
      <c r="G83" s="86" t="str">
        <f t="shared" si="2"/>
        <v>Trung bình</v>
      </c>
      <c r="H83" s="87"/>
    </row>
    <row r="84" spans="1:8">
      <c r="A84" s="5" t="s">
        <v>99</v>
      </c>
      <c r="B84" s="81" t="s">
        <v>3921</v>
      </c>
      <c r="C84" s="82" t="s">
        <v>1280</v>
      </c>
      <c r="D84" s="83" t="s">
        <v>1819</v>
      </c>
      <c r="E84" s="84" t="s">
        <v>3918</v>
      </c>
      <c r="F84" s="85">
        <v>67</v>
      </c>
      <c r="G84" s="86" t="str">
        <f t="shared" si="2"/>
        <v>Trung bình</v>
      </c>
      <c r="H84" s="87"/>
    </row>
    <row r="85" spans="1:8">
      <c r="A85" s="5" t="s">
        <v>100</v>
      </c>
      <c r="B85" s="81" t="s">
        <v>3922</v>
      </c>
      <c r="C85" s="82" t="s">
        <v>3923</v>
      </c>
      <c r="D85" s="83" t="s">
        <v>1736</v>
      </c>
      <c r="E85" s="84" t="s">
        <v>3918</v>
      </c>
      <c r="F85" s="85">
        <v>61</v>
      </c>
      <c r="G85" s="86" t="str">
        <f t="shared" si="2"/>
        <v>Trung bình</v>
      </c>
      <c r="H85" s="87"/>
    </row>
    <row r="86" spans="1:8" s="20" customFormat="1">
      <c r="A86" s="5" t="s">
        <v>101</v>
      </c>
      <c r="B86" s="81" t="s">
        <v>3924</v>
      </c>
      <c r="C86" s="82" t="s">
        <v>3925</v>
      </c>
      <c r="D86" s="83" t="s">
        <v>1175</v>
      </c>
      <c r="E86" s="84" t="s">
        <v>3918</v>
      </c>
      <c r="F86" s="85">
        <v>76</v>
      </c>
      <c r="G86" s="86" t="str">
        <f t="shared" si="2"/>
        <v>Khá</v>
      </c>
      <c r="H86" s="80"/>
    </row>
    <row r="87" spans="1:8">
      <c r="A87" s="5" t="s">
        <v>102</v>
      </c>
      <c r="B87" s="81" t="s">
        <v>3926</v>
      </c>
      <c r="C87" s="82" t="s">
        <v>3927</v>
      </c>
      <c r="D87" s="83" t="s">
        <v>40</v>
      </c>
      <c r="E87" s="84" t="s">
        <v>3918</v>
      </c>
      <c r="F87" s="85">
        <v>50</v>
      </c>
      <c r="G87" s="86" t="str">
        <f t="shared" si="2"/>
        <v>Trung bình</v>
      </c>
      <c r="H87" s="87"/>
    </row>
    <row r="88" spans="1:8">
      <c r="A88" s="5" t="s">
        <v>103</v>
      </c>
      <c r="B88" s="81" t="s">
        <v>3928</v>
      </c>
      <c r="C88" s="82" t="s">
        <v>3929</v>
      </c>
      <c r="D88" s="83" t="s">
        <v>12</v>
      </c>
      <c r="E88" s="84" t="s">
        <v>3918</v>
      </c>
      <c r="F88" s="85">
        <v>60</v>
      </c>
      <c r="G88" s="86" t="str">
        <f t="shared" si="2"/>
        <v>Trung bình</v>
      </c>
      <c r="H88" s="87"/>
    </row>
    <row r="89" spans="1:8">
      <c r="A89" s="5" t="s">
        <v>104</v>
      </c>
      <c r="B89" s="81" t="s">
        <v>3930</v>
      </c>
      <c r="C89" s="82" t="s">
        <v>3931</v>
      </c>
      <c r="D89" s="83" t="s">
        <v>13</v>
      </c>
      <c r="E89" s="84" t="s">
        <v>3918</v>
      </c>
      <c r="F89" s="85">
        <v>67</v>
      </c>
      <c r="G89" s="86" t="str">
        <f t="shared" si="2"/>
        <v>Trung bình</v>
      </c>
      <c r="H89" s="87"/>
    </row>
    <row r="90" spans="1:8">
      <c r="A90" s="5" t="s">
        <v>105</v>
      </c>
      <c r="B90" s="81" t="s">
        <v>3932</v>
      </c>
      <c r="C90" s="82" t="s">
        <v>3933</v>
      </c>
      <c r="D90" s="83" t="s">
        <v>1229</v>
      </c>
      <c r="E90" s="84" t="s">
        <v>3918</v>
      </c>
      <c r="F90" s="85">
        <v>67</v>
      </c>
      <c r="G90" s="86" t="str">
        <f t="shared" si="2"/>
        <v>Trung bình</v>
      </c>
      <c r="H90" s="87"/>
    </row>
    <row r="91" spans="1:8">
      <c r="A91" s="5" t="s">
        <v>106</v>
      </c>
      <c r="B91" s="81" t="s">
        <v>3934</v>
      </c>
      <c r="C91" s="82" t="s">
        <v>3935</v>
      </c>
      <c r="D91" s="83" t="s">
        <v>1229</v>
      </c>
      <c r="E91" s="84" t="s">
        <v>3918</v>
      </c>
      <c r="F91" s="85">
        <v>68</v>
      </c>
      <c r="G91" s="86" t="str">
        <f t="shared" si="2"/>
        <v>Trung bình</v>
      </c>
      <c r="H91" s="87"/>
    </row>
    <row r="92" spans="1:8">
      <c r="A92" s="5" t="s">
        <v>107</v>
      </c>
      <c r="B92" s="81" t="s">
        <v>3936</v>
      </c>
      <c r="C92" s="82" t="s">
        <v>3937</v>
      </c>
      <c r="D92" s="83" t="s">
        <v>1176</v>
      </c>
      <c r="E92" s="84" t="s">
        <v>3918</v>
      </c>
      <c r="F92" s="85">
        <v>67</v>
      </c>
      <c r="G92" s="86" t="str">
        <f t="shared" si="2"/>
        <v>Trung bình</v>
      </c>
      <c r="H92" s="87"/>
    </row>
    <row r="93" spans="1:8">
      <c r="A93" s="5" t="s">
        <v>108</v>
      </c>
      <c r="B93" s="81" t="s">
        <v>3938</v>
      </c>
      <c r="C93" s="82" t="s">
        <v>1501</v>
      </c>
      <c r="D93" s="83" t="s">
        <v>1179</v>
      </c>
      <c r="E93" s="84" t="s">
        <v>3918</v>
      </c>
      <c r="F93" s="85">
        <v>72</v>
      </c>
      <c r="G93" s="86" t="str">
        <f t="shared" si="2"/>
        <v>Khá</v>
      </c>
      <c r="H93" s="87"/>
    </row>
    <row r="94" spans="1:8">
      <c r="A94" s="5" t="s">
        <v>109</v>
      </c>
      <c r="B94" s="81" t="s">
        <v>3939</v>
      </c>
      <c r="C94" s="82" t="s">
        <v>3940</v>
      </c>
      <c r="D94" s="83" t="s">
        <v>1281</v>
      </c>
      <c r="E94" s="84" t="s">
        <v>3918</v>
      </c>
      <c r="F94" s="85">
        <v>62</v>
      </c>
      <c r="G94" s="86" t="str">
        <f t="shared" si="2"/>
        <v>Trung bình</v>
      </c>
      <c r="H94" s="87"/>
    </row>
    <row r="95" spans="1:8">
      <c r="A95" s="5" t="s">
        <v>110</v>
      </c>
      <c r="B95" s="81" t="s">
        <v>3941</v>
      </c>
      <c r="C95" s="82" t="s">
        <v>8</v>
      </c>
      <c r="D95" s="83" t="s">
        <v>1396</v>
      </c>
      <c r="E95" s="84" t="s">
        <v>3918</v>
      </c>
      <c r="F95" s="85">
        <v>50</v>
      </c>
      <c r="G95" s="86" t="str">
        <f t="shared" si="2"/>
        <v>Trung bình</v>
      </c>
      <c r="H95" s="87"/>
    </row>
    <row r="96" spans="1:8">
      <c r="A96" s="5" t="s">
        <v>111</v>
      </c>
      <c r="B96" s="81" t="s">
        <v>3942</v>
      </c>
      <c r="C96" s="82" t="s">
        <v>1408</v>
      </c>
      <c r="D96" s="83" t="s">
        <v>1206</v>
      </c>
      <c r="E96" s="84" t="s">
        <v>3918</v>
      </c>
      <c r="F96" s="85">
        <v>74</v>
      </c>
      <c r="G96" s="86" t="str">
        <f t="shared" si="2"/>
        <v>Khá</v>
      </c>
      <c r="H96" s="87"/>
    </row>
    <row r="97" spans="1:8">
      <c r="A97" s="5" t="s">
        <v>112</v>
      </c>
      <c r="B97" s="81" t="s">
        <v>3943</v>
      </c>
      <c r="C97" s="82" t="s">
        <v>1317</v>
      </c>
      <c r="D97" s="83" t="s">
        <v>1249</v>
      </c>
      <c r="E97" s="84" t="s">
        <v>3918</v>
      </c>
      <c r="F97" s="85">
        <v>63</v>
      </c>
      <c r="G97" s="86" t="str">
        <f t="shared" si="2"/>
        <v>Trung bình</v>
      </c>
      <c r="H97" s="87"/>
    </row>
    <row r="98" spans="1:8">
      <c r="A98" s="5" t="s">
        <v>113</v>
      </c>
      <c r="B98" s="81" t="s">
        <v>3944</v>
      </c>
      <c r="C98" s="82" t="s">
        <v>1237</v>
      </c>
      <c r="D98" s="83" t="s">
        <v>49</v>
      </c>
      <c r="E98" s="84" t="s">
        <v>3918</v>
      </c>
      <c r="F98" s="85">
        <v>66</v>
      </c>
      <c r="G98" s="86" t="str">
        <f t="shared" si="2"/>
        <v>Trung bình</v>
      </c>
      <c r="H98" s="87"/>
    </row>
    <row r="99" spans="1:8">
      <c r="A99" s="5" t="s">
        <v>114</v>
      </c>
      <c r="B99" s="81" t="s">
        <v>3945</v>
      </c>
      <c r="C99" s="82" t="s">
        <v>1178</v>
      </c>
      <c r="D99" s="83" t="s">
        <v>1234</v>
      </c>
      <c r="E99" s="84" t="s">
        <v>3918</v>
      </c>
      <c r="F99" s="85">
        <v>70</v>
      </c>
      <c r="G99" s="86" t="str">
        <f t="shared" si="2"/>
        <v>Khá</v>
      </c>
      <c r="H99" s="87"/>
    </row>
    <row r="100" spans="1:8">
      <c r="A100" s="5" t="s">
        <v>115</v>
      </c>
      <c r="B100" s="81" t="s">
        <v>3946</v>
      </c>
      <c r="C100" s="82" t="s">
        <v>3947</v>
      </c>
      <c r="D100" s="83" t="s">
        <v>1308</v>
      </c>
      <c r="E100" s="84" t="s">
        <v>3918</v>
      </c>
      <c r="F100" s="85">
        <v>70</v>
      </c>
      <c r="G100" s="86" t="str">
        <f t="shared" si="2"/>
        <v>Khá</v>
      </c>
      <c r="H100" s="87"/>
    </row>
    <row r="101" spans="1:8">
      <c r="A101" s="5" t="s">
        <v>116</v>
      </c>
      <c r="B101" s="81" t="s">
        <v>3948</v>
      </c>
      <c r="C101" s="82" t="s">
        <v>3949</v>
      </c>
      <c r="D101" s="83" t="s">
        <v>1235</v>
      </c>
      <c r="E101" s="84" t="s">
        <v>3918</v>
      </c>
      <c r="F101" s="85">
        <v>64</v>
      </c>
      <c r="G101" s="86" t="str">
        <f t="shared" si="2"/>
        <v>Trung bình</v>
      </c>
      <c r="H101" s="87"/>
    </row>
    <row r="102" spans="1:8">
      <c r="A102" s="5" t="s">
        <v>117</v>
      </c>
      <c r="B102" s="81" t="s">
        <v>3950</v>
      </c>
      <c r="C102" s="82" t="s">
        <v>1348</v>
      </c>
      <c r="D102" s="83" t="s">
        <v>41</v>
      </c>
      <c r="E102" s="84" t="s">
        <v>3918</v>
      </c>
      <c r="F102" s="85">
        <v>70</v>
      </c>
      <c r="G102" s="86" t="str">
        <f t="shared" si="2"/>
        <v>Khá</v>
      </c>
      <c r="H102" s="87"/>
    </row>
    <row r="103" spans="1:8">
      <c r="A103" s="5" t="s">
        <v>69</v>
      </c>
      <c r="B103" s="81" t="s">
        <v>3951</v>
      </c>
      <c r="C103" s="82" t="s">
        <v>1197</v>
      </c>
      <c r="D103" s="83" t="s">
        <v>3952</v>
      </c>
      <c r="E103" s="84" t="s">
        <v>3918</v>
      </c>
      <c r="F103" s="85">
        <v>70</v>
      </c>
      <c r="G103" s="86" t="str">
        <f t="shared" si="2"/>
        <v>Khá</v>
      </c>
      <c r="H103" s="87"/>
    </row>
    <row r="104" spans="1:8">
      <c r="A104" s="5" t="s">
        <v>70</v>
      </c>
      <c r="B104" s="81" t="s">
        <v>3953</v>
      </c>
      <c r="C104" s="82" t="s">
        <v>1693</v>
      </c>
      <c r="D104" s="83" t="s">
        <v>1182</v>
      </c>
      <c r="E104" s="84" t="s">
        <v>3918</v>
      </c>
      <c r="F104" s="85">
        <v>66</v>
      </c>
      <c r="G104" s="86" t="str">
        <f t="shared" si="2"/>
        <v>Trung bình</v>
      </c>
      <c r="H104" s="87"/>
    </row>
    <row r="105" spans="1:8">
      <c r="A105" s="5" t="s">
        <v>71</v>
      </c>
      <c r="B105" s="81" t="s">
        <v>3954</v>
      </c>
      <c r="C105" s="82" t="s">
        <v>1228</v>
      </c>
      <c r="D105" s="83" t="s">
        <v>3955</v>
      </c>
      <c r="E105" s="84" t="s">
        <v>3918</v>
      </c>
      <c r="F105" s="85">
        <v>61</v>
      </c>
      <c r="G105" s="86" t="str">
        <f t="shared" si="2"/>
        <v>Trung bình</v>
      </c>
      <c r="H105" s="87"/>
    </row>
    <row r="106" spans="1:8">
      <c r="A106" s="5" t="s">
        <v>72</v>
      </c>
      <c r="B106" s="81" t="s">
        <v>3956</v>
      </c>
      <c r="C106" s="82" t="s">
        <v>1199</v>
      </c>
      <c r="D106" s="83" t="s">
        <v>1185</v>
      </c>
      <c r="E106" s="84" t="s">
        <v>3918</v>
      </c>
      <c r="F106" s="85">
        <v>69</v>
      </c>
      <c r="G106" s="86" t="str">
        <f t="shared" si="2"/>
        <v>Trung bình</v>
      </c>
      <c r="H106" s="87"/>
    </row>
    <row r="107" spans="1:8" s="20" customFormat="1">
      <c r="A107" s="5" t="s">
        <v>73</v>
      </c>
      <c r="B107" s="81" t="s">
        <v>3957</v>
      </c>
      <c r="C107" s="82" t="s">
        <v>3958</v>
      </c>
      <c r="D107" s="83" t="s">
        <v>34</v>
      </c>
      <c r="E107" s="84" t="s">
        <v>3918</v>
      </c>
      <c r="F107" s="85">
        <v>64</v>
      </c>
      <c r="G107" s="86" t="str">
        <f t="shared" si="2"/>
        <v>Trung bình</v>
      </c>
      <c r="H107" s="80"/>
    </row>
    <row r="108" spans="1:8">
      <c r="A108" s="5" t="s">
        <v>74</v>
      </c>
      <c r="B108" s="81" t="s">
        <v>3959</v>
      </c>
      <c r="C108" s="82" t="s">
        <v>1484</v>
      </c>
      <c r="D108" s="83" t="s">
        <v>34</v>
      </c>
      <c r="E108" s="84" t="s">
        <v>3918</v>
      </c>
      <c r="F108" s="85">
        <v>70</v>
      </c>
      <c r="G108" s="86" t="str">
        <f t="shared" si="2"/>
        <v>Khá</v>
      </c>
      <c r="H108" s="87"/>
    </row>
    <row r="109" spans="1:8">
      <c r="A109" s="5" t="s">
        <v>75</v>
      </c>
      <c r="B109" s="81" t="s">
        <v>3960</v>
      </c>
      <c r="C109" s="82" t="s">
        <v>3961</v>
      </c>
      <c r="D109" s="83" t="s">
        <v>1251</v>
      </c>
      <c r="E109" s="84" t="s">
        <v>3918</v>
      </c>
      <c r="F109" s="85">
        <v>70</v>
      </c>
      <c r="G109" s="86" t="str">
        <f t="shared" si="2"/>
        <v>Khá</v>
      </c>
      <c r="H109" s="87"/>
    </row>
    <row r="110" spans="1:8">
      <c r="A110" s="5" t="s">
        <v>76</v>
      </c>
      <c r="B110" s="81" t="s">
        <v>3962</v>
      </c>
      <c r="C110" s="82" t="s">
        <v>1353</v>
      </c>
      <c r="D110" s="83" t="s">
        <v>1187</v>
      </c>
      <c r="E110" s="84" t="s">
        <v>3918</v>
      </c>
      <c r="F110" s="85">
        <v>68</v>
      </c>
      <c r="G110" s="86" t="str">
        <f t="shared" si="2"/>
        <v>Trung bình</v>
      </c>
      <c r="H110" s="87"/>
    </row>
    <row r="111" spans="1:8">
      <c r="A111" s="5" t="s">
        <v>77</v>
      </c>
      <c r="B111" s="81" t="s">
        <v>3963</v>
      </c>
      <c r="C111" s="82" t="s">
        <v>27</v>
      </c>
      <c r="D111" s="83" t="s">
        <v>19</v>
      </c>
      <c r="E111" s="84" t="s">
        <v>3918</v>
      </c>
      <c r="F111" s="85">
        <v>70</v>
      </c>
      <c r="G111" s="86" t="str">
        <f t="shared" si="2"/>
        <v>Khá</v>
      </c>
      <c r="H111" s="87"/>
    </row>
    <row r="112" spans="1:8">
      <c r="A112" s="5" t="s">
        <v>78</v>
      </c>
      <c r="B112" s="81" t="s">
        <v>3964</v>
      </c>
      <c r="C112" s="82" t="s">
        <v>26</v>
      </c>
      <c r="D112" s="83" t="s">
        <v>1191</v>
      </c>
      <c r="E112" s="84" t="s">
        <v>3918</v>
      </c>
      <c r="F112" s="85">
        <v>78</v>
      </c>
      <c r="G112" s="86" t="str">
        <f t="shared" si="2"/>
        <v>Khá</v>
      </c>
      <c r="H112" s="87"/>
    </row>
    <row r="113" spans="1:8" s="20" customFormat="1">
      <c r="A113" s="5" t="s">
        <v>79</v>
      </c>
      <c r="B113" s="75" t="s">
        <v>3965</v>
      </c>
      <c r="C113" s="88" t="s">
        <v>1252</v>
      </c>
      <c r="D113" s="76" t="s">
        <v>10</v>
      </c>
      <c r="E113" s="77" t="s">
        <v>3966</v>
      </c>
      <c r="F113" s="78">
        <v>74</v>
      </c>
      <c r="G113" s="79" t="str">
        <f t="shared" si="2"/>
        <v>Khá</v>
      </c>
      <c r="H113" s="80"/>
    </row>
    <row r="114" spans="1:8">
      <c r="A114" s="5" t="s">
        <v>80</v>
      </c>
      <c r="B114" s="81" t="s">
        <v>3967</v>
      </c>
      <c r="C114" s="82" t="s">
        <v>3968</v>
      </c>
      <c r="D114" s="83" t="s">
        <v>1259</v>
      </c>
      <c r="E114" s="84" t="s">
        <v>3966</v>
      </c>
      <c r="F114" s="85">
        <v>59</v>
      </c>
      <c r="G114" s="86" t="str">
        <f t="shared" si="2"/>
        <v>Trung bình</v>
      </c>
      <c r="H114" s="87"/>
    </row>
    <row r="115" spans="1:8">
      <c r="A115" s="5" t="s">
        <v>81</v>
      </c>
      <c r="B115" s="81" t="s">
        <v>3969</v>
      </c>
      <c r="C115" s="82" t="s">
        <v>1253</v>
      </c>
      <c r="D115" s="83" t="s">
        <v>1204</v>
      </c>
      <c r="E115" s="84" t="s">
        <v>3966</v>
      </c>
      <c r="F115" s="85">
        <v>76</v>
      </c>
      <c r="G115" s="86" t="str">
        <f t="shared" si="2"/>
        <v>Khá</v>
      </c>
      <c r="H115" s="87"/>
    </row>
    <row r="116" spans="1:8">
      <c r="A116" s="5" t="s">
        <v>82</v>
      </c>
      <c r="B116" s="81" t="s">
        <v>3970</v>
      </c>
      <c r="C116" s="82" t="s">
        <v>1239</v>
      </c>
      <c r="D116" s="83" t="s">
        <v>1233</v>
      </c>
      <c r="E116" s="84" t="s">
        <v>3966</v>
      </c>
      <c r="F116" s="85">
        <v>70</v>
      </c>
      <c r="G116" s="86" t="str">
        <f t="shared" si="2"/>
        <v>Khá</v>
      </c>
      <c r="H116" s="87"/>
    </row>
    <row r="117" spans="1:8">
      <c r="A117" s="5" t="s">
        <v>83</v>
      </c>
      <c r="B117" s="81" t="s">
        <v>3971</v>
      </c>
      <c r="C117" s="82" t="s">
        <v>3972</v>
      </c>
      <c r="D117" s="83" t="s">
        <v>3262</v>
      </c>
      <c r="E117" s="84" t="s">
        <v>3966</v>
      </c>
      <c r="F117" s="85">
        <v>65</v>
      </c>
      <c r="G117" s="86" t="str">
        <f t="shared" si="2"/>
        <v>Trung bình</v>
      </c>
      <c r="H117" s="87"/>
    </row>
    <row r="118" spans="1:8">
      <c r="A118" s="5" t="s">
        <v>84</v>
      </c>
      <c r="B118" s="81" t="s">
        <v>3973</v>
      </c>
      <c r="C118" s="82" t="s">
        <v>3974</v>
      </c>
      <c r="D118" s="83" t="s">
        <v>1180</v>
      </c>
      <c r="E118" s="84" t="s">
        <v>3966</v>
      </c>
      <c r="F118" s="85">
        <v>69</v>
      </c>
      <c r="G118" s="86" t="str">
        <f t="shared" si="2"/>
        <v>Trung bình</v>
      </c>
      <c r="H118" s="87"/>
    </row>
    <row r="119" spans="1:8">
      <c r="A119" s="5" t="s">
        <v>85</v>
      </c>
      <c r="B119" s="81" t="s">
        <v>3975</v>
      </c>
      <c r="C119" s="82" t="s">
        <v>1739</v>
      </c>
      <c r="D119" s="83" t="s">
        <v>1309</v>
      </c>
      <c r="E119" s="84" t="s">
        <v>3966</v>
      </c>
      <c r="F119" s="85">
        <v>66</v>
      </c>
      <c r="G119" s="86" t="str">
        <f t="shared" si="2"/>
        <v>Trung bình</v>
      </c>
      <c r="H119" s="87"/>
    </row>
    <row r="120" spans="1:8">
      <c r="A120" s="5" t="s">
        <v>86</v>
      </c>
      <c r="B120" s="81" t="s">
        <v>3976</v>
      </c>
      <c r="C120" s="82" t="s">
        <v>3977</v>
      </c>
      <c r="D120" s="83" t="s">
        <v>42</v>
      </c>
      <c r="E120" s="84" t="s">
        <v>3966</v>
      </c>
      <c r="F120" s="85">
        <v>78</v>
      </c>
      <c r="G120" s="86" t="str">
        <f t="shared" si="2"/>
        <v>Khá</v>
      </c>
      <c r="H120" s="87"/>
    </row>
    <row r="121" spans="1:8">
      <c r="A121" s="5" t="s">
        <v>87</v>
      </c>
      <c r="B121" s="81" t="s">
        <v>3978</v>
      </c>
      <c r="C121" s="82" t="s">
        <v>1183</v>
      </c>
      <c r="D121" s="83" t="s">
        <v>1278</v>
      </c>
      <c r="E121" s="84" t="s">
        <v>3966</v>
      </c>
      <c r="F121" s="85">
        <v>68</v>
      </c>
      <c r="G121" s="86" t="str">
        <f t="shared" si="2"/>
        <v>Trung bình</v>
      </c>
      <c r="H121" s="87"/>
    </row>
    <row r="122" spans="1:8">
      <c r="A122" s="5" t="s">
        <v>88</v>
      </c>
      <c r="B122" s="81" t="s">
        <v>3979</v>
      </c>
      <c r="C122" s="82" t="s">
        <v>1549</v>
      </c>
      <c r="D122" s="83" t="s">
        <v>1241</v>
      </c>
      <c r="E122" s="84" t="s">
        <v>3966</v>
      </c>
      <c r="F122" s="85">
        <v>74</v>
      </c>
      <c r="G122" s="86" t="str">
        <f t="shared" si="2"/>
        <v>Khá</v>
      </c>
      <c r="H122" s="87"/>
    </row>
    <row r="123" spans="1:8">
      <c r="A123" s="5" t="s">
        <v>89</v>
      </c>
      <c r="B123" s="81" t="s">
        <v>3980</v>
      </c>
      <c r="C123" s="82" t="s">
        <v>1604</v>
      </c>
      <c r="D123" s="83" t="s">
        <v>1241</v>
      </c>
      <c r="E123" s="84" t="s">
        <v>3966</v>
      </c>
      <c r="F123" s="85">
        <v>63</v>
      </c>
      <c r="G123" s="86" t="str">
        <f t="shared" si="2"/>
        <v>Trung bình</v>
      </c>
      <c r="H123" s="87"/>
    </row>
    <row r="124" spans="1:8">
      <c r="A124" s="5" t="s">
        <v>90</v>
      </c>
      <c r="B124" s="81" t="s">
        <v>3981</v>
      </c>
      <c r="C124" s="82" t="s">
        <v>3982</v>
      </c>
      <c r="D124" s="83" t="s">
        <v>1453</v>
      </c>
      <c r="E124" s="84" t="s">
        <v>3966</v>
      </c>
      <c r="F124" s="85">
        <v>76</v>
      </c>
      <c r="G124" s="86" t="str">
        <f t="shared" si="2"/>
        <v>Khá</v>
      </c>
      <c r="H124" s="87"/>
    </row>
    <row r="125" spans="1:8" s="17" customFormat="1">
      <c r="A125" s="14"/>
      <c r="B125" s="14" t="s">
        <v>60</v>
      </c>
      <c r="C125" s="72"/>
      <c r="D125" s="73">
        <f>COUNTA(E11:E124)</f>
        <v>112</v>
      </c>
      <c r="E125" s="14" t="s">
        <v>118</v>
      </c>
      <c r="F125" s="15"/>
      <c r="G125" s="16"/>
      <c r="H125" s="74"/>
    </row>
    <row r="126" spans="1:8" ht="17.25" thickBot="1">
      <c r="A126" s="1"/>
      <c r="B126" s="1"/>
      <c r="C126" s="1"/>
      <c r="D126" s="18"/>
      <c r="E126" s="1"/>
      <c r="F126" s="1"/>
      <c r="H126" s="54"/>
    </row>
    <row r="127" spans="1:8" s="20" customFormat="1" ht="17.25" thickBot="1">
      <c r="B127" s="11"/>
      <c r="C127" s="23" t="s">
        <v>1523</v>
      </c>
      <c r="D127" s="24"/>
      <c r="E127" s="25" t="s">
        <v>1524</v>
      </c>
      <c r="F127" s="21"/>
      <c r="G127" s="121" t="s">
        <v>1715</v>
      </c>
      <c r="H127" s="26" t="s">
        <v>1716</v>
      </c>
    </row>
    <row r="128" spans="1:8">
      <c r="B128" s="7" t="s">
        <v>25</v>
      </c>
      <c r="C128" s="27">
        <f>COUNTIF($G$11:$G$79,"Xuất sắc")</f>
        <v>0</v>
      </c>
      <c r="D128" s="28">
        <f>C128/$C$134*100%</f>
        <v>0</v>
      </c>
      <c r="E128" s="29">
        <f>COUNTIF($G$81:$G$124,"Xuất sắc")</f>
        <v>0</v>
      </c>
      <c r="F128" s="30">
        <f>E128/$E$134*100%</f>
        <v>0</v>
      </c>
      <c r="G128" s="31">
        <f>C128+E128</f>
        <v>0</v>
      </c>
      <c r="H128" s="32">
        <f>G128/$G$134*100%</f>
        <v>0</v>
      </c>
    </row>
    <row r="129" spans="1:10">
      <c r="B129" s="8" t="s">
        <v>24</v>
      </c>
      <c r="C129" s="33">
        <f>COUNTIF($G$11:$G$79,"Tốt")</f>
        <v>2</v>
      </c>
      <c r="D129" s="34">
        <f t="shared" ref="D129:D133" si="3">C129/$C$134*100%</f>
        <v>2.8985507246376812E-2</v>
      </c>
      <c r="E129" s="29">
        <f>COUNTIF($G$81:$G$124,"Tốt")</f>
        <v>0</v>
      </c>
      <c r="F129" s="30">
        <f t="shared" ref="F129:F133" si="4">E129/$E$134*100%</f>
        <v>0</v>
      </c>
      <c r="G129" s="31">
        <f t="shared" ref="G129:G133" si="5">C129+E129</f>
        <v>2</v>
      </c>
      <c r="H129" s="32">
        <f t="shared" ref="H129:H133" si="6">G129/$G$134*100%</f>
        <v>1.7857142857142856E-2</v>
      </c>
    </row>
    <row r="130" spans="1:10">
      <c r="B130" s="8" t="s">
        <v>23</v>
      </c>
      <c r="C130" s="33">
        <f>COUNTIF($G$11:$G$79,"Khá")</f>
        <v>9</v>
      </c>
      <c r="D130" s="34">
        <f t="shared" si="3"/>
        <v>0.13043478260869565</v>
      </c>
      <c r="E130" s="29">
        <f>COUNTIF($G$81:$G$124,"Khá")</f>
        <v>17</v>
      </c>
      <c r="F130" s="30">
        <f t="shared" si="4"/>
        <v>0.39534883720930231</v>
      </c>
      <c r="G130" s="31">
        <f t="shared" si="5"/>
        <v>26</v>
      </c>
      <c r="H130" s="32">
        <f t="shared" si="6"/>
        <v>0.23214285714285715</v>
      </c>
    </row>
    <row r="131" spans="1:10">
      <c r="B131" s="8" t="s">
        <v>21</v>
      </c>
      <c r="C131" s="33">
        <f>COUNTIF($G$11:$G$79,"Trung bình")</f>
        <v>56</v>
      </c>
      <c r="D131" s="34">
        <f t="shared" si="3"/>
        <v>0.81159420289855078</v>
      </c>
      <c r="E131" s="29">
        <f>COUNTIF($G$81:$G$124,"Trung bình")</f>
        <v>26</v>
      </c>
      <c r="F131" s="30">
        <f t="shared" si="4"/>
        <v>0.60465116279069764</v>
      </c>
      <c r="G131" s="31">
        <f t="shared" si="5"/>
        <v>82</v>
      </c>
      <c r="H131" s="32">
        <f t="shared" si="6"/>
        <v>0.7321428571428571</v>
      </c>
    </row>
    <row r="132" spans="1:10">
      <c r="A132" s="20"/>
      <c r="B132" s="9" t="s">
        <v>22</v>
      </c>
      <c r="C132" s="35">
        <f>COUNTIF($G$11:$G$79,"Yếu")</f>
        <v>2</v>
      </c>
      <c r="D132" s="34">
        <f t="shared" si="3"/>
        <v>2.8985507246376812E-2</v>
      </c>
      <c r="E132" s="36">
        <f>COUNTIF($G$81:$G$124,"Yếu")</f>
        <v>0</v>
      </c>
      <c r="F132" s="30">
        <f t="shared" si="4"/>
        <v>0</v>
      </c>
      <c r="G132" s="31">
        <f t="shared" si="5"/>
        <v>2</v>
      </c>
      <c r="H132" s="32">
        <f t="shared" si="6"/>
        <v>1.7857142857142856E-2</v>
      </c>
    </row>
    <row r="133" spans="1:10" ht="33.75" thickBot="1">
      <c r="A133" s="20"/>
      <c r="B133" s="10" t="s">
        <v>121</v>
      </c>
      <c r="C133" s="35">
        <f>COUNTIF($G$11:$G$79,"Không xếp loại")</f>
        <v>0</v>
      </c>
      <c r="D133" s="37">
        <f t="shared" si="3"/>
        <v>0</v>
      </c>
      <c r="E133" s="38">
        <f>COUNTIF($G$81:$G$124,"Không xếp loại")</f>
        <v>0</v>
      </c>
      <c r="F133" s="30">
        <f t="shared" si="4"/>
        <v>0</v>
      </c>
      <c r="G133" s="31">
        <f t="shared" si="5"/>
        <v>0</v>
      </c>
      <c r="H133" s="32">
        <f t="shared" si="6"/>
        <v>0</v>
      </c>
    </row>
    <row r="134" spans="1:10" s="20" customFormat="1" ht="17.25" thickBot="1">
      <c r="B134" s="11" t="s">
        <v>1717</v>
      </c>
      <c r="C134" s="39">
        <f>SUM(C128:C133)</f>
        <v>69</v>
      </c>
      <c r="D134" s="40"/>
      <c r="E134" s="41">
        <f>SUM(E128:E133)</f>
        <v>43</v>
      </c>
      <c r="F134" s="42"/>
      <c r="G134" s="43">
        <f>SUM(G128:G133)</f>
        <v>112</v>
      </c>
      <c r="H134" s="44"/>
    </row>
    <row r="135" spans="1:10" s="48" customFormat="1">
      <c r="A135" s="13"/>
      <c r="B135" s="45"/>
      <c r="C135" s="45"/>
      <c r="D135" s="46"/>
      <c r="E135" s="45"/>
      <c r="F135" s="13"/>
      <c r="G135" s="47"/>
      <c r="I135" s="13"/>
      <c r="J135" s="13"/>
    </row>
    <row r="136" spans="1:10" s="48" customFormat="1">
      <c r="A136" s="13"/>
      <c r="B136" s="13"/>
      <c r="C136" s="13"/>
      <c r="D136" s="49"/>
      <c r="E136" s="13"/>
      <c r="F136" s="13"/>
      <c r="G136" s="47"/>
      <c r="I136" s="13"/>
      <c r="J136" s="13"/>
    </row>
  </sheetData>
  <autoFilter ref="A8:H134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D5294-3630-4D1D-B479-783F67B89AEC}">
  <dimension ref="A1:J290"/>
  <sheetViews>
    <sheetView topLeftCell="A282" zoomScale="115" zoomScaleNormal="115" workbookViewId="0">
      <selection activeCell="A11" sqref="A11:A175"/>
    </sheetView>
  </sheetViews>
  <sheetFormatPr defaultRowHeight="16.5"/>
  <cols>
    <col min="1" max="1" width="6.42578125" style="13" customWidth="1"/>
    <col min="2" max="2" width="12" style="13" customWidth="1"/>
    <col min="3" max="3" width="22.85546875" style="13" customWidth="1"/>
    <col min="4" max="4" width="10.5703125" style="51" bestFit="1" customWidth="1"/>
    <col min="5" max="5" width="15" style="13" bestFit="1" customWidth="1"/>
    <col min="6" max="6" width="10.42578125" style="13" customWidth="1"/>
    <col min="7" max="7" width="16" style="19" bestFit="1" customWidth="1"/>
    <col min="8" max="8" width="14" style="48" customWidth="1"/>
    <col min="9" max="9" width="10.5703125" style="13" bestFit="1" customWidth="1"/>
    <col min="10" max="16384" width="9.140625" style="13"/>
  </cols>
  <sheetData>
    <row r="1" spans="1:8">
      <c r="A1" s="139" t="s">
        <v>1</v>
      </c>
      <c r="B1" s="139"/>
      <c r="C1" s="139"/>
      <c r="D1" s="139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0"/>
      <c r="F3" s="139"/>
      <c r="G3" s="139"/>
      <c r="H3" s="139"/>
    </row>
    <row r="4" spans="1:8" s="52" customFormat="1" ht="15" customHeight="1">
      <c r="A4" s="134"/>
      <c r="B4" s="134"/>
      <c r="C4" s="134"/>
      <c r="D4" s="134"/>
      <c r="E4" s="134"/>
      <c r="H4" s="53"/>
    </row>
    <row r="5" spans="1:8">
      <c r="A5" s="135" t="s">
        <v>1823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1827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55"/>
      <c r="B7" s="55"/>
      <c r="C7" s="55"/>
      <c r="D7" s="50"/>
      <c r="E7" s="55"/>
      <c r="F7" s="55"/>
      <c r="G7" s="117"/>
      <c r="H7" s="56"/>
    </row>
    <row r="8" spans="1:8" ht="19.5" customHeight="1">
      <c r="A8" s="2" t="s">
        <v>0</v>
      </c>
      <c r="B8" s="3" t="s">
        <v>119</v>
      </c>
      <c r="C8" s="137" t="s">
        <v>120</v>
      </c>
      <c r="D8" s="138"/>
      <c r="E8" s="4" t="s">
        <v>43</v>
      </c>
      <c r="F8" s="12" t="s">
        <v>67</v>
      </c>
      <c r="G8" s="12" t="s">
        <v>68</v>
      </c>
      <c r="H8" s="12" t="s">
        <v>44</v>
      </c>
    </row>
    <row r="9" spans="1:8">
      <c r="A9" s="57"/>
      <c r="B9" s="58" t="s">
        <v>1523</v>
      </c>
      <c r="C9" s="59"/>
      <c r="D9" s="60">
        <f>SUM(D10)</f>
        <v>165</v>
      </c>
      <c r="E9" s="61"/>
      <c r="F9" s="61"/>
      <c r="G9" s="118"/>
      <c r="H9" s="61"/>
    </row>
    <row r="10" spans="1:8" s="20" customFormat="1">
      <c r="A10" s="62"/>
      <c r="B10" s="63" t="s">
        <v>1825</v>
      </c>
      <c r="C10" s="64"/>
      <c r="D10" s="65">
        <f>COUNTA(D11:D175)</f>
        <v>165</v>
      </c>
      <c r="E10" s="66"/>
      <c r="F10" s="66"/>
      <c r="G10" s="119"/>
      <c r="H10" s="67"/>
    </row>
    <row r="11" spans="1:8" s="20" customFormat="1">
      <c r="A11" s="5" t="s">
        <v>97</v>
      </c>
      <c r="B11" s="112" t="s">
        <v>2288</v>
      </c>
      <c r="C11" s="113" t="s">
        <v>1464</v>
      </c>
      <c r="D11" s="114" t="s">
        <v>1216</v>
      </c>
      <c r="E11" s="123" t="s">
        <v>2289</v>
      </c>
      <c r="F11" s="116">
        <v>54</v>
      </c>
      <c r="G11" s="68" t="str">
        <f t="shared" ref="G11:G63" si="0">IF(F11&gt;=90,"Xuất sắc",IF(F11&gt;=80,"Tốt",IF(F11&gt;=70,"Khá",IF(F11&gt;=50,"Trung bình",IF(F11&gt;0,"Yếu","Không xếp loại")))))</f>
        <v>Trung bình</v>
      </c>
      <c r="H11" s="71"/>
    </row>
    <row r="12" spans="1:8">
      <c r="A12" s="5" t="s">
        <v>98</v>
      </c>
      <c r="B12" s="104" t="s">
        <v>2290</v>
      </c>
      <c r="C12" s="108" t="s">
        <v>1516</v>
      </c>
      <c r="D12" s="106" t="s">
        <v>1229</v>
      </c>
      <c r="E12" s="109" t="s">
        <v>2289</v>
      </c>
      <c r="F12" s="110">
        <v>54</v>
      </c>
      <c r="G12" s="6" t="str">
        <f t="shared" si="0"/>
        <v>Trung bình</v>
      </c>
      <c r="H12" s="70"/>
    </row>
    <row r="13" spans="1:8">
      <c r="A13" s="5" t="s">
        <v>99</v>
      </c>
      <c r="B13" s="104" t="s">
        <v>2291</v>
      </c>
      <c r="C13" s="108" t="s">
        <v>1652</v>
      </c>
      <c r="D13" s="106" t="s">
        <v>1176</v>
      </c>
      <c r="E13" s="109" t="s">
        <v>2289</v>
      </c>
      <c r="F13" s="110">
        <v>65</v>
      </c>
      <c r="G13" s="6" t="str">
        <f t="shared" si="0"/>
        <v>Trung bình</v>
      </c>
      <c r="H13" s="70"/>
    </row>
    <row r="14" spans="1:8">
      <c r="A14" s="5" t="s">
        <v>100</v>
      </c>
      <c r="B14" s="104" t="s">
        <v>2292</v>
      </c>
      <c r="C14" s="108" t="s">
        <v>1418</v>
      </c>
      <c r="D14" s="106" t="s">
        <v>1176</v>
      </c>
      <c r="E14" s="109" t="s">
        <v>2289</v>
      </c>
      <c r="F14" s="110">
        <v>57</v>
      </c>
      <c r="G14" s="6" t="str">
        <f t="shared" si="0"/>
        <v>Trung bình</v>
      </c>
      <c r="H14" s="70"/>
    </row>
    <row r="15" spans="1:8">
      <c r="A15" s="5" t="s">
        <v>101</v>
      </c>
      <c r="B15" s="104" t="s">
        <v>2293</v>
      </c>
      <c r="C15" s="108" t="s">
        <v>2294</v>
      </c>
      <c r="D15" s="106" t="s">
        <v>1176</v>
      </c>
      <c r="E15" s="109" t="s">
        <v>2289</v>
      </c>
      <c r="F15" s="110">
        <v>57</v>
      </c>
      <c r="G15" s="6" t="str">
        <f t="shared" si="0"/>
        <v>Trung bình</v>
      </c>
      <c r="H15" s="70"/>
    </row>
    <row r="16" spans="1:8">
      <c r="A16" s="5" t="s">
        <v>102</v>
      </c>
      <c r="B16" s="104" t="s">
        <v>2295</v>
      </c>
      <c r="C16" s="108" t="s">
        <v>2296</v>
      </c>
      <c r="D16" s="106" t="s">
        <v>1176</v>
      </c>
      <c r="E16" s="109" t="s">
        <v>2289</v>
      </c>
      <c r="F16" s="110">
        <v>59</v>
      </c>
      <c r="G16" s="6" t="str">
        <f t="shared" si="0"/>
        <v>Trung bình</v>
      </c>
      <c r="H16" s="70"/>
    </row>
    <row r="17" spans="1:8" s="20" customFormat="1">
      <c r="A17" s="5" t="s">
        <v>103</v>
      </c>
      <c r="B17" s="104" t="s">
        <v>2297</v>
      </c>
      <c r="C17" s="108" t="s">
        <v>2298</v>
      </c>
      <c r="D17" s="106" t="s">
        <v>1176</v>
      </c>
      <c r="E17" s="109" t="s">
        <v>2289</v>
      </c>
      <c r="F17" s="110">
        <v>59</v>
      </c>
      <c r="G17" s="6" t="str">
        <f t="shared" si="0"/>
        <v>Trung bình</v>
      </c>
      <c r="H17" s="71"/>
    </row>
    <row r="18" spans="1:8">
      <c r="A18" s="5" t="s">
        <v>104</v>
      </c>
      <c r="B18" s="104" t="s">
        <v>2299</v>
      </c>
      <c r="C18" s="108" t="s">
        <v>1317</v>
      </c>
      <c r="D18" s="106" t="s">
        <v>1297</v>
      </c>
      <c r="E18" s="109" t="s">
        <v>2289</v>
      </c>
      <c r="F18" s="110">
        <v>57</v>
      </c>
      <c r="G18" s="6" t="str">
        <f t="shared" si="0"/>
        <v>Trung bình</v>
      </c>
      <c r="H18" s="70"/>
    </row>
    <row r="19" spans="1:8">
      <c r="A19" s="5" t="s">
        <v>105</v>
      </c>
      <c r="B19" s="104" t="s">
        <v>2300</v>
      </c>
      <c r="C19" s="108" t="s">
        <v>31</v>
      </c>
      <c r="D19" s="106" t="s">
        <v>1297</v>
      </c>
      <c r="E19" s="109" t="s">
        <v>2289</v>
      </c>
      <c r="F19" s="110">
        <v>50</v>
      </c>
      <c r="G19" s="6" t="str">
        <f t="shared" si="0"/>
        <v>Trung bình</v>
      </c>
      <c r="H19" s="70"/>
    </row>
    <row r="20" spans="1:8">
      <c r="A20" s="5" t="s">
        <v>106</v>
      </c>
      <c r="B20" s="104" t="s">
        <v>2301</v>
      </c>
      <c r="C20" s="108" t="s">
        <v>1348</v>
      </c>
      <c r="D20" s="106" t="s">
        <v>1297</v>
      </c>
      <c r="E20" s="109" t="s">
        <v>2289</v>
      </c>
      <c r="F20" s="110">
        <v>54</v>
      </c>
      <c r="G20" s="6" t="str">
        <f t="shared" si="0"/>
        <v>Trung bình</v>
      </c>
      <c r="H20" s="70"/>
    </row>
    <row r="21" spans="1:8">
      <c r="A21" s="5" t="s">
        <v>107</v>
      </c>
      <c r="B21" s="104" t="s">
        <v>2302</v>
      </c>
      <c r="C21" s="108" t="s">
        <v>1735</v>
      </c>
      <c r="D21" s="106" t="s">
        <v>1232</v>
      </c>
      <c r="E21" s="109" t="s">
        <v>2289</v>
      </c>
      <c r="F21" s="110">
        <v>57</v>
      </c>
      <c r="G21" s="6" t="str">
        <f t="shared" si="0"/>
        <v>Trung bình</v>
      </c>
      <c r="H21" s="70"/>
    </row>
    <row r="22" spans="1:8">
      <c r="A22" s="5" t="s">
        <v>108</v>
      </c>
      <c r="B22" s="104" t="s">
        <v>2303</v>
      </c>
      <c r="C22" s="108" t="s">
        <v>2304</v>
      </c>
      <c r="D22" s="106" t="s">
        <v>53</v>
      </c>
      <c r="E22" s="109" t="s">
        <v>2289</v>
      </c>
      <c r="F22" s="110">
        <v>51</v>
      </c>
      <c r="G22" s="6" t="str">
        <f t="shared" si="0"/>
        <v>Trung bình</v>
      </c>
      <c r="H22" s="70"/>
    </row>
    <row r="23" spans="1:8">
      <c r="A23" s="5" t="s">
        <v>109</v>
      </c>
      <c r="B23" s="104" t="s">
        <v>2305</v>
      </c>
      <c r="C23" s="108" t="s">
        <v>2306</v>
      </c>
      <c r="D23" s="106" t="s">
        <v>1247</v>
      </c>
      <c r="E23" s="109" t="s">
        <v>2289</v>
      </c>
      <c r="F23" s="110">
        <v>58</v>
      </c>
      <c r="G23" s="6" t="str">
        <f t="shared" si="0"/>
        <v>Trung bình</v>
      </c>
      <c r="H23" s="70"/>
    </row>
    <row r="24" spans="1:8">
      <c r="A24" s="5" t="s">
        <v>110</v>
      </c>
      <c r="B24" s="104" t="s">
        <v>2307</v>
      </c>
      <c r="C24" s="108" t="s">
        <v>28</v>
      </c>
      <c r="D24" s="106" t="s">
        <v>1206</v>
      </c>
      <c r="E24" s="109" t="s">
        <v>2289</v>
      </c>
      <c r="F24" s="110">
        <v>54</v>
      </c>
      <c r="G24" s="6" t="str">
        <f t="shared" si="0"/>
        <v>Trung bình</v>
      </c>
      <c r="H24" s="70"/>
    </row>
    <row r="25" spans="1:8">
      <c r="A25" s="5" t="s">
        <v>111</v>
      </c>
      <c r="B25" s="104" t="s">
        <v>2308</v>
      </c>
      <c r="C25" s="108" t="s">
        <v>2309</v>
      </c>
      <c r="D25" s="106" t="s">
        <v>1248</v>
      </c>
      <c r="E25" s="109" t="s">
        <v>2289</v>
      </c>
      <c r="F25" s="110">
        <v>53</v>
      </c>
      <c r="G25" s="6" t="str">
        <f t="shared" si="0"/>
        <v>Trung bình</v>
      </c>
      <c r="H25" s="70"/>
    </row>
    <row r="26" spans="1:8">
      <c r="A26" s="5" t="s">
        <v>112</v>
      </c>
      <c r="B26" s="104" t="s">
        <v>2310</v>
      </c>
      <c r="C26" s="108" t="s">
        <v>2311</v>
      </c>
      <c r="D26" s="106" t="s">
        <v>2312</v>
      </c>
      <c r="E26" s="109" t="s">
        <v>2289</v>
      </c>
      <c r="F26" s="110">
        <v>50</v>
      </c>
      <c r="G26" s="6" t="str">
        <f t="shared" si="0"/>
        <v>Trung bình</v>
      </c>
      <c r="H26" s="70"/>
    </row>
    <row r="27" spans="1:8">
      <c r="A27" s="5" t="s">
        <v>113</v>
      </c>
      <c r="B27" s="104" t="s">
        <v>2313</v>
      </c>
      <c r="C27" s="108" t="s">
        <v>20</v>
      </c>
      <c r="D27" s="106" t="s">
        <v>1222</v>
      </c>
      <c r="E27" s="109" t="s">
        <v>2289</v>
      </c>
      <c r="F27" s="110">
        <v>51</v>
      </c>
      <c r="G27" s="6" t="str">
        <f t="shared" si="0"/>
        <v>Trung bình</v>
      </c>
      <c r="H27" s="70"/>
    </row>
    <row r="28" spans="1:8">
      <c r="A28" s="5" t="s">
        <v>114</v>
      </c>
      <c r="B28" s="104" t="s">
        <v>2314</v>
      </c>
      <c r="C28" s="108" t="s">
        <v>2315</v>
      </c>
      <c r="D28" s="106" t="s">
        <v>1234</v>
      </c>
      <c r="E28" s="109" t="s">
        <v>2289</v>
      </c>
      <c r="F28" s="110">
        <v>51</v>
      </c>
      <c r="G28" s="6" t="str">
        <f t="shared" si="0"/>
        <v>Trung bình</v>
      </c>
      <c r="H28" s="70"/>
    </row>
    <row r="29" spans="1:8">
      <c r="A29" s="5" t="s">
        <v>115</v>
      </c>
      <c r="B29" s="104" t="s">
        <v>2316</v>
      </c>
      <c r="C29" s="108" t="s">
        <v>1350</v>
      </c>
      <c r="D29" s="106" t="s">
        <v>32</v>
      </c>
      <c r="E29" s="109" t="s">
        <v>2289</v>
      </c>
      <c r="F29" s="110">
        <v>53</v>
      </c>
      <c r="G29" s="6" t="str">
        <f t="shared" si="0"/>
        <v>Trung bình</v>
      </c>
      <c r="H29" s="70"/>
    </row>
    <row r="30" spans="1:8">
      <c r="A30" s="5" t="s">
        <v>116</v>
      </c>
      <c r="B30" s="104" t="s">
        <v>2317</v>
      </c>
      <c r="C30" s="108" t="s">
        <v>1550</v>
      </c>
      <c r="D30" s="106" t="s">
        <v>14</v>
      </c>
      <c r="E30" s="109" t="s">
        <v>2289</v>
      </c>
      <c r="F30" s="110">
        <v>55</v>
      </c>
      <c r="G30" s="6" t="str">
        <f t="shared" si="0"/>
        <v>Trung bình</v>
      </c>
      <c r="H30" s="70"/>
    </row>
    <row r="31" spans="1:8">
      <c r="A31" s="5" t="s">
        <v>117</v>
      </c>
      <c r="B31" s="104" t="s">
        <v>2318</v>
      </c>
      <c r="C31" s="108" t="s">
        <v>1581</v>
      </c>
      <c r="D31" s="106" t="s">
        <v>14</v>
      </c>
      <c r="E31" s="109" t="s">
        <v>2289</v>
      </c>
      <c r="F31" s="110">
        <v>54</v>
      </c>
      <c r="G31" s="6" t="str">
        <f t="shared" si="0"/>
        <v>Trung bình</v>
      </c>
      <c r="H31" s="70"/>
    </row>
    <row r="32" spans="1:8">
      <c r="A32" s="5" t="s">
        <v>69</v>
      </c>
      <c r="B32" s="104" t="s">
        <v>2319</v>
      </c>
      <c r="C32" s="108" t="s">
        <v>1236</v>
      </c>
      <c r="D32" s="106" t="s">
        <v>1235</v>
      </c>
      <c r="E32" s="109" t="s">
        <v>2289</v>
      </c>
      <c r="F32" s="110">
        <v>51</v>
      </c>
      <c r="G32" s="6" t="str">
        <f t="shared" si="0"/>
        <v>Trung bình</v>
      </c>
      <c r="H32" s="70"/>
    </row>
    <row r="33" spans="1:8">
      <c r="A33" s="5" t="s">
        <v>70</v>
      </c>
      <c r="B33" s="104" t="s">
        <v>2320</v>
      </c>
      <c r="C33" s="108" t="s">
        <v>1528</v>
      </c>
      <c r="D33" s="106" t="s">
        <v>1182</v>
      </c>
      <c r="E33" s="109" t="s">
        <v>2289</v>
      </c>
      <c r="F33" s="110">
        <v>51</v>
      </c>
      <c r="G33" s="6" t="str">
        <f t="shared" si="0"/>
        <v>Trung bình</v>
      </c>
      <c r="H33" s="70"/>
    </row>
    <row r="34" spans="1:8">
      <c r="A34" s="5" t="s">
        <v>71</v>
      </c>
      <c r="B34" s="104" t="s">
        <v>2321</v>
      </c>
      <c r="C34" s="108" t="s">
        <v>1448</v>
      </c>
      <c r="D34" s="106" t="s">
        <v>1226</v>
      </c>
      <c r="E34" s="109" t="s">
        <v>2289</v>
      </c>
      <c r="F34" s="110">
        <v>51</v>
      </c>
      <c r="G34" s="6" t="str">
        <f t="shared" si="0"/>
        <v>Trung bình</v>
      </c>
      <c r="H34" s="70"/>
    </row>
    <row r="35" spans="1:8">
      <c r="A35" s="5" t="s">
        <v>72</v>
      </c>
      <c r="B35" s="104" t="s">
        <v>2322</v>
      </c>
      <c r="C35" s="108" t="s">
        <v>2323</v>
      </c>
      <c r="D35" s="106" t="s">
        <v>34</v>
      </c>
      <c r="E35" s="109" t="s">
        <v>2289</v>
      </c>
      <c r="F35" s="110">
        <v>50</v>
      </c>
      <c r="G35" s="6" t="str">
        <f t="shared" si="0"/>
        <v>Trung bình</v>
      </c>
      <c r="H35" s="70"/>
    </row>
    <row r="36" spans="1:8">
      <c r="A36" s="5" t="s">
        <v>73</v>
      </c>
      <c r="B36" s="104" t="s">
        <v>2324</v>
      </c>
      <c r="C36" s="108" t="s">
        <v>6</v>
      </c>
      <c r="D36" s="106" t="s">
        <v>1251</v>
      </c>
      <c r="E36" s="109" t="s">
        <v>2289</v>
      </c>
      <c r="F36" s="110">
        <v>54</v>
      </c>
      <c r="G36" s="6" t="str">
        <f t="shared" si="0"/>
        <v>Trung bình</v>
      </c>
      <c r="H36" s="70"/>
    </row>
    <row r="37" spans="1:8">
      <c r="A37" s="5" t="s">
        <v>74</v>
      </c>
      <c r="B37" s="104" t="s">
        <v>2325</v>
      </c>
      <c r="C37" s="108" t="s">
        <v>2326</v>
      </c>
      <c r="D37" s="106" t="s">
        <v>1241</v>
      </c>
      <c r="E37" s="109" t="s">
        <v>2289</v>
      </c>
      <c r="F37" s="110">
        <v>61</v>
      </c>
      <c r="G37" s="6" t="str">
        <f t="shared" si="0"/>
        <v>Trung bình</v>
      </c>
      <c r="H37" s="70"/>
    </row>
    <row r="38" spans="1:8">
      <c r="A38" s="5" t="s">
        <v>75</v>
      </c>
      <c r="B38" s="104" t="s">
        <v>2327</v>
      </c>
      <c r="C38" s="108" t="s">
        <v>2328</v>
      </c>
      <c r="D38" s="106" t="s">
        <v>1241</v>
      </c>
      <c r="E38" s="109" t="s">
        <v>2289</v>
      </c>
      <c r="F38" s="110">
        <v>58</v>
      </c>
      <c r="G38" s="6" t="str">
        <f t="shared" si="0"/>
        <v>Trung bình</v>
      </c>
      <c r="H38" s="70"/>
    </row>
    <row r="39" spans="1:8">
      <c r="A39" s="5" t="s">
        <v>76</v>
      </c>
      <c r="B39" s="104" t="s">
        <v>2329</v>
      </c>
      <c r="C39" s="108" t="s">
        <v>2330</v>
      </c>
      <c r="D39" s="106" t="s">
        <v>1215</v>
      </c>
      <c r="E39" s="109" t="s">
        <v>2289</v>
      </c>
      <c r="F39" s="110">
        <v>54</v>
      </c>
      <c r="G39" s="6" t="str">
        <f t="shared" si="0"/>
        <v>Trung bình</v>
      </c>
      <c r="H39" s="70"/>
    </row>
    <row r="40" spans="1:8">
      <c r="A40" s="5" t="s">
        <v>77</v>
      </c>
      <c r="B40" s="104" t="s">
        <v>2331</v>
      </c>
      <c r="C40" s="108" t="s">
        <v>1451</v>
      </c>
      <c r="D40" s="106" t="s">
        <v>1191</v>
      </c>
      <c r="E40" s="109" t="s">
        <v>2289</v>
      </c>
      <c r="F40" s="110">
        <v>52</v>
      </c>
      <c r="G40" s="6" t="str">
        <f t="shared" si="0"/>
        <v>Trung bình</v>
      </c>
      <c r="H40" s="70"/>
    </row>
    <row r="41" spans="1:8">
      <c r="A41" s="5" t="s">
        <v>78</v>
      </c>
      <c r="B41" s="104" t="s">
        <v>2332</v>
      </c>
      <c r="C41" s="108" t="s">
        <v>2333</v>
      </c>
      <c r="D41" s="106" t="s">
        <v>20</v>
      </c>
      <c r="E41" s="109" t="s">
        <v>2289</v>
      </c>
      <c r="F41" s="110">
        <v>56</v>
      </c>
      <c r="G41" s="6" t="str">
        <f t="shared" si="0"/>
        <v>Trung bình</v>
      </c>
      <c r="H41" s="70"/>
    </row>
    <row r="42" spans="1:8">
      <c r="A42" s="5" t="s">
        <v>79</v>
      </c>
      <c r="B42" s="104" t="s">
        <v>2334</v>
      </c>
      <c r="C42" s="108" t="s">
        <v>1401</v>
      </c>
      <c r="D42" s="106" t="s">
        <v>20</v>
      </c>
      <c r="E42" s="109" t="s">
        <v>2289</v>
      </c>
      <c r="F42" s="110">
        <v>61</v>
      </c>
      <c r="G42" s="6" t="str">
        <f t="shared" si="0"/>
        <v>Trung bình</v>
      </c>
      <c r="H42" s="70"/>
    </row>
    <row r="43" spans="1:8">
      <c r="A43" s="5" t="s">
        <v>80</v>
      </c>
      <c r="B43" s="104" t="s">
        <v>2335</v>
      </c>
      <c r="C43" s="108" t="s">
        <v>2336</v>
      </c>
      <c r="D43" s="106" t="s">
        <v>1324</v>
      </c>
      <c r="E43" s="109" t="s">
        <v>2289</v>
      </c>
      <c r="F43" s="110">
        <v>51</v>
      </c>
      <c r="G43" s="6" t="str">
        <f t="shared" si="0"/>
        <v>Trung bình</v>
      </c>
      <c r="H43" s="70"/>
    </row>
    <row r="44" spans="1:8" s="20" customFormat="1">
      <c r="A44" s="5" t="s">
        <v>81</v>
      </c>
      <c r="B44" s="112" t="s">
        <v>2337</v>
      </c>
      <c r="C44" s="113" t="s">
        <v>1291</v>
      </c>
      <c r="D44" s="114" t="s">
        <v>1192</v>
      </c>
      <c r="E44" s="123" t="s">
        <v>2338</v>
      </c>
      <c r="F44" s="116">
        <v>54</v>
      </c>
      <c r="G44" s="68" t="str">
        <f t="shared" si="0"/>
        <v>Trung bình</v>
      </c>
      <c r="H44" s="71"/>
    </row>
    <row r="45" spans="1:8">
      <c r="A45" s="5" t="s">
        <v>82</v>
      </c>
      <c r="B45" s="104" t="s">
        <v>2339</v>
      </c>
      <c r="C45" s="108" t="s">
        <v>2340</v>
      </c>
      <c r="D45" s="106" t="s">
        <v>1255</v>
      </c>
      <c r="E45" s="109" t="s">
        <v>2338</v>
      </c>
      <c r="F45" s="110">
        <v>52</v>
      </c>
      <c r="G45" s="6" t="str">
        <f t="shared" si="0"/>
        <v>Trung bình</v>
      </c>
      <c r="H45" s="70"/>
    </row>
    <row r="46" spans="1:8" s="20" customFormat="1">
      <c r="A46" s="5" t="s">
        <v>83</v>
      </c>
      <c r="B46" s="104" t="s">
        <v>2341</v>
      </c>
      <c r="C46" s="108" t="s">
        <v>2342</v>
      </c>
      <c r="D46" s="106" t="s">
        <v>1216</v>
      </c>
      <c r="E46" s="109" t="s">
        <v>2338</v>
      </c>
      <c r="F46" s="110">
        <v>57</v>
      </c>
      <c r="G46" s="6" t="str">
        <f t="shared" si="0"/>
        <v>Trung bình</v>
      </c>
      <c r="H46" s="71"/>
    </row>
    <row r="47" spans="1:8">
      <c r="A47" s="5" t="s">
        <v>84</v>
      </c>
      <c r="B47" s="104" t="s">
        <v>2343</v>
      </c>
      <c r="C47" s="108" t="s">
        <v>1415</v>
      </c>
      <c r="D47" s="106" t="s">
        <v>10</v>
      </c>
      <c r="E47" s="109" t="s">
        <v>2338</v>
      </c>
      <c r="F47" s="110">
        <v>60</v>
      </c>
      <c r="G47" s="6" t="str">
        <f t="shared" si="0"/>
        <v>Trung bình</v>
      </c>
      <c r="H47" s="70"/>
    </row>
    <row r="48" spans="1:8">
      <c r="A48" s="5" t="s">
        <v>85</v>
      </c>
      <c r="B48" s="104" t="s">
        <v>2344</v>
      </c>
      <c r="C48" s="108" t="s">
        <v>2345</v>
      </c>
      <c r="D48" s="106" t="s">
        <v>36</v>
      </c>
      <c r="E48" s="109" t="s">
        <v>2338</v>
      </c>
      <c r="F48" s="110">
        <v>63</v>
      </c>
      <c r="G48" s="6" t="str">
        <f t="shared" si="0"/>
        <v>Trung bình</v>
      </c>
      <c r="H48" s="70"/>
    </row>
    <row r="49" spans="1:8">
      <c r="A49" s="5" t="s">
        <v>86</v>
      </c>
      <c r="B49" s="104" t="s">
        <v>2346</v>
      </c>
      <c r="C49" s="108" t="s">
        <v>2347</v>
      </c>
      <c r="D49" s="106" t="s">
        <v>40</v>
      </c>
      <c r="E49" s="109" t="s">
        <v>2338</v>
      </c>
      <c r="F49" s="110">
        <v>53</v>
      </c>
      <c r="G49" s="6" t="str">
        <f t="shared" si="0"/>
        <v>Trung bình</v>
      </c>
      <c r="H49" s="70"/>
    </row>
    <row r="50" spans="1:8">
      <c r="A50" s="5" t="s">
        <v>87</v>
      </c>
      <c r="B50" s="104" t="s">
        <v>2348</v>
      </c>
      <c r="C50" s="108" t="s">
        <v>1481</v>
      </c>
      <c r="D50" s="106" t="s">
        <v>1259</v>
      </c>
      <c r="E50" s="109" t="s">
        <v>2338</v>
      </c>
      <c r="F50" s="110">
        <v>54</v>
      </c>
      <c r="G50" s="6" t="str">
        <f t="shared" si="0"/>
        <v>Trung bình</v>
      </c>
      <c r="H50" s="70"/>
    </row>
    <row r="51" spans="1:8">
      <c r="A51" s="5" t="s">
        <v>88</v>
      </c>
      <c r="B51" s="104" t="s">
        <v>2349</v>
      </c>
      <c r="C51" s="108" t="s">
        <v>1543</v>
      </c>
      <c r="D51" s="106" t="s">
        <v>1607</v>
      </c>
      <c r="E51" s="109" t="s">
        <v>2338</v>
      </c>
      <c r="F51" s="110">
        <v>59</v>
      </c>
      <c r="G51" s="6" t="str">
        <f t="shared" si="0"/>
        <v>Trung bình</v>
      </c>
      <c r="H51" s="70"/>
    </row>
    <row r="52" spans="1:8">
      <c r="A52" s="5" t="s">
        <v>89</v>
      </c>
      <c r="B52" s="104" t="s">
        <v>2350</v>
      </c>
      <c r="C52" s="108" t="s">
        <v>1387</v>
      </c>
      <c r="D52" s="106" t="s">
        <v>1206</v>
      </c>
      <c r="E52" s="109" t="s">
        <v>2338</v>
      </c>
      <c r="F52" s="110">
        <v>58</v>
      </c>
      <c r="G52" s="6" t="str">
        <f t="shared" si="0"/>
        <v>Trung bình</v>
      </c>
      <c r="H52" s="70"/>
    </row>
    <row r="53" spans="1:8">
      <c r="A53" s="5" t="s">
        <v>90</v>
      </c>
      <c r="B53" s="104" t="s">
        <v>2351</v>
      </c>
      <c r="C53" s="108" t="s">
        <v>2352</v>
      </c>
      <c r="D53" s="106" t="s">
        <v>1248</v>
      </c>
      <c r="E53" s="109" t="s">
        <v>2338</v>
      </c>
      <c r="F53" s="110">
        <v>52</v>
      </c>
      <c r="G53" s="6" t="str">
        <f t="shared" si="0"/>
        <v>Trung bình</v>
      </c>
      <c r="H53" s="70"/>
    </row>
    <row r="54" spans="1:8">
      <c r="A54" s="5" t="s">
        <v>91</v>
      </c>
      <c r="B54" s="104" t="s">
        <v>2353</v>
      </c>
      <c r="C54" s="108" t="s">
        <v>2354</v>
      </c>
      <c r="D54" s="106" t="s">
        <v>1222</v>
      </c>
      <c r="E54" s="109" t="s">
        <v>2338</v>
      </c>
      <c r="F54" s="110">
        <v>50</v>
      </c>
      <c r="G54" s="6" t="str">
        <f t="shared" si="0"/>
        <v>Trung bình</v>
      </c>
      <c r="H54" s="70"/>
    </row>
    <row r="55" spans="1:8">
      <c r="A55" s="5" t="s">
        <v>92</v>
      </c>
      <c r="B55" s="104" t="s">
        <v>2355</v>
      </c>
      <c r="C55" s="108" t="s">
        <v>1246</v>
      </c>
      <c r="D55" s="106" t="s">
        <v>1223</v>
      </c>
      <c r="E55" s="109" t="s">
        <v>2338</v>
      </c>
      <c r="F55" s="110">
        <v>51</v>
      </c>
      <c r="G55" s="6" t="str">
        <f t="shared" si="0"/>
        <v>Trung bình</v>
      </c>
      <c r="H55" s="70"/>
    </row>
    <row r="56" spans="1:8">
      <c r="A56" s="5" t="s">
        <v>93</v>
      </c>
      <c r="B56" s="104" t="s">
        <v>2356</v>
      </c>
      <c r="C56" s="108" t="s">
        <v>1237</v>
      </c>
      <c r="D56" s="106" t="s">
        <v>1250</v>
      </c>
      <c r="E56" s="109" t="s">
        <v>2338</v>
      </c>
      <c r="F56" s="110">
        <v>58</v>
      </c>
      <c r="G56" s="6" t="str">
        <f t="shared" si="0"/>
        <v>Trung bình</v>
      </c>
      <c r="H56" s="70"/>
    </row>
    <row r="57" spans="1:8">
      <c r="A57" s="5" t="s">
        <v>94</v>
      </c>
      <c r="B57" s="104" t="s">
        <v>2357</v>
      </c>
      <c r="C57" s="108" t="s">
        <v>1397</v>
      </c>
      <c r="D57" s="106" t="s">
        <v>1180</v>
      </c>
      <c r="E57" s="109" t="s">
        <v>2338</v>
      </c>
      <c r="F57" s="110">
        <v>51</v>
      </c>
      <c r="G57" s="6" t="str">
        <f t="shared" si="0"/>
        <v>Trung bình</v>
      </c>
      <c r="H57" s="70"/>
    </row>
    <row r="58" spans="1:8">
      <c r="A58" s="5" t="s">
        <v>95</v>
      </c>
      <c r="B58" s="104" t="s">
        <v>2358</v>
      </c>
      <c r="C58" s="108" t="s">
        <v>1183</v>
      </c>
      <c r="D58" s="106" t="s">
        <v>1235</v>
      </c>
      <c r="E58" s="109" t="s">
        <v>2338</v>
      </c>
      <c r="F58" s="110">
        <v>50</v>
      </c>
      <c r="G58" s="6" t="str">
        <f t="shared" si="0"/>
        <v>Trung bình</v>
      </c>
      <c r="H58" s="70"/>
    </row>
    <row r="59" spans="1:8">
      <c r="A59" s="5" t="s">
        <v>96</v>
      </c>
      <c r="B59" s="104" t="s">
        <v>2359</v>
      </c>
      <c r="C59" s="108" t="s">
        <v>2360</v>
      </c>
      <c r="D59" s="106" t="s">
        <v>1479</v>
      </c>
      <c r="E59" s="109" t="s">
        <v>2338</v>
      </c>
      <c r="F59" s="110">
        <v>59</v>
      </c>
      <c r="G59" s="6" t="str">
        <f t="shared" si="0"/>
        <v>Trung bình</v>
      </c>
      <c r="H59" s="70"/>
    </row>
    <row r="60" spans="1:8">
      <c r="A60" s="5" t="s">
        <v>122</v>
      </c>
      <c r="B60" s="104" t="s">
        <v>2361</v>
      </c>
      <c r="C60" s="108" t="s">
        <v>1732</v>
      </c>
      <c r="D60" s="106" t="s">
        <v>1185</v>
      </c>
      <c r="E60" s="109" t="s">
        <v>2338</v>
      </c>
      <c r="F60" s="110">
        <v>58</v>
      </c>
      <c r="G60" s="6" t="str">
        <f t="shared" si="0"/>
        <v>Trung bình</v>
      </c>
      <c r="H60" s="70"/>
    </row>
    <row r="61" spans="1:8">
      <c r="A61" s="5" t="s">
        <v>123</v>
      </c>
      <c r="B61" s="104" t="s">
        <v>2362</v>
      </c>
      <c r="C61" s="108" t="s">
        <v>1571</v>
      </c>
      <c r="D61" s="106" t="s">
        <v>1226</v>
      </c>
      <c r="E61" s="109" t="s">
        <v>2338</v>
      </c>
      <c r="F61" s="110">
        <v>62</v>
      </c>
      <c r="G61" s="6" t="str">
        <f t="shared" si="0"/>
        <v>Trung bình</v>
      </c>
      <c r="H61" s="70"/>
    </row>
    <row r="62" spans="1:8">
      <c r="A62" s="5" t="s">
        <v>124</v>
      </c>
      <c r="B62" s="104" t="s">
        <v>2363</v>
      </c>
      <c r="C62" s="108" t="s">
        <v>1591</v>
      </c>
      <c r="D62" s="106" t="s">
        <v>17</v>
      </c>
      <c r="E62" s="109" t="s">
        <v>2338</v>
      </c>
      <c r="F62" s="110">
        <v>62</v>
      </c>
      <c r="G62" s="6" t="str">
        <f t="shared" si="0"/>
        <v>Trung bình</v>
      </c>
      <c r="H62" s="70"/>
    </row>
    <row r="63" spans="1:8">
      <c r="A63" s="5" t="s">
        <v>125</v>
      </c>
      <c r="B63" s="104" t="s">
        <v>2364</v>
      </c>
      <c r="C63" s="108" t="s">
        <v>1307</v>
      </c>
      <c r="D63" s="106" t="s">
        <v>1241</v>
      </c>
      <c r="E63" s="109" t="s">
        <v>2338</v>
      </c>
      <c r="F63" s="110">
        <v>52</v>
      </c>
      <c r="G63" s="6" t="str">
        <f t="shared" si="0"/>
        <v>Trung bình</v>
      </c>
      <c r="H63" s="70"/>
    </row>
    <row r="64" spans="1:8">
      <c r="A64" s="5" t="s">
        <v>126</v>
      </c>
      <c r="B64" s="104" t="s">
        <v>2365</v>
      </c>
      <c r="C64" s="108" t="s">
        <v>28</v>
      </c>
      <c r="D64" s="106" t="s">
        <v>1241</v>
      </c>
      <c r="E64" s="109" t="s">
        <v>2338</v>
      </c>
      <c r="F64" s="110">
        <v>58</v>
      </c>
      <c r="G64" s="6" t="str">
        <f t="shared" ref="G64:G127" si="1">IF(F64&gt;=90,"Xuất sắc",IF(F64&gt;=80,"Tốt",IF(F64&gt;=70,"Khá",IF(F64&gt;=50,"Trung bình",IF(F64&gt;0,"Yếu","Không xếp loại")))))</f>
        <v>Trung bình</v>
      </c>
      <c r="H64" s="70"/>
    </row>
    <row r="65" spans="1:8">
      <c r="A65" s="5" t="s">
        <v>127</v>
      </c>
      <c r="B65" s="104" t="s">
        <v>2366</v>
      </c>
      <c r="C65" s="108" t="s">
        <v>1522</v>
      </c>
      <c r="D65" s="106" t="s">
        <v>1241</v>
      </c>
      <c r="E65" s="109" t="s">
        <v>2338</v>
      </c>
      <c r="F65" s="110">
        <v>51</v>
      </c>
      <c r="G65" s="6" t="str">
        <f t="shared" si="1"/>
        <v>Trung bình</v>
      </c>
      <c r="H65" s="70"/>
    </row>
    <row r="66" spans="1:8">
      <c r="A66" s="5" t="s">
        <v>128</v>
      </c>
      <c r="B66" s="104" t="s">
        <v>2367</v>
      </c>
      <c r="C66" s="108" t="s">
        <v>1276</v>
      </c>
      <c r="D66" s="106" t="s">
        <v>1191</v>
      </c>
      <c r="E66" s="109" t="s">
        <v>2338</v>
      </c>
      <c r="F66" s="110">
        <v>65</v>
      </c>
      <c r="G66" s="6" t="str">
        <f t="shared" si="1"/>
        <v>Trung bình</v>
      </c>
      <c r="H66" s="70"/>
    </row>
    <row r="67" spans="1:8" s="20" customFormat="1">
      <c r="A67" s="5" t="s">
        <v>129</v>
      </c>
      <c r="B67" s="112" t="s">
        <v>2368</v>
      </c>
      <c r="C67" s="113" t="s">
        <v>2243</v>
      </c>
      <c r="D67" s="114" t="s">
        <v>1192</v>
      </c>
      <c r="E67" s="123" t="s">
        <v>2369</v>
      </c>
      <c r="F67" s="116">
        <v>57</v>
      </c>
      <c r="G67" s="68" t="str">
        <f t="shared" si="1"/>
        <v>Trung bình</v>
      </c>
      <c r="H67" s="71"/>
    </row>
    <row r="68" spans="1:8">
      <c r="A68" s="5" t="s">
        <v>130</v>
      </c>
      <c r="B68" s="104" t="s">
        <v>2370</v>
      </c>
      <c r="C68" s="108" t="s">
        <v>1718</v>
      </c>
      <c r="D68" s="106" t="s">
        <v>1255</v>
      </c>
      <c r="E68" s="109" t="s">
        <v>2369</v>
      </c>
      <c r="F68" s="110">
        <v>52</v>
      </c>
      <c r="G68" s="6" t="str">
        <f t="shared" si="1"/>
        <v>Trung bình</v>
      </c>
      <c r="H68" s="70"/>
    </row>
    <row r="69" spans="1:8">
      <c r="A69" s="5" t="s">
        <v>131</v>
      </c>
      <c r="B69" s="104" t="s">
        <v>2371</v>
      </c>
      <c r="C69" s="108" t="s">
        <v>2372</v>
      </c>
      <c r="D69" s="106" t="s">
        <v>1193</v>
      </c>
      <c r="E69" s="109" t="s">
        <v>2369</v>
      </c>
      <c r="F69" s="110">
        <v>56</v>
      </c>
      <c r="G69" s="6" t="str">
        <f t="shared" si="1"/>
        <v>Trung bình</v>
      </c>
      <c r="H69" s="70"/>
    </row>
    <row r="70" spans="1:8">
      <c r="A70" s="5" t="s">
        <v>132</v>
      </c>
      <c r="B70" s="104" t="s">
        <v>2373</v>
      </c>
      <c r="C70" s="108" t="s">
        <v>1621</v>
      </c>
      <c r="D70" s="106" t="s">
        <v>1193</v>
      </c>
      <c r="E70" s="109" t="s">
        <v>2369</v>
      </c>
      <c r="F70" s="110">
        <v>51</v>
      </c>
      <c r="G70" s="6" t="str">
        <f t="shared" si="1"/>
        <v>Trung bình</v>
      </c>
      <c r="H70" s="70"/>
    </row>
    <row r="71" spans="1:8">
      <c r="A71" s="5" t="s">
        <v>133</v>
      </c>
      <c r="B71" s="104" t="s">
        <v>2374</v>
      </c>
      <c r="C71" s="108" t="s">
        <v>1533</v>
      </c>
      <c r="D71" s="106" t="s">
        <v>30</v>
      </c>
      <c r="E71" s="109" t="s">
        <v>2369</v>
      </c>
      <c r="F71" s="110">
        <v>60</v>
      </c>
      <c r="G71" s="6" t="str">
        <f t="shared" si="1"/>
        <v>Trung bình</v>
      </c>
      <c r="H71" s="70"/>
    </row>
    <row r="72" spans="1:8">
      <c r="A72" s="5" t="s">
        <v>134</v>
      </c>
      <c r="B72" s="104" t="s">
        <v>2375</v>
      </c>
      <c r="C72" s="108" t="s">
        <v>2376</v>
      </c>
      <c r="D72" s="106" t="s">
        <v>10</v>
      </c>
      <c r="E72" s="109" t="s">
        <v>2369</v>
      </c>
      <c r="F72" s="110">
        <v>61</v>
      </c>
      <c r="G72" s="6" t="str">
        <f t="shared" si="1"/>
        <v>Trung bình</v>
      </c>
      <c r="H72" s="70"/>
    </row>
    <row r="73" spans="1:8">
      <c r="A73" s="5" t="s">
        <v>135</v>
      </c>
      <c r="B73" s="104" t="s">
        <v>2377</v>
      </c>
      <c r="C73" s="108" t="s">
        <v>31</v>
      </c>
      <c r="D73" s="106" t="s">
        <v>47</v>
      </c>
      <c r="E73" s="109" t="s">
        <v>2369</v>
      </c>
      <c r="F73" s="110">
        <v>56</v>
      </c>
      <c r="G73" s="6" t="str">
        <f t="shared" si="1"/>
        <v>Trung bình</v>
      </c>
      <c r="H73" s="70"/>
    </row>
    <row r="74" spans="1:8">
      <c r="A74" s="5" t="s">
        <v>136</v>
      </c>
      <c r="B74" s="104" t="s">
        <v>2378</v>
      </c>
      <c r="C74" s="108" t="s">
        <v>1597</v>
      </c>
      <c r="D74" s="106" t="s">
        <v>1281</v>
      </c>
      <c r="E74" s="109" t="s">
        <v>2369</v>
      </c>
      <c r="F74" s="110">
        <v>55</v>
      </c>
      <c r="G74" s="6" t="str">
        <f t="shared" si="1"/>
        <v>Trung bình</v>
      </c>
      <c r="H74" s="70"/>
    </row>
    <row r="75" spans="1:8">
      <c r="A75" s="5" t="s">
        <v>137</v>
      </c>
      <c r="B75" s="104" t="s">
        <v>2379</v>
      </c>
      <c r="C75" s="108" t="s">
        <v>1431</v>
      </c>
      <c r="D75" s="106" t="s">
        <v>1273</v>
      </c>
      <c r="E75" s="109" t="s">
        <v>2369</v>
      </c>
      <c r="F75" s="110">
        <v>74</v>
      </c>
      <c r="G75" s="6" t="str">
        <f t="shared" si="1"/>
        <v>Khá</v>
      </c>
      <c r="H75" s="70"/>
    </row>
    <row r="76" spans="1:8" s="20" customFormat="1">
      <c r="A76" s="5" t="s">
        <v>138</v>
      </c>
      <c r="B76" s="104" t="s">
        <v>2380</v>
      </c>
      <c r="C76" s="108" t="s">
        <v>2381</v>
      </c>
      <c r="D76" s="106" t="s">
        <v>1396</v>
      </c>
      <c r="E76" s="109" t="s">
        <v>2369</v>
      </c>
      <c r="F76" s="110">
        <v>64</v>
      </c>
      <c r="G76" s="6" t="str">
        <f t="shared" si="1"/>
        <v>Trung bình</v>
      </c>
      <c r="H76" s="71"/>
    </row>
    <row r="77" spans="1:8">
      <c r="A77" s="5" t="s">
        <v>139</v>
      </c>
      <c r="B77" s="104" t="s">
        <v>2382</v>
      </c>
      <c r="C77" s="108" t="s">
        <v>27</v>
      </c>
      <c r="D77" s="106" t="s">
        <v>1590</v>
      </c>
      <c r="E77" s="109" t="s">
        <v>2369</v>
      </c>
      <c r="F77" s="110">
        <v>58</v>
      </c>
      <c r="G77" s="6" t="str">
        <f t="shared" si="1"/>
        <v>Trung bình</v>
      </c>
      <c r="H77" s="70"/>
    </row>
    <row r="78" spans="1:8">
      <c r="A78" s="5" t="s">
        <v>140</v>
      </c>
      <c r="B78" s="104" t="s">
        <v>2383</v>
      </c>
      <c r="C78" s="108" t="s">
        <v>2384</v>
      </c>
      <c r="D78" s="106" t="s">
        <v>1249</v>
      </c>
      <c r="E78" s="109" t="s">
        <v>2369</v>
      </c>
      <c r="F78" s="110">
        <v>85</v>
      </c>
      <c r="G78" s="6" t="str">
        <f t="shared" si="1"/>
        <v>Tốt</v>
      </c>
      <c r="H78" s="70"/>
    </row>
    <row r="79" spans="1:8">
      <c r="A79" s="5" t="s">
        <v>141</v>
      </c>
      <c r="B79" s="104" t="s">
        <v>2385</v>
      </c>
      <c r="C79" s="108" t="s">
        <v>1350</v>
      </c>
      <c r="D79" s="106" t="s">
        <v>1233</v>
      </c>
      <c r="E79" s="109" t="s">
        <v>2369</v>
      </c>
      <c r="F79" s="110">
        <v>61</v>
      </c>
      <c r="G79" s="6" t="str">
        <f t="shared" si="1"/>
        <v>Trung bình</v>
      </c>
      <c r="H79" s="70"/>
    </row>
    <row r="80" spans="1:8">
      <c r="A80" s="5" t="s">
        <v>142</v>
      </c>
      <c r="B80" s="104" t="s">
        <v>2386</v>
      </c>
      <c r="C80" s="108" t="s">
        <v>1788</v>
      </c>
      <c r="D80" s="106" t="s">
        <v>2387</v>
      </c>
      <c r="E80" s="109" t="s">
        <v>2369</v>
      </c>
      <c r="F80" s="110">
        <v>57</v>
      </c>
      <c r="G80" s="6" t="str">
        <f t="shared" si="1"/>
        <v>Trung bình</v>
      </c>
      <c r="H80" s="70"/>
    </row>
    <row r="81" spans="1:8">
      <c r="A81" s="5" t="s">
        <v>143</v>
      </c>
      <c r="B81" s="104" t="s">
        <v>2388</v>
      </c>
      <c r="C81" s="108" t="s">
        <v>27</v>
      </c>
      <c r="D81" s="106" t="s">
        <v>14</v>
      </c>
      <c r="E81" s="109" t="s">
        <v>2369</v>
      </c>
      <c r="F81" s="110">
        <v>54</v>
      </c>
      <c r="G81" s="6" t="str">
        <f t="shared" si="1"/>
        <v>Trung bình</v>
      </c>
      <c r="H81" s="70"/>
    </row>
    <row r="82" spans="1:8">
      <c r="A82" s="5" t="s">
        <v>144</v>
      </c>
      <c r="B82" s="104" t="s">
        <v>2389</v>
      </c>
      <c r="C82" s="108" t="s">
        <v>1397</v>
      </c>
      <c r="D82" s="106" t="s">
        <v>14</v>
      </c>
      <c r="E82" s="109" t="s">
        <v>2369</v>
      </c>
      <c r="F82" s="110">
        <v>61</v>
      </c>
      <c r="G82" s="6" t="str">
        <f t="shared" si="1"/>
        <v>Trung bình</v>
      </c>
      <c r="H82" s="70"/>
    </row>
    <row r="83" spans="1:8">
      <c r="A83" s="5" t="s">
        <v>145</v>
      </c>
      <c r="B83" s="104" t="s">
        <v>2390</v>
      </c>
      <c r="C83" s="108" t="s">
        <v>1257</v>
      </c>
      <c r="D83" s="106" t="s">
        <v>1180</v>
      </c>
      <c r="E83" s="109" t="s">
        <v>2369</v>
      </c>
      <c r="F83" s="110">
        <v>53</v>
      </c>
      <c r="G83" s="6" t="str">
        <f t="shared" si="1"/>
        <v>Trung bình</v>
      </c>
      <c r="H83" s="70"/>
    </row>
    <row r="84" spans="1:8">
      <c r="A84" s="5" t="s">
        <v>146</v>
      </c>
      <c r="B84" s="104" t="s">
        <v>2391</v>
      </c>
      <c r="C84" s="108" t="s">
        <v>2392</v>
      </c>
      <c r="D84" s="106" t="s">
        <v>1443</v>
      </c>
      <c r="E84" s="109" t="s">
        <v>2369</v>
      </c>
      <c r="F84" s="110">
        <v>53</v>
      </c>
      <c r="G84" s="6" t="str">
        <f t="shared" si="1"/>
        <v>Trung bình</v>
      </c>
      <c r="H84" s="70"/>
    </row>
    <row r="85" spans="1:8">
      <c r="A85" s="5" t="s">
        <v>147</v>
      </c>
      <c r="B85" s="104" t="s">
        <v>2393</v>
      </c>
      <c r="C85" s="108" t="s">
        <v>2394</v>
      </c>
      <c r="D85" s="106" t="s">
        <v>1308</v>
      </c>
      <c r="E85" s="109" t="s">
        <v>2369</v>
      </c>
      <c r="F85" s="110">
        <v>54</v>
      </c>
      <c r="G85" s="6" t="str">
        <f t="shared" si="1"/>
        <v>Trung bình</v>
      </c>
      <c r="H85" s="70"/>
    </row>
    <row r="86" spans="1:8">
      <c r="A86" s="5" t="s">
        <v>148</v>
      </c>
      <c r="B86" s="104" t="s">
        <v>2395</v>
      </c>
      <c r="C86" s="108" t="s">
        <v>1740</v>
      </c>
      <c r="D86" s="106" t="s">
        <v>1235</v>
      </c>
      <c r="E86" s="109" t="s">
        <v>2369</v>
      </c>
      <c r="F86" s="110">
        <v>56</v>
      </c>
      <c r="G86" s="6" t="str">
        <f t="shared" si="1"/>
        <v>Trung bình</v>
      </c>
      <c r="H86" s="70"/>
    </row>
    <row r="87" spans="1:8">
      <c r="A87" s="5" t="s">
        <v>149</v>
      </c>
      <c r="B87" s="104" t="s">
        <v>2396</v>
      </c>
      <c r="C87" s="108" t="s">
        <v>2397</v>
      </c>
      <c r="D87" s="106" t="s">
        <v>41</v>
      </c>
      <c r="E87" s="109" t="s">
        <v>2369</v>
      </c>
      <c r="F87" s="110">
        <v>58</v>
      </c>
      <c r="G87" s="6" t="str">
        <f t="shared" si="1"/>
        <v>Trung bình</v>
      </c>
      <c r="H87" s="70"/>
    </row>
    <row r="88" spans="1:8">
      <c r="A88" s="5" t="s">
        <v>150</v>
      </c>
      <c r="B88" s="104" t="s">
        <v>2398</v>
      </c>
      <c r="C88" s="108" t="s">
        <v>2399</v>
      </c>
      <c r="D88" s="106" t="s">
        <v>1185</v>
      </c>
      <c r="E88" s="109" t="s">
        <v>2369</v>
      </c>
      <c r="F88" s="110">
        <v>59</v>
      </c>
      <c r="G88" s="6" t="str">
        <f t="shared" si="1"/>
        <v>Trung bình</v>
      </c>
      <c r="H88" s="70"/>
    </row>
    <row r="89" spans="1:8">
      <c r="A89" s="5" t="s">
        <v>151</v>
      </c>
      <c r="B89" s="104" t="s">
        <v>2400</v>
      </c>
      <c r="C89" s="108" t="s">
        <v>1348</v>
      </c>
      <c r="D89" s="106" t="s">
        <v>1185</v>
      </c>
      <c r="E89" s="109" t="s">
        <v>2369</v>
      </c>
      <c r="F89" s="110">
        <v>62</v>
      </c>
      <c r="G89" s="6" t="str">
        <f t="shared" si="1"/>
        <v>Trung bình</v>
      </c>
      <c r="H89" s="70"/>
    </row>
    <row r="90" spans="1:8">
      <c r="A90" s="5" t="s">
        <v>152</v>
      </c>
      <c r="B90" s="104" t="s">
        <v>2401</v>
      </c>
      <c r="C90" s="108" t="s">
        <v>2402</v>
      </c>
      <c r="D90" s="106" t="s">
        <v>1299</v>
      </c>
      <c r="E90" s="109" t="s">
        <v>2369</v>
      </c>
      <c r="F90" s="110">
        <v>70</v>
      </c>
      <c r="G90" s="6" t="str">
        <f t="shared" si="1"/>
        <v>Khá</v>
      </c>
      <c r="H90" s="70"/>
    </row>
    <row r="91" spans="1:8">
      <c r="A91" s="5" t="s">
        <v>153</v>
      </c>
      <c r="B91" s="104" t="s">
        <v>2403</v>
      </c>
      <c r="C91" s="108" t="s">
        <v>1567</v>
      </c>
      <c r="D91" s="106" t="s">
        <v>1186</v>
      </c>
      <c r="E91" s="109" t="s">
        <v>2369</v>
      </c>
      <c r="F91" s="110">
        <v>53</v>
      </c>
      <c r="G91" s="6" t="str">
        <f t="shared" si="1"/>
        <v>Trung bình</v>
      </c>
      <c r="H91" s="70"/>
    </row>
    <row r="92" spans="1:8">
      <c r="A92" s="5" t="s">
        <v>154</v>
      </c>
      <c r="B92" s="104" t="s">
        <v>2404</v>
      </c>
      <c r="C92" s="108" t="s">
        <v>1621</v>
      </c>
      <c r="D92" s="106" t="s">
        <v>1186</v>
      </c>
      <c r="E92" s="109" t="s">
        <v>2369</v>
      </c>
      <c r="F92" s="110">
        <v>53</v>
      </c>
      <c r="G92" s="6" t="str">
        <f t="shared" si="1"/>
        <v>Trung bình</v>
      </c>
      <c r="H92" s="70"/>
    </row>
    <row r="93" spans="1:8">
      <c r="A93" s="5" t="s">
        <v>155</v>
      </c>
      <c r="B93" s="104" t="s">
        <v>2405</v>
      </c>
      <c r="C93" s="108" t="s">
        <v>1743</v>
      </c>
      <c r="D93" s="106" t="s">
        <v>1313</v>
      </c>
      <c r="E93" s="109" t="s">
        <v>2369</v>
      </c>
      <c r="F93" s="110">
        <v>57</v>
      </c>
      <c r="G93" s="6" t="str">
        <f t="shared" si="1"/>
        <v>Trung bình</v>
      </c>
      <c r="H93" s="70"/>
    </row>
    <row r="94" spans="1:8">
      <c r="A94" s="5" t="s">
        <v>156</v>
      </c>
      <c r="B94" s="104" t="s">
        <v>2406</v>
      </c>
      <c r="C94" s="108" t="s">
        <v>1493</v>
      </c>
      <c r="D94" s="106" t="s">
        <v>1251</v>
      </c>
      <c r="E94" s="109" t="s">
        <v>2369</v>
      </c>
      <c r="F94" s="110">
        <v>51</v>
      </c>
      <c r="G94" s="6" t="str">
        <f t="shared" si="1"/>
        <v>Trung bình</v>
      </c>
      <c r="H94" s="70"/>
    </row>
    <row r="95" spans="1:8">
      <c r="A95" s="5" t="s">
        <v>157</v>
      </c>
      <c r="B95" s="104" t="s">
        <v>2407</v>
      </c>
      <c r="C95" s="108" t="s">
        <v>1475</v>
      </c>
      <c r="D95" s="106" t="s">
        <v>1187</v>
      </c>
      <c r="E95" s="109" t="s">
        <v>2369</v>
      </c>
      <c r="F95" s="110">
        <v>57</v>
      </c>
      <c r="G95" s="6" t="str">
        <f t="shared" si="1"/>
        <v>Trung bình</v>
      </c>
      <c r="H95" s="70"/>
    </row>
    <row r="96" spans="1:8">
      <c r="A96" s="5" t="s">
        <v>158</v>
      </c>
      <c r="B96" s="104" t="s">
        <v>2408</v>
      </c>
      <c r="C96" s="108" t="s">
        <v>2409</v>
      </c>
      <c r="D96" s="106" t="s">
        <v>2410</v>
      </c>
      <c r="E96" s="109" t="s">
        <v>2369</v>
      </c>
      <c r="F96" s="110">
        <v>65</v>
      </c>
      <c r="G96" s="6" t="str">
        <f t="shared" si="1"/>
        <v>Trung bình</v>
      </c>
      <c r="H96" s="70"/>
    </row>
    <row r="97" spans="1:8">
      <c r="A97" s="5" t="s">
        <v>159</v>
      </c>
      <c r="B97" s="104" t="s">
        <v>2411</v>
      </c>
      <c r="C97" s="108" t="s">
        <v>2412</v>
      </c>
      <c r="D97" s="106" t="s">
        <v>1240</v>
      </c>
      <c r="E97" s="109" t="s">
        <v>2369</v>
      </c>
      <c r="F97" s="110">
        <v>57</v>
      </c>
      <c r="G97" s="6" t="str">
        <f t="shared" si="1"/>
        <v>Trung bình</v>
      </c>
      <c r="H97" s="70"/>
    </row>
    <row r="98" spans="1:8">
      <c r="A98" s="5" t="s">
        <v>160</v>
      </c>
      <c r="B98" s="104" t="s">
        <v>2413</v>
      </c>
      <c r="C98" s="108" t="s">
        <v>1461</v>
      </c>
      <c r="D98" s="106" t="s">
        <v>1319</v>
      </c>
      <c r="E98" s="109" t="s">
        <v>2369</v>
      </c>
      <c r="F98" s="110">
        <v>64</v>
      </c>
      <c r="G98" s="6" t="str">
        <f t="shared" si="1"/>
        <v>Trung bình</v>
      </c>
      <c r="H98" s="70"/>
    </row>
    <row r="99" spans="1:8" s="20" customFormat="1">
      <c r="A99" s="5" t="s">
        <v>161</v>
      </c>
      <c r="B99" s="112" t="s">
        <v>2414</v>
      </c>
      <c r="C99" s="113" t="s">
        <v>1606</v>
      </c>
      <c r="D99" s="114" t="s">
        <v>1192</v>
      </c>
      <c r="E99" s="123" t="s">
        <v>2415</v>
      </c>
      <c r="F99" s="116">
        <v>60</v>
      </c>
      <c r="G99" s="68" t="str">
        <f t="shared" si="1"/>
        <v>Trung bình</v>
      </c>
      <c r="H99" s="71"/>
    </row>
    <row r="100" spans="1:8">
      <c r="A100" s="5" t="s">
        <v>162</v>
      </c>
      <c r="B100" s="104" t="s">
        <v>2416</v>
      </c>
      <c r="C100" s="108" t="s">
        <v>1450</v>
      </c>
      <c r="D100" s="106" t="s">
        <v>1193</v>
      </c>
      <c r="E100" s="109" t="s">
        <v>2415</v>
      </c>
      <c r="F100" s="110">
        <v>57</v>
      </c>
      <c r="G100" s="6" t="str">
        <f t="shared" si="1"/>
        <v>Trung bình</v>
      </c>
      <c r="H100" s="70"/>
    </row>
    <row r="101" spans="1:8">
      <c r="A101" s="5" t="s">
        <v>163</v>
      </c>
      <c r="B101" s="104" t="s">
        <v>2417</v>
      </c>
      <c r="C101" s="108" t="s">
        <v>1425</v>
      </c>
      <c r="D101" s="106" t="s">
        <v>1193</v>
      </c>
      <c r="E101" s="109" t="s">
        <v>2415</v>
      </c>
      <c r="F101" s="110">
        <v>58</v>
      </c>
      <c r="G101" s="6" t="str">
        <f t="shared" si="1"/>
        <v>Trung bình</v>
      </c>
      <c r="H101" s="70"/>
    </row>
    <row r="102" spans="1:8">
      <c r="A102" s="5" t="s">
        <v>164</v>
      </c>
      <c r="B102" s="104" t="s">
        <v>2418</v>
      </c>
      <c r="C102" s="108" t="s">
        <v>2419</v>
      </c>
      <c r="D102" s="106" t="s">
        <v>1173</v>
      </c>
      <c r="E102" s="109" t="s">
        <v>2415</v>
      </c>
      <c r="F102" s="110">
        <v>52</v>
      </c>
      <c r="G102" s="6" t="str">
        <f t="shared" si="1"/>
        <v>Trung bình</v>
      </c>
      <c r="H102" s="70"/>
    </row>
    <row r="103" spans="1:8">
      <c r="A103" s="5" t="s">
        <v>165</v>
      </c>
      <c r="B103" s="104" t="s">
        <v>2420</v>
      </c>
      <c r="C103" s="108" t="s">
        <v>2421</v>
      </c>
      <c r="D103" s="106" t="s">
        <v>10</v>
      </c>
      <c r="E103" s="109" t="s">
        <v>2415</v>
      </c>
      <c r="F103" s="110">
        <v>50</v>
      </c>
      <c r="G103" s="6" t="str">
        <f t="shared" si="1"/>
        <v>Trung bình</v>
      </c>
      <c r="H103" s="70"/>
    </row>
    <row r="104" spans="1:8">
      <c r="A104" s="5" t="s">
        <v>166</v>
      </c>
      <c r="B104" s="104" t="s">
        <v>2422</v>
      </c>
      <c r="C104" s="108" t="s">
        <v>2423</v>
      </c>
      <c r="D104" s="106" t="s">
        <v>39</v>
      </c>
      <c r="E104" s="109" t="s">
        <v>2415</v>
      </c>
      <c r="F104" s="110">
        <v>57</v>
      </c>
      <c r="G104" s="6" t="str">
        <f t="shared" si="1"/>
        <v>Trung bình</v>
      </c>
      <c r="H104" s="70"/>
    </row>
    <row r="105" spans="1:8">
      <c r="A105" s="5" t="s">
        <v>167</v>
      </c>
      <c r="B105" s="104" t="s">
        <v>2424</v>
      </c>
      <c r="C105" s="108" t="s">
        <v>2425</v>
      </c>
      <c r="D105" s="106" t="s">
        <v>1256</v>
      </c>
      <c r="E105" s="109" t="s">
        <v>2415</v>
      </c>
      <c r="F105" s="110">
        <v>51</v>
      </c>
      <c r="G105" s="6" t="str">
        <f t="shared" si="1"/>
        <v>Trung bình</v>
      </c>
      <c r="H105" s="70"/>
    </row>
    <row r="106" spans="1:8">
      <c r="A106" s="5" t="s">
        <v>168</v>
      </c>
      <c r="B106" s="104" t="s">
        <v>2426</v>
      </c>
      <c r="C106" s="108" t="s">
        <v>2427</v>
      </c>
      <c r="D106" s="106" t="s">
        <v>1196</v>
      </c>
      <c r="E106" s="109" t="s">
        <v>2415</v>
      </c>
      <c r="F106" s="110">
        <v>58</v>
      </c>
      <c r="G106" s="6" t="str">
        <f t="shared" si="1"/>
        <v>Trung bình</v>
      </c>
      <c r="H106" s="70"/>
    </row>
    <row r="107" spans="1:8" s="20" customFormat="1">
      <c r="A107" s="5" t="s">
        <v>169</v>
      </c>
      <c r="B107" s="104" t="s">
        <v>2428</v>
      </c>
      <c r="C107" s="108" t="s">
        <v>1547</v>
      </c>
      <c r="D107" s="106" t="s">
        <v>1176</v>
      </c>
      <c r="E107" s="109" t="s">
        <v>2415</v>
      </c>
      <c r="F107" s="110">
        <v>58</v>
      </c>
      <c r="G107" s="6" t="str">
        <f t="shared" si="1"/>
        <v>Trung bình</v>
      </c>
      <c r="H107" s="71"/>
    </row>
    <row r="108" spans="1:8">
      <c r="A108" s="5" t="s">
        <v>170</v>
      </c>
      <c r="B108" s="104" t="s">
        <v>2429</v>
      </c>
      <c r="C108" s="108" t="s">
        <v>1574</v>
      </c>
      <c r="D108" s="106" t="s">
        <v>1402</v>
      </c>
      <c r="E108" s="109" t="s">
        <v>2415</v>
      </c>
      <c r="F108" s="110">
        <v>55</v>
      </c>
      <c r="G108" s="6" t="str">
        <f t="shared" si="1"/>
        <v>Trung bình</v>
      </c>
      <c r="H108" s="70"/>
    </row>
    <row r="109" spans="1:8">
      <c r="A109" s="5" t="s">
        <v>171</v>
      </c>
      <c r="B109" s="104" t="s">
        <v>2430</v>
      </c>
      <c r="C109" s="108" t="s">
        <v>2431</v>
      </c>
      <c r="D109" s="106" t="s">
        <v>1297</v>
      </c>
      <c r="E109" s="109" t="s">
        <v>2415</v>
      </c>
      <c r="F109" s="110">
        <v>58</v>
      </c>
      <c r="G109" s="6" t="str">
        <f t="shared" si="1"/>
        <v>Trung bình</v>
      </c>
      <c r="H109" s="70"/>
    </row>
    <row r="110" spans="1:8">
      <c r="A110" s="5" t="s">
        <v>172</v>
      </c>
      <c r="B110" s="104" t="s">
        <v>2432</v>
      </c>
      <c r="C110" s="108" t="s">
        <v>1445</v>
      </c>
      <c r="D110" s="106" t="s">
        <v>1297</v>
      </c>
      <c r="E110" s="109" t="s">
        <v>2415</v>
      </c>
      <c r="F110" s="110">
        <v>58</v>
      </c>
      <c r="G110" s="6" t="str">
        <f t="shared" si="1"/>
        <v>Trung bình</v>
      </c>
      <c r="H110" s="70"/>
    </row>
    <row r="111" spans="1:8">
      <c r="A111" s="5" t="s">
        <v>173</v>
      </c>
      <c r="B111" s="104" t="s">
        <v>2433</v>
      </c>
      <c r="C111" s="108" t="s">
        <v>2434</v>
      </c>
      <c r="D111" s="106" t="s">
        <v>1204</v>
      </c>
      <c r="E111" s="109" t="s">
        <v>2415</v>
      </c>
      <c r="F111" s="110">
        <v>54</v>
      </c>
      <c r="G111" s="6" t="str">
        <f t="shared" si="1"/>
        <v>Trung bình</v>
      </c>
      <c r="H111" s="70"/>
    </row>
    <row r="112" spans="1:8">
      <c r="A112" s="5" t="s">
        <v>174</v>
      </c>
      <c r="B112" s="104" t="s">
        <v>2435</v>
      </c>
      <c r="C112" s="108" t="s">
        <v>2436</v>
      </c>
      <c r="D112" s="106" t="s">
        <v>1205</v>
      </c>
      <c r="E112" s="109" t="s">
        <v>2415</v>
      </c>
      <c r="F112" s="110">
        <v>72</v>
      </c>
      <c r="G112" s="6" t="str">
        <f t="shared" si="1"/>
        <v>Khá</v>
      </c>
      <c r="H112" s="70"/>
    </row>
    <row r="113" spans="1:8">
      <c r="A113" s="5" t="s">
        <v>175</v>
      </c>
      <c r="B113" s="104" t="s">
        <v>2437</v>
      </c>
      <c r="C113" s="108" t="s">
        <v>2438</v>
      </c>
      <c r="D113" s="106" t="s">
        <v>2439</v>
      </c>
      <c r="E113" s="109" t="s">
        <v>2415</v>
      </c>
      <c r="F113" s="110">
        <v>57</v>
      </c>
      <c r="G113" s="6" t="str">
        <f t="shared" si="1"/>
        <v>Trung bình</v>
      </c>
      <c r="H113" s="70"/>
    </row>
    <row r="114" spans="1:8">
      <c r="A114" s="5" t="s">
        <v>176</v>
      </c>
      <c r="B114" s="104" t="s">
        <v>2440</v>
      </c>
      <c r="C114" s="108" t="s">
        <v>1291</v>
      </c>
      <c r="D114" s="106" t="s">
        <v>1663</v>
      </c>
      <c r="E114" s="109" t="s">
        <v>2415</v>
      </c>
      <c r="F114" s="110">
        <v>64</v>
      </c>
      <c r="G114" s="6" t="str">
        <f t="shared" si="1"/>
        <v>Trung bình</v>
      </c>
      <c r="H114" s="70"/>
    </row>
    <row r="115" spans="1:8">
      <c r="A115" s="5" t="s">
        <v>177</v>
      </c>
      <c r="B115" s="104" t="s">
        <v>2441</v>
      </c>
      <c r="C115" s="108" t="s">
        <v>1647</v>
      </c>
      <c r="D115" s="106" t="s">
        <v>1233</v>
      </c>
      <c r="E115" s="109" t="s">
        <v>2415</v>
      </c>
      <c r="F115" s="110">
        <v>53</v>
      </c>
      <c r="G115" s="6" t="str">
        <f t="shared" si="1"/>
        <v>Trung bình</v>
      </c>
      <c r="H115" s="70"/>
    </row>
    <row r="116" spans="1:8">
      <c r="A116" s="5" t="s">
        <v>178</v>
      </c>
      <c r="B116" s="104" t="s">
        <v>2442</v>
      </c>
      <c r="C116" s="108" t="s">
        <v>1397</v>
      </c>
      <c r="D116" s="106" t="s">
        <v>14</v>
      </c>
      <c r="E116" s="109" t="s">
        <v>2415</v>
      </c>
      <c r="F116" s="110">
        <v>58</v>
      </c>
      <c r="G116" s="6" t="str">
        <f t="shared" si="1"/>
        <v>Trung bình</v>
      </c>
      <c r="H116" s="70"/>
    </row>
    <row r="117" spans="1:8">
      <c r="A117" s="5" t="s">
        <v>179</v>
      </c>
      <c r="B117" s="104" t="s">
        <v>2443</v>
      </c>
      <c r="C117" s="108" t="s">
        <v>1649</v>
      </c>
      <c r="D117" s="106" t="s">
        <v>16</v>
      </c>
      <c r="E117" s="109" t="s">
        <v>2415</v>
      </c>
      <c r="F117" s="110">
        <v>56</v>
      </c>
      <c r="G117" s="6" t="str">
        <f t="shared" si="1"/>
        <v>Trung bình</v>
      </c>
      <c r="H117" s="70"/>
    </row>
    <row r="118" spans="1:8">
      <c r="A118" s="5" t="s">
        <v>180</v>
      </c>
      <c r="B118" s="104" t="s">
        <v>2444</v>
      </c>
      <c r="C118" s="108" t="s">
        <v>2445</v>
      </c>
      <c r="D118" s="106" t="s">
        <v>1235</v>
      </c>
      <c r="E118" s="109" t="s">
        <v>2415</v>
      </c>
      <c r="F118" s="110">
        <v>63</v>
      </c>
      <c r="G118" s="6" t="str">
        <f t="shared" si="1"/>
        <v>Trung bình</v>
      </c>
      <c r="H118" s="70"/>
    </row>
    <row r="119" spans="1:8">
      <c r="A119" s="5" t="s">
        <v>181</v>
      </c>
      <c r="B119" s="104" t="s">
        <v>2446</v>
      </c>
      <c r="C119" s="108" t="s">
        <v>2447</v>
      </c>
      <c r="D119" s="106" t="s">
        <v>1182</v>
      </c>
      <c r="E119" s="109" t="s">
        <v>2415</v>
      </c>
      <c r="F119" s="110">
        <v>51</v>
      </c>
      <c r="G119" s="6" t="str">
        <f t="shared" si="1"/>
        <v>Trung bình</v>
      </c>
      <c r="H119" s="70"/>
    </row>
    <row r="120" spans="1:8">
      <c r="A120" s="5" t="s">
        <v>182</v>
      </c>
      <c r="B120" s="104" t="s">
        <v>2448</v>
      </c>
      <c r="C120" s="108" t="s">
        <v>1339</v>
      </c>
      <c r="D120" s="106" t="s">
        <v>1185</v>
      </c>
      <c r="E120" s="109" t="s">
        <v>2415</v>
      </c>
      <c r="F120" s="110">
        <v>53</v>
      </c>
      <c r="G120" s="6" t="str">
        <f t="shared" si="1"/>
        <v>Trung bình</v>
      </c>
      <c r="H120" s="70"/>
    </row>
    <row r="121" spans="1:8">
      <c r="A121" s="5" t="s">
        <v>183</v>
      </c>
      <c r="B121" s="104" t="s">
        <v>2449</v>
      </c>
      <c r="C121" s="108" t="s">
        <v>1194</v>
      </c>
      <c r="D121" s="106" t="s">
        <v>1186</v>
      </c>
      <c r="E121" s="109" t="s">
        <v>2415</v>
      </c>
      <c r="F121" s="110">
        <v>52</v>
      </c>
      <c r="G121" s="6" t="str">
        <f t="shared" si="1"/>
        <v>Trung bình</v>
      </c>
      <c r="H121" s="70"/>
    </row>
    <row r="122" spans="1:8" s="20" customFormat="1">
      <c r="A122" s="5" t="s">
        <v>184</v>
      </c>
      <c r="B122" s="112" t="s">
        <v>2450</v>
      </c>
      <c r="C122" s="113" t="s">
        <v>2451</v>
      </c>
      <c r="D122" s="114" t="s">
        <v>1193</v>
      </c>
      <c r="E122" s="123" t="s">
        <v>2452</v>
      </c>
      <c r="F122" s="116">
        <v>66</v>
      </c>
      <c r="G122" s="68" t="str">
        <f t="shared" si="1"/>
        <v>Trung bình</v>
      </c>
      <c r="H122" s="71"/>
    </row>
    <row r="123" spans="1:8">
      <c r="A123" s="5" t="s">
        <v>185</v>
      </c>
      <c r="B123" s="104" t="s">
        <v>2453</v>
      </c>
      <c r="C123" s="108" t="s">
        <v>2454</v>
      </c>
      <c r="D123" s="106" t="s">
        <v>1216</v>
      </c>
      <c r="E123" s="109" t="s">
        <v>2452</v>
      </c>
      <c r="F123" s="110">
        <v>70</v>
      </c>
      <c r="G123" s="6" t="str">
        <f t="shared" si="1"/>
        <v>Khá</v>
      </c>
      <c r="H123" s="70"/>
    </row>
    <row r="124" spans="1:8">
      <c r="A124" s="5" t="s">
        <v>186</v>
      </c>
      <c r="B124" s="104" t="s">
        <v>2455</v>
      </c>
      <c r="C124" s="108" t="s">
        <v>1805</v>
      </c>
      <c r="D124" s="106" t="s">
        <v>9</v>
      </c>
      <c r="E124" s="109" t="s">
        <v>2452</v>
      </c>
      <c r="F124" s="110">
        <v>60</v>
      </c>
      <c r="G124" s="6" t="str">
        <f t="shared" si="1"/>
        <v>Trung bình</v>
      </c>
      <c r="H124" s="70"/>
    </row>
    <row r="125" spans="1:8">
      <c r="A125" s="5" t="s">
        <v>187</v>
      </c>
      <c r="B125" s="104" t="s">
        <v>2456</v>
      </c>
      <c r="C125" s="108" t="s">
        <v>2457</v>
      </c>
      <c r="D125" s="106" t="s">
        <v>10</v>
      </c>
      <c r="E125" s="109" t="s">
        <v>2452</v>
      </c>
      <c r="F125" s="110">
        <v>60</v>
      </c>
      <c r="G125" s="6" t="str">
        <f t="shared" si="1"/>
        <v>Trung bình</v>
      </c>
      <c r="H125" s="70"/>
    </row>
    <row r="126" spans="1:8">
      <c r="A126" s="5" t="s">
        <v>188</v>
      </c>
      <c r="B126" s="104" t="s">
        <v>2458</v>
      </c>
      <c r="C126" s="108" t="s">
        <v>2459</v>
      </c>
      <c r="D126" s="106" t="s">
        <v>10</v>
      </c>
      <c r="E126" s="109" t="s">
        <v>2452</v>
      </c>
      <c r="F126" s="110">
        <v>56</v>
      </c>
      <c r="G126" s="6" t="str">
        <f t="shared" si="1"/>
        <v>Trung bình</v>
      </c>
      <c r="H126" s="70"/>
    </row>
    <row r="127" spans="1:8">
      <c r="A127" s="5" t="s">
        <v>189</v>
      </c>
      <c r="B127" s="104" t="s">
        <v>2460</v>
      </c>
      <c r="C127" s="108" t="s">
        <v>2461</v>
      </c>
      <c r="D127" s="106" t="s">
        <v>10</v>
      </c>
      <c r="E127" s="109" t="s">
        <v>2452</v>
      </c>
      <c r="F127" s="110">
        <v>66</v>
      </c>
      <c r="G127" s="6" t="str">
        <f t="shared" si="1"/>
        <v>Trung bình</v>
      </c>
      <c r="H127" s="70"/>
    </row>
    <row r="128" spans="1:8">
      <c r="A128" s="5" t="s">
        <v>190</v>
      </c>
      <c r="B128" s="104" t="s">
        <v>2462</v>
      </c>
      <c r="C128" s="108" t="s">
        <v>1289</v>
      </c>
      <c r="D128" s="106" t="s">
        <v>10</v>
      </c>
      <c r="E128" s="109" t="s">
        <v>2452</v>
      </c>
      <c r="F128" s="110">
        <v>63</v>
      </c>
      <c r="G128" s="6" t="str">
        <f t="shared" ref="G128:G175" si="2">IF(F128&gt;=90,"Xuất sắc",IF(F128&gt;=80,"Tốt",IF(F128&gt;=70,"Khá",IF(F128&gt;=50,"Trung bình",IF(F128&gt;0,"Yếu","Không xếp loại")))))</f>
        <v>Trung bình</v>
      </c>
      <c r="H128" s="70"/>
    </row>
    <row r="129" spans="1:8">
      <c r="A129" s="5" t="s">
        <v>191</v>
      </c>
      <c r="B129" s="104" t="s">
        <v>2463</v>
      </c>
      <c r="C129" s="108" t="s">
        <v>1252</v>
      </c>
      <c r="D129" s="106" t="s">
        <v>11</v>
      </c>
      <c r="E129" s="109" t="s">
        <v>2452</v>
      </c>
      <c r="F129" s="110">
        <v>60</v>
      </c>
      <c r="G129" s="6" t="str">
        <f t="shared" si="2"/>
        <v>Trung bình</v>
      </c>
      <c r="H129" s="70"/>
    </row>
    <row r="130" spans="1:8">
      <c r="A130" s="5" t="s">
        <v>192</v>
      </c>
      <c r="B130" s="104" t="s">
        <v>2464</v>
      </c>
      <c r="C130" s="108" t="s">
        <v>1493</v>
      </c>
      <c r="D130" s="106" t="s">
        <v>1195</v>
      </c>
      <c r="E130" s="109" t="s">
        <v>2452</v>
      </c>
      <c r="F130" s="110">
        <v>51</v>
      </c>
      <c r="G130" s="6" t="str">
        <f t="shared" si="2"/>
        <v>Trung bình</v>
      </c>
      <c r="H130" s="70"/>
    </row>
    <row r="131" spans="1:8">
      <c r="A131" s="5" t="s">
        <v>193</v>
      </c>
      <c r="B131" s="104" t="s">
        <v>2465</v>
      </c>
      <c r="C131" s="108" t="s">
        <v>2466</v>
      </c>
      <c r="D131" s="106" t="s">
        <v>1570</v>
      </c>
      <c r="E131" s="109" t="s">
        <v>2452</v>
      </c>
      <c r="F131" s="110">
        <v>60</v>
      </c>
      <c r="G131" s="6" t="str">
        <f t="shared" si="2"/>
        <v>Trung bình</v>
      </c>
      <c r="H131" s="70"/>
    </row>
    <row r="132" spans="1:8">
      <c r="A132" s="5" t="s">
        <v>194</v>
      </c>
      <c r="B132" s="104" t="s">
        <v>2467</v>
      </c>
      <c r="C132" s="108" t="s">
        <v>26</v>
      </c>
      <c r="D132" s="106" t="s">
        <v>1176</v>
      </c>
      <c r="E132" s="109" t="s">
        <v>2452</v>
      </c>
      <c r="F132" s="110">
        <v>58</v>
      </c>
      <c r="G132" s="6" t="str">
        <f t="shared" si="2"/>
        <v>Trung bình</v>
      </c>
      <c r="H132" s="70"/>
    </row>
    <row r="133" spans="1:8">
      <c r="A133" s="5" t="s">
        <v>195</v>
      </c>
      <c r="B133" s="104" t="s">
        <v>2468</v>
      </c>
      <c r="C133" s="108" t="s">
        <v>1288</v>
      </c>
      <c r="D133" s="106" t="s">
        <v>1176</v>
      </c>
      <c r="E133" s="109" t="s">
        <v>2452</v>
      </c>
      <c r="F133" s="110">
        <v>55</v>
      </c>
      <c r="G133" s="6" t="str">
        <f t="shared" si="2"/>
        <v>Trung bình</v>
      </c>
      <c r="H133" s="70"/>
    </row>
    <row r="134" spans="1:8">
      <c r="A134" s="5" t="s">
        <v>196</v>
      </c>
      <c r="B134" s="104" t="s">
        <v>2469</v>
      </c>
      <c r="C134" s="108" t="s">
        <v>6</v>
      </c>
      <c r="D134" s="106" t="s">
        <v>1179</v>
      </c>
      <c r="E134" s="109" t="s">
        <v>2452</v>
      </c>
      <c r="F134" s="110">
        <v>61</v>
      </c>
      <c r="G134" s="6" t="str">
        <f t="shared" si="2"/>
        <v>Trung bình</v>
      </c>
      <c r="H134" s="70"/>
    </row>
    <row r="135" spans="1:8">
      <c r="A135" s="5" t="s">
        <v>197</v>
      </c>
      <c r="B135" s="104" t="s">
        <v>2470</v>
      </c>
      <c r="C135" s="108" t="s">
        <v>2471</v>
      </c>
      <c r="D135" s="106" t="s">
        <v>1396</v>
      </c>
      <c r="E135" s="109" t="s">
        <v>2452</v>
      </c>
      <c r="F135" s="110">
        <v>54</v>
      </c>
      <c r="G135" s="6" t="str">
        <f t="shared" si="2"/>
        <v>Trung bình</v>
      </c>
      <c r="H135" s="70"/>
    </row>
    <row r="136" spans="1:8">
      <c r="A136" s="5" t="s">
        <v>198</v>
      </c>
      <c r="B136" s="104" t="s">
        <v>2472</v>
      </c>
      <c r="C136" s="108" t="s">
        <v>1611</v>
      </c>
      <c r="D136" s="106" t="s">
        <v>1206</v>
      </c>
      <c r="E136" s="109" t="s">
        <v>2452</v>
      </c>
      <c r="F136" s="110">
        <v>54</v>
      </c>
      <c r="G136" s="6" t="str">
        <f t="shared" si="2"/>
        <v>Trung bình</v>
      </c>
      <c r="H136" s="70"/>
    </row>
    <row r="137" spans="1:8">
      <c r="A137" s="5" t="s">
        <v>199</v>
      </c>
      <c r="B137" s="104" t="s">
        <v>2473</v>
      </c>
      <c r="C137" s="108" t="s">
        <v>2474</v>
      </c>
      <c r="D137" s="106" t="s">
        <v>1222</v>
      </c>
      <c r="E137" s="109" t="s">
        <v>2452</v>
      </c>
      <c r="F137" s="110">
        <v>60</v>
      </c>
      <c r="G137" s="6" t="str">
        <f t="shared" si="2"/>
        <v>Trung bình</v>
      </c>
      <c r="H137" s="70"/>
    </row>
    <row r="138" spans="1:8">
      <c r="A138" s="5" t="s">
        <v>200</v>
      </c>
      <c r="B138" s="104" t="s">
        <v>2475</v>
      </c>
      <c r="C138" s="108" t="s">
        <v>2476</v>
      </c>
      <c r="D138" s="106" t="s">
        <v>1412</v>
      </c>
      <c r="E138" s="109" t="s">
        <v>2452</v>
      </c>
      <c r="F138" s="110">
        <v>63</v>
      </c>
      <c r="G138" s="6" t="str">
        <f t="shared" si="2"/>
        <v>Trung bình</v>
      </c>
      <c r="H138" s="70"/>
    </row>
    <row r="139" spans="1:8">
      <c r="A139" s="5" t="s">
        <v>201</v>
      </c>
      <c r="B139" s="104" t="s">
        <v>2477</v>
      </c>
      <c r="C139" s="108" t="s">
        <v>2478</v>
      </c>
      <c r="D139" s="106" t="s">
        <v>1412</v>
      </c>
      <c r="E139" s="109" t="s">
        <v>2452</v>
      </c>
      <c r="F139" s="110">
        <v>61</v>
      </c>
      <c r="G139" s="6" t="str">
        <f t="shared" si="2"/>
        <v>Trung bình</v>
      </c>
      <c r="H139" s="70"/>
    </row>
    <row r="140" spans="1:8">
      <c r="A140" s="5" t="s">
        <v>202</v>
      </c>
      <c r="B140" s="104" t="s">
        <v>2479</v>
      </c>
      <c r="C140" s="108" t="s">
        <v>27</v>
      </c>
      <c r="D140" s="106" t="s">
        <v>14</v>
      </c>
      <c r="E140" s="109" t="s">
        <v>2452</v>
      </c>
      <c r="F140" s="110">
        <v>55</v>
      </c>
      <c r="G140" s="6" t="str">
        <f t="shared" si="2"/>
        <v>Trung bình</v>
      </c>
      <c r="H140" s="70"/>
    </row>
    <row r="141" spans="1:8">
      <c r="A141" s="5" t="s">
        <v>203</v>
      </c>
      <c r="B141" s="104" t="s">
        <v>2480</v>
      </c>
      <c r="C141" s="108" t="s">
        <v>1421</v>
      </c>
      <c r="D141" s="106" t="s">
        <v>1308</v>
      </c>
      <c r="E141" s="109" t="s">
        <v>2452</v>
      </c>
      <c r="F141" s="110">
        <v>52</v>
      </c>
      <c r="G141" s="6" t="str">
        <f t="shared" si="2"/>
        <v>Trung bình</v>
      </c>
      <c r="H141" s="70"/>
    </row>
    <row r="142" spans="1:8">
      <c r="A142" s="5" t="s">
        <v>204</v>
      </c>
      <c r="B142" s="104" t="s">
        <v>2481</v>
      </c>
      <c r="C142" s="108" t="s">
        <v>1625</v>
      </c>
      <c r="D142" s="106" t="s">
        <v>41</v>
      </c>
      <c r="E142" s="109" t="s">
        <v>2452</v>
      </c>
      <c r="F142" s="110">
        <v>58</v>
      </c>
      <c r="G142" s="6" t="str">
        <f t="shared" si="2"/>
        <v>Trung bình</v>
      </c>
      <c r="H142" s="70"/>
    </row>
    <row r="143" spans="1:8" s="20" customFormat="1">
      <c r="A143" s="5" t="s">
        <v>205</v>
      </c>
      <c r="B143" s="104" t="s">
        <v>2482</v>
      </c>
      <c r="C143" s="108" t="s">
        <v>1387</v>
      </c>
      <c r="D143" s="106" t="s">
        <v>1182</v>
      </c>
      <c r="E143" s="109" t="s">
        <v>2452</v>
      </c>
      <c r="F143" s="110">
        <v>40</v>
      </c>
      <c r="G143" s="6" t="str">
        <f t="shared" si="2"/>
        <v>Yếu</v>
      </c>
      <c r="H143" s="71"/>
    </row>
    <row r="144" spans="1:8">
      <c r="A144" s="5" t="s">
        <v>206</v>
      </c>
      <c r="B144" s="104" t="s">
        <v>2483</v>
      </c>
      <c r="C144" s="108" t="s">
        <v>1748</v>
      </c>
      <c r="D144" s="106" t="s">
        <v>1185</v>
      </c>
      <c r="E144" s="109" t="s">
        <v>2452</v>
      </c>
      <c r="F144" s="110">
        <v>58</v>
      </c>
      <c r="G144" s="6" t="str">
        <f t="shared" si="2"/>
        <v>Trung bình</v>
      </c>
      <c r="H144" s="70"/>
    </row>
    <row r="145" spans="1:8">
      <c r="A145" s="5" t="s">
        <v>207</v>
      </c>
      <c r="B145" s="104" t="s">
        <v>2484</v>
      </c>
      <c r="C145" s="108" t="s">
        <v>2485</v>
      </c>
      <c r="D145" s="106" t="s">
        <v>1185</v>
      </c>
      <c r="E145" s="109" t="s">
        <v>2452</v>
      </c>
      <c r="F145" s="110">
        <v>55</v>
      </c>
      <c r="G145" s="6" t="str">
        <f t="shared" si="2"/>
        <v>Trung bình</v>
      </c>
      <c r="H145" s="70"/>
    </row>
    <row r="146" spans="1:8">
      <c r="A146" s="5" t="s">
        <v>208</v>
      </c>
      <c r="B146" s="104" t="s">
        <v>2486</v>
      </c>
      <c r="C146" s="108" t="s">
        <v>35</v>
      </c>
      <c r="D146" s="106" t="s">
        <v>1185</v>
      </c>
      <c r="E146" s="109" t="s">
        <v>2452</v>
      </c>
      <c r="F146" s="110">
        <v>68</v>
      </c>
      <c r="G146" s="6" t="str">
        <f t="shared" si="2"/>
        <v>Trung bình</v>
      </c>
      <c r="H146" s="70"/>
    </row>
    <row r="147" spans="1:8">
      <c r="A147" s="5" t="s">
        <v>209</v>
      </c>
      <c r="B147" s="104" t="s">
        <v>2487</v>
      </c>
      <c r="C147" s="108" t="s">
        <v>1178</v>
      </c>
      <c r="D147" s="106" t="s">
        <v>1185</v>
      </c>
      <c r="E147" s="109" t="s">
        <v>2452</v>
      </c>
      <c r="F147" s="110">
        <v>57</v>
      </c>
      <c r="G147" s="6" t="str">
        <f t="shared" si="2"/>
        <v>Trung bình</v>
      </c>
      <c r="H147" s="70"/>
    </row>
    <row r="148" spans="1:8">
      <c r="A148" s="5" t="s">
        <v>210</v>
      </c>
      <c r="B148" s="104" t="s">
        <v>2488</v>
      </c>
      <c r="C148" s="108" t="s">
        <v>2489</v>
      </c>
      <c r="D148" s="106" t="s">
        <v>1186</v>
      </c>
      <c r="E148" s="109" t="s">
        <v>2452</v>
      </c>
      <c r="F148" s="110">
        <v>58</v>
      </c>
      <c r="G148" s="6" t="str">
        <f t="shared" si="2"/>
        <v>Trung bình</v>
      </c>
      <c r="H148" s="70"/>
    </row>
    <row r="149" spans="1:8">
      <c r="A149" s="5" t="s">
        <v>211</v>
      </c>
      <c r="B149" s="104" t="s">
        <v>2490</v>
      </c>
      <c r="C149" s="108" t="s">
        <v>31</v>
      </c>
      <c r="D149" s="106" t="s">
        <v>1187</v>
      </c>
      <c r="E149" s="109" t="s">
        <v>2452</v>
      </c>
      <c r="F149" s="110">
        <v>62</v>
      </c>
      <c r="G149" s="6" t="str">
        <f t="shared" si="2"/>
        <v>Trung bình</v>
      </c>
      <c r="H149" s="70"/>
    </row>
    <row r="150" spans="1:8">
      <c r="A150" s="5" t="s">
        <v>212</v>
      </c>
      <c r="B150" s="104" t="s">
        <v>2491</v>
      </c>
      <c r="C150" s="108" t="s">
        <v>2492</v>
      </c>
      <c r="D150" s="106" t="s">
        <v>1254</v>
      </c>
      <c r="E150" s="109" t="s">
        <v>2452</v>
      </c>
      <c r="F150" s="110">
        <v>55</v>
      </c>
      <c r="G150" s="6" t="str">
        <f t="shared" si="2"/>
        <v>Trung bình</v>
      </c>
      <c r="H150" s="70"/>
    </row>
    <row r="151" spans="1:8" s="20" customFormat="1">
      <c r="A151" s="5" t="s">
        <v>213</v>
      </c>
      <c r="B151" s="112" t="s">
        <v>2493</v>
      </c>
      <c r="C151" s="122" t="s">
        <v>2494</v>
      </c>
      <c r="D151" s="114" t="s">
        <v>40</v>
      </c>
      <c r="E151" s="123" t="s">
        <v>2495</v>
      </c>
      <c r="F151" s="116">
        <v>58</v>
      </c>
      <c r="G151" s="68" t="str">
        <f t="shared" si="2"/>
        <v>Trung bình</v>
      </c>
      <c r="H151" s="71"/>
    </row>
    <row r="152" spans="1:8">
      <c r="A152" s="5" t="s">
        <v>214</v>
      </c>
      <c r="B152" s="104" t="s">
        <v>2496</v>
      </c>
      <c r="C152" s="108" t="s">
        <v>31</v>
      </c>
      <c r="D152" s="106" t="s">
        <v>40</v>
      </c>
      <c r="E152" s="109" t="s">
        <v>2495</v>
      </c>
      <c r="F152" s="110">
        <v>59</v>
      </c>
      <c r="G152" s="6" t="str">
        <f t="shared" si="2"/>
        <v>Trung bình</v>
      </c>
      <c r="H152" s="70"/>
    </row>
    <row r="153" spans="1:8">
      <c r="A153" s="5" t="s">
        <v>215</v>
      </c>
      <c r="B153" s="104" t="s">
        <v>2497</v>
      </c>
      <c r="C153" s="108" t="s">
        <v>1755</v>
      </c>
      <c r="D153" s="106" t="s">
        <v>1176</v>
      </c>
      <c r="E153" s="109" t="s">
        <v>2495</v>
      </c>
      <c r="F153" s="110">
        <v>61</v>
      </c>
      <c r="G153" s="6" t="str">
        <f t="shared" si="2"/>
        <v>Trung bình</v>
      </c>
      <c r="H153" s="70"/>
    </row>
    <row r="154" spans="1:8">
      <c r="A154" s="5" t="s">
        <v>216</v>
      </c>
      <c r="B154" s="104" t="s">
        <v>2498</v>
      </c>
      <c r="C154" s="108" t="s">
        <v>1738</v>
      </c>
      <c r="D154" s="106" t="s">
        <v>1176</v>
      </c>
      <c r="E154" s="109" t="s">
        <v>2495</v>
      </c>
      <c r="F154" s="110">
        <v>55</v>
      </c>
      <c r="G154" s="6" t="str">
        <f t="shared" si="2"/>
        <v>Trung bình</v>
      </c>
      <c r="H154" s="70"/>
    </row>
    <row r="155" spans="1:8">
      <c r="A155" s="5" t="s">
        <v>217</v>
      </c>
      <c r="B155" s="104" t="s">
        <v>2499</v>
      </c>
      <c r="C155" s="108" t="s">
        <v>50</v>
      </c>
      <c r="D155" s="106" t="s">
        <v>1176</v>
      </c>
      <c r="E155" s="109" t="s">
        <v>2495</v>
      </c>
      <c r="F155" s="110">
        <v>58</v>
      </c>
      <c r="G155" s="6" t="str">
        <f t="shared" si="2"/>
        <v>Trung bình</v>
      </c>
      <c r="H155" s="70"/>
    </row>
    <row r="156" spans="1:8">
      <c r="A156" s="5" t="s">
        <v>218</v>
      </c>
      <c r="B156" s="104" t="s">
        <v>2500</v>
      </c>
      <c r="C156" s="108" t="s">
        <v>1575</v>
      </c>
      <c r="D156" s="106" t="s">
        <v>1176</v>
      </c>
      <c r="E156" s="109" t="s">
        <v>2495</v>
      </c>
      <c r="F156" s="110">
        <v>54</v>
      </c>
      <c r="G156" s="6" t="str">
        <f t="shared" si="2"/>
        <v>Trung bình</v>
      </c>
      <c r="H156" s="70"/>
    </row>
    <row r="157" spans="1:8">
      <c r="A157" s="5" t="s">
        <v>219</v>
      </c>
      <c r="B157" s="104" t="s">
        <v>2501</v>
      </c>
      <c r="C157" s="108" t="s">
        <v>1267</v>
      </c>
      <c r="D157" s="106" t="s">
        <v>1176</v>
      </c>
      <c r="E157" s="109" t="s">
        <v>2495</v>
      </c>
      <c r="F157" s="110">
        <v>58</v>
      </c>
      <c r="G157" s="6" t="str">
        <f t="shared" si="2"/>
        <v>Trung bình</v>
      </c>
      <c r="H157" s="70"/>
    </row>
    <row r="158" spans="1:8">
      <c r="A158" s="5" t="s">
        <v>220</v>
      </c>
      <c r="B158" s="104" t="s">
        <v>2502</v>
      </c>
      <c r="C158" s="108" t="s">
        <v>2503</v>
      </c>
      <c r="D158" s="106" t="s">
        <v>1176</v>
      </c>
      <c r="E158" s="109" t="s">
        <v>2495</v>
      </c>
      <c r="F158" s="110">
        <v>58</v>
      </c>
      <c r="G158" s="6" t="str">
        <f t="shared" si="2"/>
        <v>Trung bình</v>
      </c>
      <c r="H158" s="70"/>
    </row>
    <row r="159" spans="1:8">
      <c r="A159" s="5" t="s">
        <v>221</v>
      </c>
      <c r="B159" s="104" t="s">
        <v>2504</v>
      </c>
      <c r="C159" s="108" t="s">
        <v>8</v>
      </c>
      <c r="D159" s="106" t="s">
        <v>1221</v>
      </c>
      <c r="E159" s="109" t="s">
        <v>2495</v>
      </c>
      <c r="F159" s="110">
        <v>50</v>
      </c>
      <c r="G159" s="6" t="str">
        <f t="shared" si="2"/>
        <v>Trung bình</v>
      </c>
      <c r="H159" s="70"/>
    </row>
    <row r="160" spans="1:8">
      <c r="A160" s="5" t="s">
        <v>222</v>
      </c>
      <c r="B160" s="104" t="s">
        <v>2505</v>
      </c>
      <c r="C160" s="108" t="s">
        <v>1786</v>
      </c>
      <c r="D160" s="106" t="s">
        <v>1221</v>
      </c>
      <c r="E160" s="109" t="s">
        <v>2495</v>
      </c>
      <c r="F160" s="110">
        <v>59</v>
      </c>
      <c r="G160" s="6" t="str">
        <f t="shared" si="2"/>
        <v>Trung bình</v>
      </c>
      <c r="H160" s="70"/>
    </row>
    <row r="161" spans="1:8">
      <c r="A161" s="5" t="s">
        <v>223</v>
      </c>
      <c r="B161" s="104" t="s">
        <v>2506</v>
      </c>
      <c r="C161" s="108" t="s">
        <v>2507</v>
      </c>
      <c r="D161" s="106" t="s">
        <v>1259</v>
      </c>
      <c r="E161" s="109" t="s">
        <v>2495</v>
      </c>
      <c r="F161" s="110">
        <v>57</v>
      </c>
      <c r="G161" s="6" t="str">
        <f t="shared" si="2"/>
        <v>Trung bình</v>
      </c>
      <c r="H161" s="70"/>
    </row>
    <row r="162" spans="1:8">
      <c r="A162" s="5" t="s">
        <v>224</v>
      </c>
      <c r="B162" s="104" t="s">
        <v>2508</v>
      </c>
      <c r="C162" s="108" t="s">
        <v>1282</v>
      </c>
      <c r="D162" s="106" t="s">
        <v>1259</v>
      </c>
      <c r="E162" s="109" t="s">
        <v>2495</v>
      </c>
      <c r="F162" s="110">
        <v>56</v>
      </c>
      <c r="G162" s="6" t="str">
        <f t="shared" si="2"/>
        <v>Trung bình</v>
      </c>
      <c r="H162" s="70"/>
    </row>
    <row r="163" spans="1:8">
      <c r="A163" s="5" t="s">
        <v>225</v>
      </c>
      <c r="B163" s="104" t="s">
        <v>2509</v>
      </c>
      <c r="C163" s="108" t="s">
        <v>27</v>
      </c>
      <c r="D163" s="106" t="s">
        <v>59</v>
      </c>
      <c r="E163" s="109" t="s">
        <v>2495</v>
      </c>
      <c r="F163" s="110">
        <v>57</v>
      </c>
      <c r="G163" s="6" t="str">
        <f t="shared" si="2"/>
        <v>Trung bình</v>
      </c>
      <c r="H163" s="70"/>
    </row>
    <row r="164" spans="1:8">
      <c r="A164" s="5" t="s">
        <v>226</v>
      </c>
      <c r="B164" s="104" t="s">
        <v>2510</v>
      </c>
      <c r="C164" s="108" t="s">
        <v>1262</v>
      </c>
      <c r="D164" s="106" t="s">
        <v>1205</v>
      </c>
      <c r="E164" s="109" t="s">
        <v>2495</v>
      </c>
      <c r="F164" s="110">
        <v>51</v>
      </c>
      <c r="G164" s="6" t="str">
        <f t="shared" si="2"/>
        <v>Trung bình</v>
      </c>
      <c r="H164" s="70"/>
    </row>
    <row r="165" spans="1:8">
      <c r="A165" s="5" t="s">
        <v>227</v>
      </c>
      <c r="B165" s="104" t="s">
        <v>2511</v>
      </c>
      <c r="C165" s="108" t="s">
        <v>1397</v>
      </c>
      <c r="D165" s="106" t="s">
        <v>1249</v>
      </c>
      <c r="E165" s="109" t="s">
        <v>2495</v>
      </c>
      <c r="F165" s="110">
        <v>58</v>
      </c>
      <c r="G165" s="6" t="str">
        <f t="shared" si="2"/>
        <v>Trung bình</v>
      </c>
      <c r="H165" s="70"/>
    </row>
    <row r="166" spans="1:8">
      <c r="A166" s="5" t="s">
        <v>228</v>
      </c>
      <c r="B166" s="104" t="s">
        <v>2512</v>
      </c>
      <c r="C166" s="108" t="s">
        <v>1288</v>
      </c>
      <c r="D166" s="106" t="s">
        <v>1233</v>
      </c>
      <c r="E166" s="109" t="s">
        <v>2495</v>
      </c>
      <c r="F166" s="110">
        <v>58</v>
      </c>
      <c r="G166" s="6" t="str">
        <f t="shared" si="2"/>
        <v>Trung bình</v>
      </c>
      <c r="H166" s="70"/>
    </row>
    <row r="167" spans="1:8">
      <c r="A167" s="5" t="s">
        <v>229</v>
      </c>
      <c r="B167" s="104" t="s">
        <v>2513</v>
      </c>
      <c r="C167" s="108" t="s">
        <v>1414</v>
      </c>
      <c r="D167" s="106" t="s">
        <v>49</v>
      </c>
      <c r="E167" s="109" t="s">
        <v>2495</v>
      </c>
      <c r="F167" s="110">
        <v>60</v>
      </c>
      <c r="G167" s="6" t="str">
        <f t="shared" si="2"/>
        <v>Trung bình</v>
      </c>
      <c r="H167" s="70"/>
    </row>
    <row r="168" spans="1:8">
      <c r="A168" s="5" t="s">
        <v>230</v>
      </c>
      <c r="B168" s="104" t="s">
        <v>2514</v>
      </c>
      <c r="C168" s="108" t="s">
        <v>2515</v>
      </c>
      <c r="D168" s="106" t="s">
        <v>1222</v>
      </c>
      <c r="E168" s="109" t="s">
        <v>2495</v>
      </c>
      <c r="F168" s="110">
        <v>58</v>
      </c>
      <c r="G168" s="6" t="str">
        <f t="shared" si="2"/>
        <v>Trung bình</v>
      </c>
      <c r="H168" s="70"/>
    </row>
    <row r="169" spans="1:8">
      <c r="A169" s="5" t="s">
        <v>231</v>
      </c>
      <c r="B169" s="104" t="s">
        <v>2516</v>
      </c>
      <c r="C169" s="108" t="s">
        <v>2517</v>
      </c>
      <c r="D169" s="106" t="s">
        <v>1234</v>
      </c>
      <c r="E169" s="109" t="s">
        <v>2495</v>
      </c>
      <c r="F169" s="110">
        <v>60</v>
      </c>
      <c r="G169" s="6" t="str">
        <f t="shared" si="2"/>
        <v>Trung bình</v>
      </c>
      <c r="H169" s="70"/>
    </row>
    <row r="170" spans="1:8">
      <c r="A170" s="5" t="s">
        <v>232</v>
      </c>
      <c r="B170" s="104" t="s">
        <v>2518</v>
      </c>
      <c r="C170" s="108" t="s">
        <v>1184</v>
      </c>
      <c r="D170" s="106" t="s">
        <v>1250</v>
      </c>
      <c r="E170" s="109" t="s">
        <v>2495</v>
      </c>
      <c r="F170" s="110">
        <v>54</v>
      </c>
      <c r="G170" s="6" t="str">
        <f t="shared" si="2"/>
        <v>Trung bình</v>
      </c>
      <c r="H170" s="70"/>
    </row>
    <row r="171" spans="1:8">
      <c r="A171" s="5" t="s">
        <v>233</v>
      </c>
      <c r="B171" s="104" t="s">
        <v>2519</v>
      </c>
      <c r="C171" s="108" t="s">
        <v>1490</v>
      </c>
      <c r="D171" s="106" t="s">
        <v>1283</v>
      </c>
      <c r="E171" s="109" t="s">
        <v>2495</v>
      </c>
      <c r="F171" s="110">
        <v>68</v>
      </c>
      <c r="G171" s="6" t="str">
        <f t="shared" si="2"/>
        <v>Trung bình</v>
      </c>
      <c r="H171" s="70"/>
    </row>
    <row r="172" spans="1:8" s="20" customFormat="1">
      <c r="A172" s="5" t="s">
        <v>234</v>
      </c>
      <c r="B172" s="104" t="s">
        <v>2520</v>
      </c>
      <c r="C172" s="108" t="s">
        <v>2521</v>
      </c>
      <c r="D172" s="106" t="s">
        <v>41</v>
      </c>
      <c r="E172" s="109" t="s">
        <v>2495</v>
      </c>
      <c r="F172" s="110">
        <v>61</v>
      </c>
      <c r="G172" s="6" t="str">
        <f t="shared" si="2"/>
        <v>Trung bình</v>
      </c>
      <c r="H172" s="71"/>
    </row>
    <row r="173" spans="1:8">
      <c r="A173" s="5" t="s">
        <v>235</v>
      </c>
      <c r="B173" s="104" t="s">
        <v>2522</v>
      </c>
      <c r="C173" s="108" t="s">
        <v>1688</v>
      </c>
      <c r="D173" s="106" t="s">
        <v>1251</v>
      </c>
      <c r="E173" s="109" t="s">
        <v>2495</v>
      </c>
      <c r="F173" s="110">
        <v>58</v>
      </c>
      <c r="G173" s="6" t="str">
        <f t="shared" si="2"/>
        <v>Trung bình</v>
      </c>
      <c r="H173" s="70"/>
    </row>
    <row r="174" spans="1:8">
      <c r="A174" s="5" t="s">
        <v>236</v>
      </c>
      <c r="B174" s="104" t="s">
        <v>2523</v>
      </c>
      <c r="C174" s="108" t="s">
        <v>1787</v>
      </c>
      <c r="D174" s="106" t="s">
        <v>1251</v>
      </c>
      <c r="E174" s="109" t="s">
        <v>2495</v>
      </c>
      <c r="F174" s="110">
        <v>54</v>
      </c>
      <c r="G174" s="6" t="str">
        <f t="shared" si="2"/>
        <v>Trung bình</v>
      </c>
      <c r="H174" s="70"/>
    </row>
    <row r="175" spans="1:8">
      <c r="A175" s="5" t="s">
        <v>237</v>
      </c>
      <c r="B175" s="104" t="s">
        <v>2524</v>
      </c>
      <c r="C175" s="108" t="s">
        <v>2525</v>
      </c>
      <c r="D175" s="106" t="s">
        <v>1241</v>
      </c>
      <c r="E175" s="109" t="s">
        <v>2495</v>
      </c>
      <c r="F175" s="110">
        <v>50</v>
      </c>
      <c r="G175" s="6" t="str">
        <f t="shared" si="2"/>
        <v>Trung bình</v>
      </c>
      <c r="H175" s="70"/>
    </row>
    <row r="176" spans="1:8">
      <c r="A176" s="97"/>
      <c r="B176" s="103" t="s">
        <v>1524</v>
      </c>
      <c r="C176" s="98"/>
      <c r="D176" s="133">
        <f>SUM(D177,D277)</f>
        <v>100</v>
      </c>
      <c r="E176" s="99"/>
      <c r="F176" s="100"/>
      <c r="G176" s="101"/>
      <c r="H176" s="102"/>
    </row>
    <row r="177" spans="1:8" s="20" customFormat="1">
      <c r="A177" s="62"/>
      <c r="B177" s="63" t="s">
        <v>1826</v>
      </c>
      <c r="C177" s="64"/>
      <c r="D177" s="65">
        <f>COUNTA(D178:D276)</f>
        <v>99</v>
      </c>
      <c r="E177" s="66"/>
      <c r="F177" s="66"/>
      <c r="G177" s="120"/>
      <c r="H177" s="67"/>
    </row>
    <row r="178" spans="1:8" s="20" customFormat="1">
      <c r="A178" s="22" t="s">
        <v>265</v>
      </c>
      <c r="B178" s="75" t="s">
        <v>3983</v>
      </c>
      <c r="C178" s="88" t="s">
        <v>1814</v>
      </c>
      <c r="D178" s="76" t="s">
        <v>1192</v>
      </c>
      <c r="E178" s="77" t="s">
        <v>3984</v>
      </c>
      <c r="F178" s="95">
        <v>60</v>
      </c>
      <c r="G178" s="79" t="str">
        <f t="shared" ref="G178:G241" si="3">IF(F178&gt;=90,"Xuất sắc",IF(F178&gt;=80,"Tốt",IF(F178&gt;=70,"Khá",IF(F178&gt;=50,"Trung bình",IF(F178&gt;0,"Yếu","Không xếp loại")))))</f>
        <v>Trung bình</v>
      </c>
      <c r="H178" s="80"/>
    </row>
    <row r="179" spans="1:8">
      <c r="A179" s="5" t="s">
        <v>266</v>
      </c>
      <c r="B179" s="81" t="s">
        <v>3985</v>
      </c>
      <c r="C179" s="82" t="s">
        <v>1484</v>
      </c>
      <c r="D179" s="83" t="s">
        <v>1193</v>
      </c>
      <c r="E179" s="84" t="s">
        <v>3984</v>
      </c>
      <c r="F179" s="96">
        <v>70</v>
      </c>
      <c r="G179" s="86" t="str">
        <f t="shared" si="3"/>
        <v>Khá</v>
      </c>
      <c r="H179" s="87"/>
    </row>
    <row r="180" spans="1:8">
      <c r="A180" s="5" t="s">
        <v>267</v>
      </c>
      <c r="B180" s="81" t="s">
        <v>3986</v>
      </c>
      <c r="C180" s="82" t="s">
        <v>3987</v>
      </c>
      <c r="D180" s="83" t="s">
        <v>1175</v>
      </c>
      <c r="E180" s="84" t="s">
        <v>3984</v>
      </c>
      <c r="F180" s="96">
        <v>70</v>
      </c>
      <c r="G180" s="86" t="str">
        <f t="shared" si="3"/>
        <v>Khá</v>
      </c>
      <c r="H180" s="87"/>
    </row>
    <row r="181" spans="1:8">
      <c r="A181" s="5" t="s">
        <v>268</v>
      </c>
      <c r="B181" s="81" t="s">
        <v>3988</v>
      </c>
      <c r="C181" s="82" t="s">
        <v>1382</v>
      </c>
      <c r="D181" s="83" t="s">
        <v>1217</v>
      </c>
      <c r="E181" s="84" t="s">
        <v>3984</v>
      </c>
      <c r="F181" s="96">
        <v>70</v>
      </c>
      <c r="G181" s="86" t="str">
        <f t="shared" si="3"/>
        <v>Khá</v>
      </c>
      <c r="H181" s="87"/>
    </row>
    <row r="182" spans="1:8">
      <c r="A182" s="5" t="s">
        <v>269</v>
      </c>
      <c r="B182" s="81" t="s">
        <v>3989</v>
      </c>
      <c r="C182" s="82" t="s">
        <v>3990</v>
      </c>
      <c r="D182" s="83" t="s">
        <v>1195</v>
      </c>
      <c r="E182" s="84" t="s">
        <v>3984</v>
      </c>
      <c r="F182" s="96">
        <v>70</v>
      </c>
      <c r="G182" s="86" t="str">
        <f t="shared" si="3"/>
        <v>Khá</v>
      </c>
      <c r="H182" s="87"/>
    </row>
    <row r="183" spans="1:8">
      <c r="A183" s="5" t="s">
        <v>270</v>
      </c>
      <c r="B183" s="81" t="s">
        <v>3991</v>
      </c>
      <c r="C183" s="82" t="s">
        <v>1730</v>
      </c>
      <c r="D183" s="83" t="s">
        <v>1195</v>
      </c>
      <c r="E183" s="84" t="s">
        <v>3984</v>
      </c>
      <c r="F183" s="96">
        <v>70</v>
      </c>
      <c r="G183" s="86" t="str">
        <f t="shared" si="3"/>
        <v>Khá</v>
      </c>
      <c r="H183" s="87"/>
    </row>
    <row r="184" spans="1:8">
      <c r="A184" s="5" t="s">
        <v>271</v>
      </c>
      <c r="B184" s="81" t="s">
        <v>3992</v>
      </c>
      <c r="C184" s="82" t="s">
        <v>3993</v>
      </c>
      <c r="D184" s="83" t="s">
        <v>1286</v>
      </c>
      <c r="E184" s="84" t="s">
        <v>3984</v>
      </c>
      <c r="F184" s="96">
        <v>66</v>
      </c>
      <c r="G184" s="86" t="str">
        <f t="shared" si="3"/>
        <v>Trung bình</v>
      </c>
      <c r="H184" s="87"/>
    </row>
    <row r="185" spans="1:8">
      <c r="A185" s="5" t="s">
        <v>272</v>
      </c>
      <c r="B185" s="81" t="s">
        <v>3994</v>
      </c>
      <c r="C185" s="82" t="s">
        <v>1790</v>
      </c>
      <c r="D185" s="83" t="s">
        <v>36</v>
      </c>
      <c r="E185" s="84" t="s">
        <v>3984</v>
      </c>
      <c r="F185" s="96">
        <v>70</v>
      </c>
      <c r="G185" s="86" t="str">
        <f t="shared" si="3"/>
        <v>Khá</v>
      </c>
      <c r="H185" s="87"/>
    </row>
    <row r="186" spans="1:8">
      <c r="A186" s="5" t="s">
        <v>273</v>
      </c>
      <c r="B186" s="81" t="s">
        <v>3995</v>
      </c>
      <c r="C186" s="82" t="s">
        <v>1569</v>
      </c>
      <c r="D186" s="83" t="s">
        <v>40</v>
      </c>
      <c r="E186" s="84" t="s">
        <v>3984</v>
      </c>
      <c r="F186" s="96">
        <v>76</v>
      </c>
      <c r="G186" s="86" t="str">
        <f t="shared" si="3"/>
        <v>Khá</v>
      </c>
      <c r="H186" s="87"/>
    </row>
    <row r="187" spans="1:8">
      <c r="A187" s="5" t="s">
        <v>274</v>
      </c>
      <c r="B187" s="81" t="s">
        <v>3996</v>
      </c>
      <c r="C187" s="82" t="s">
        <v>1218</v>
      </c>
      <c r="D187" s="83" t="s">
        <v>40</v>
      </c>
      <c r="E187" s="84" t="s">
        <v>3984</v>
      </c>
      <c r="F187" s="96">
        <v>64</v>
      </c>
      <c r="G187" s="86" t="str">
        <f t="shared" si="3"/>
        <v>Trung bình</v>
      </c>
      <c r="H187" s="87"/>
    </row>
    <row r="188" spans="1:8">
      <c r="A188" s="5" t="s">
        <v>275</v>
      </c>
      <c r="B188" s="81" t="s">
        <v>3997</v>
      </c>
      <c r="C188" s="82" t="s">
        <v>3998</v>
      </c>
      <c r="D188" s="83" t="s">
        <v>40</v>
      </c>
      <c r="E188" s="84" t="s">
        <v>3984</v>
      </c>
      <c r="F188" s="96">
        <v>70</v>
      </c>
      <c r="G188" s="86" t="str">
        <f t="shared" si="3"/>
        <v>Khá</v>
      </c>
      <c r="H188" s="87"/>
    </row>
    <row r="189" spans="1:8" s="20" customFormat="1">
      <c r="A189" s="5" t="s">
        <v>276</v>
      </c>
      <c r="B189" s="81" t="s">
        <v>3999</v>
      </c>
      <c r="C189" s="82" t="s">
        <v>1467</v>
      </c>
      <c r="D189" s="83" t="s">
        <v>12</v>
      </c>
      <c r="E189" s="84" t="s">
        <v>3984</v>
      </c>
      <c r="F189" s="96">
        <v>67</v>
      </c>
      <c r="G189" s="86" t="str">
        <f t="shared" si="3"/>
        <v>Trung bình</v>
      </c>
      <c r="H189" s="80"/>
    </row>
    <row r="190" spans="1:8">
      <c r="A190" s="5" t="s">
        <v>277</v>
      </c>
      <c r="B190" s="81" t="s">
        <v>4000</v>
      </c>
      <c r="C190" s="82" t="s">
        <v>4001</v>
      </c>
      <c r="D190" s="83" t="s">
        <v>1229</v>
      </c>
      <c r="E190" s="84" t="s">
        <v>3984</v>
      </c>
      <c r="F190" s="96">
        <v>50</v>
      </c>
      <c r="G190" s="86" t="str">
        <f t="shared" si="3"/>
        <v>Trung bình</v>
      </c>
      <c r="H190" s="87"/>
    </row>
    <row r="191" spans="1:8">
      <c r="A191" s="5" t="s">
        <v>278</v>
      </c>
      <c r="B191" s="81" t="s">
        <v>4002</v>
      </c>
      <c r="C191" s="82" t="s">
        <v>1276</v>
      </c>
      <c r="D191" s="83" t="s">
        <v>1229</v>
      </c>
      <c r="E191" s="84" t="s">
        <v>3984</v>
      </c>
      <c r="F191" s="96">
        <v>67</v>
      </c>
      <c r="G191" s="86" t="str">
        <f t="shared" si="3"/>
        <v>Trung bình</v>
      </c>
      <c r="H191" s="87"/>
    </row>
    <row r="192" spans="1:8">
      <c r="A192" s="5" t="s">
        <v>279</v>
      </c>
      <c r="B192" s="81" t="s">
        <v>4003</v>
      </c>
      <c r="C192" s="82" t="s">
        <v>1194</v>
      </c>
      <c r="D192" s="83" t="s">
        <v>1229</v>
      </c>
      <c r="E192" s="84" t="s">
        <v>3984</v>
      </c>
      <c r="F192" s="96">
        <v>68</v>
      </c>
      <c r="G192" s="86" t="str">
        <f t="shared" si="3"/>
        <v>Trung bình</v>
      </c>
      <c r="H192" s="87"/>
    </row>
    <row r="193" spans="1:8">
      <c r="A193" s="5" t="s">
        <v>280</v>
      </c>
      <c r="B193" s="81" t="s">
        <v>4004</v>
      </c>
      <c r="C193" s="82" t="s">
        <v>2037</v>
      </c>
      <c r="D193" s="83" t="s">
        <v>1176</v>
      </c>
      <c r="E193" s="84" t="s">
        <v>3984</v>
      </c>
      <c r="F193" s="96">
        <v>64</v>
      </c>
      <c r="G193" s="86" t="str">
        <f t="shared" si="3"/>
        <v>Trung bình</v>
      </c>
      <c r="H193" s="87"/>
    </row>
    <row r="194" spans="1:8">
      <c r="A194" s="5" t="s">
        <v>281</v>
      </c>
      <c r="B194" s="81" t="s">
        <v>4005</v>
      </c>
      <c r="C194" s="82" t="s">
        <v>1262</v>
      </c>
      <c r="D194" s="83" t="s">
        <v>1205</v>
      </c>
      <c r="E194" s="84" t="s">
        <v>3984</v>
      </c>
      <c r="F194" s="96">
        <v>67</v>
      </c>
      <c r="G194" s="86" t="str">
        <f t="shared" si="3"/>
        <v>Trung bình</v>
      </c>
      <c r="H194" s="87"/>
    </row>
    <row r="195" spans="1:8">
      <c r="A195" s="5" t="s">
        <v>282</v>
      </c>
      <c r="B195" s="81" t="s">
        <v>4006</v>
      </c>
      <c r="C195" s="82" t="s">
        <v>1419</v>
      </c>
      <c r="D195" s="83" t="s">
        <v>1247</v>
      </c>
      <c r="E195" s="84" t="s">
        <v>3984</v>
      </c>
      <c r="F195" s="96">
        <v>70</v>
      </c>
      <c r="G195" s="86" t="str">
        <f t="shared" si="3"/>
        <v>Khá</v>
      </c>
      <c r="H195" s="87"/>
    </row>
    <row r="196" spans="1:8">
      <c r="A196" s="5" t="s">
        <v>283</v>
      </c>
      <c r="B196" s="81" t="s">
        <v>4007</v>
      </c>
      <c r="C196" s="82" t="s">
        <v>1415</v>
      </c>
      <c r="D196" s="83" t="s">
        <v>1206</v>
      </c>
      <c r="E196" s="84" t="s">
        <v>3984</v>
      </c>
      <c r="F196" s="96">
        <v>63</v>
      </c>
      <c r="G196" s="86" t="str">
        <f t="shared" si="3"/>
        <v>Trung bình</v>
      </c>
      <c r="H196" s="87"/>
    </row>
    <row r="197" spans="1:8">
      <c r="A197" s="5" t="s">
        <v>284</v>
      </c>
      <c r="B197" s="81" t="s">
        <v>4008</v>
      </c>
      <c r="C197" s="82" t="s">
        <v>2151</v>
      </c>
      <c r="D197" s="83" t="s">
        <v>1206</v>
      </c>
      <c r="E197" s="84" t="s">
        <v>3984</v>
      </c>
      <c r="F197" s="96">
        <v>70</v>
      </c>
      <c r="G197" s="86" t="str">
        <f t="shared" si="3"/>
        <v>Khá</v>
      </c>
      <c r="H197" s="87"/>
    </row>
    <row r="198" spans="1:8">
      <c r="A198" s="5" t="s">
        <v>285</v>
      </c>
      <c r="B198" s="81" t="s">
        <v>4009</v>
      </c>
      <c r="C198" s="82" t="s">
        <v>1276</v>
      </c>
      <c r="D198" s="83" t="s">
        <v>1249</v>
      </c>
      <c r="E198" s="84" t="s">
        <v>3984</v>
      </c>
      <c r="F198" s="96">
        <v>58</v>
      </c>
      <c r="G198" s="86" t="str">
        <f t="shared" si="3"/>
        <v>Trung bình</v>
      </c>
      <c r="H198" s="87"/>
    </row>
    <row r="199" spans="1:8">
      <c r="A199" s="5" t="s">
        <v>286</v>
      </c>
      <c r="B199" s="81" t="s">
        <v>4010</v>
      </c>
      <c r="C199" s="82" t="s">
        <v>4011</v>
      </c>
      <c r="D199" s="83" t="s">
        <v>1223</v>
      </c>
      <c r="E199" s="84" t="s">
        <v>3984</v>
      </c>
      <c r="F199" s="96">
        <v>70</v>
      </c>
      <c r="G199" s="86" t="str">
        <f t="shared" si="3"/>
        <v>Khá</v>
      </c>
      <c r="H199" s="87"/>
    </row>
    <row r="200" spans="1:8">
      <c r="A200" s="5" t="s">
        <v>287</v>
      </c>
      <c r="B200" s="81" t="s">
        <v>4012</v>
      </c>
      <c r="C200" s="82" t="s">
        <v>26</v>
      </c>
      <c r="D200" s="83" t="s">
        <v>1642</v>
      </c>
      <c r="E200" s="84" t="s">
        <v>3984</v>
      </c>
      <c r="F200" s="96">
        <v>70</v>
      </c>
      <c r="G200" s="86" t="str">
        <f t="shared" si="3"/>
        <v>Khá</v>
      </c>
      <c r="H200" s="87"/>
    </row>
    <row r="201" spans="1:8">
      <c r="A201" s="5" t="s">
        <v>288</v>
      </c>
      <c r="B201" s="81" t="s">
        <v>4013</v>
      </c>
      <c r="C201" s="82" t="s">
        <v>1225</v>
      </c>
      <c r="D201" s="83" t="s">
        <v>1250</v>
      </c>
      <c r="E201" s="84" t="s">
        <v>3984</v>
      </c>
      <c r="F201" s="96">
        <v>60</v>
      </c>
      <c r="G201" s="86" t="str">
        <f t="shared" si="3"/>
        <v>Trung bình</v>
      </c>
      <c r="H201" s="87"/>
    </row>
    <row r="202" spans="1:8">
      <c r="A202" s="5" t="s">
        <v>289</v>
      </c>
      <c r="B202" s="81" t="s">
        <v>4014</v>
      </c>
      <c r="C202" s="82" t="s">
        <v>35</v>
      </c>
      <c r="D202" s="83" t="s">
        <v>1250</v>
      </c>
      <c r="E202" s="84" t="s">
        <v>3984</v>
      </c>
      <c r="F202" s="96">
        <v>63</v>
      </c>
      <c r="G202" s="86" t="str">
        <f t="shared" si="3"/>
        <v>Trung bình</v>
      </c>
      <c r="H202" s="87"/>
    </row>
    <row r="203" spans="1:8">
      <c r="A203" s="5" t="s">
        <v>290</v>
      </c>
      <c r="B203" s="81" t="s">
        <v>4015</v>
      </c>
      <c r="C203" s="82" t="s">
        <v>1445</v>
      </c>
      <c r="D203" s="83" t="s">
        <v>14</v>
      </c>
      <c r="E203" s="84" t="s">
        <v>3984</v>
      </c>
      <c r="F203" s="96">
        <v>70</v>
      </c>
      <c r="G203" s="86" t="str">
        <f t="shared" si="3"/>
        <v>Khá</v>
      </c>
      <c r="H203" s="87"/>
    </row>
    <row r="204" spans="1:8">
      <c r="A204" s="5" t="s">
        <v>291</v>
      </c>
      <c r="B204" s="81" t="s">
        <v>4016</v>
      </c>
      <c r="C204" s="82" t="s">
        <v>1293</v>
      </c>
      <c r="D204" s="83" t="s">
        <v>15</v>
      </c>
      <c r="E204" s="84" t="s">
        <v>3984</v>
      </c>
      <c r="F204" s="96">
        <v>76</v>
      </c>
      <c r="G204" s="86" t="str">
        <f t="shared" si="3"/>
        <v>Khá</v>
      </c>
      <c r="H204" s="87"/>
    </row>
    <row r="205" spans="1:8">
      <c r="A205" s="5" t="s">
        <v>292</v>
      </c>
      <c r="B205" s="81" t="s">
        <v>4017</v>
      </c>
      <c r="C205" s="82" t="s">
        <v>1434</v>
      </c>
      <c r="D205" s="83" t="s">
        <v>1210</v>
      </c>
      <c r="E205" s="84" t="s">
        <v>3984</v>
      </c>
      <c r="F205" s="96">
        <v>58</v>
      </c>
      <c r="G205" s="86" t="str">
        <f t="shared" si="3"/>
        <v>Trung bình</v>
      </c>
      <c r="H205" s="87"/>
    </row>
    <row r="206" spans="1:8">
      <c r="A206" s="5" t="s">
        <v>293</v>
      </c>
      <c r="B206" s="81" t="s">
        <v>4018</v>
      </c>
      <c r="C206" s="82" t="s">
        <v>4019</v>
      </c>
      <c r="D206" s="83" t="s">
        <v>1235</v>
      </c>
      <c r="E206" s="84" t="s">
        <v>3984</v>
      </c>
      <c r="F206" s="96">
        <v>68</v>
      </c>
      <c r="G206" s="86" t="str">
        <f t="shared" si="3"/>
        <v>Trung bình</v>
      </c>
      <c r="H206" s="87"/>
    </row>
    <row r="207" spans="1:8">
      <c r="A207" s="5" t="s">
        <v>294</v>
      </c>
      <c r="B207" s="81" t="s">
        <v>4020</v>
      </c>
      <c r="C207" s="82" t="s">
        <v>4021</v>
      </c>
      <c r="D207" s="83" t="s">
        <v>1235</v>
      </c>
      <c r="E207" s="84" t="s">
        <v>3984</v>
      </c>
      <c r="F207" s="96">
        <v>70</v>
      </c>
      <c r="G207" s="86" t="str">
        <f t="shared" si="3"/>
        <v>Khá</v>
      </c>
      <c r="H207" s="87"/>
    </row>
    <row r="208" spans="1:8">
      <c r="A208" s="5" t="s">
        <v>295</v>
      </c>
      <c r="B208" s="81" t="s">
        <v>4022</v>
      </c>
      <c r="C208" s="82" t="s">
        <v>1706</v>
      </c>
      <c r="D208" s="83" t="s">
        <v>42</v>
      </c>
      <c r="E208" s="84" t="s">
        <v>3984</v>
      </c>
      <c r="F208" s="96">
        <v>70</v>
      </c>
      <c r="G208" s="86" t="str">
        <f t="shared" si="3"/>
        <v>Khá</v>
      </c>
      <c r="H208" s="87"/>
    </row>
    <row r="209" spans="1:8">
      <c r="A209" s="5" t="s">
        <v>296</v>
      </c>
      <c r="B209" s="81" t="s">
        <v>4023</v>
      </c>
      <c r="C209" s="82" t="s">
        <v>4024</v>
      </c>
      <c r="D209" s="83" t="s">
        <v>1185</v>
      </c>
      <c r="E209" s="84" t="s">
        <v>3984</v>
      </c>
      <c r="F209" s="96">
        <v>70</v>
      </c>
      <c r="G209" s="86" t="str">
        <f t="shared" si="3"/>
        <v>Khá</v>
      </c>
      <c r="H209" s="87"/>
    </row>
    <row r="210" spans="1:8">
      <c r="A210" s="5" t="s">
        <v>297</v>
      </c>
      <c r="B210" s="81" t="s">
        <v>4025</v>
      </c>
      <c r="C210" s="82" t="s">
        <v>1461</v>
      </c>
      <c r="D210" s="83" t="s">
        <v>1185</v>
      </c>
      <c r="E210" s="84" t="s">
        <v>3984</v>
      </c>
      <c r="F210" s="96">
        <v>60</v>
      </c>
      <c r="G210" s="86" t="str">
        <f t="shared" si="3"/>
        <v>Trung bình</v>
      </c>
      <c r="H210" s="87"/>
    </row>
    <row r="211" spans="1:8">
      <c r="A211" s="5" t="s">
        <v>298</v>
      </c>
      <c r="B211" s="81" t="s">
        <v>4026</v>
      </c>
      <c r="C211" s="82" t="s">
        <v>1588</v>
      </c>
      <c r="D211" s="83" t="s">
        <v>1213</v>
      </c>
      <c r="E211" s="84" t="s">
        <v>3984</v>
      </c>
      <c r="F211" s="96">
        <v>67</v>
      </c>
      <c r="G211" s="86" t="str">
        <f t="shared" si="3"/>
        <v>Trung bình</v>
      </c>
      <c r="H211" s="87"/>
    </row>
    <row r="212" spans="1:8">
      <c r="A212" s="5" t="s">
        <v>299</v>
      </c>
      <c r="B212" s="81" t="s">
        <v>4027</v>
      </c>
      <c r="C212" s="82" t="s">
        <v>1237</v>
      </c>
      <c r="D212" s="83" t="s">
        <v>34</v>
      </c>
      <c r="E212" s="84" t="s">
        <v>3984</v>
      </c>
      <c r="F212" s="96">
        <v>70</v>
      </c>
      <c r="G212" s="86" t="str">
        <f t="shared" si="3"/>
        <v>Khá</v>
      </c>
      <c r="H212" s="87"/>
    </row>
    <row r="213" spans="1:8">
      <c r="A213" s="5" t="s">
        <v>300</v>
      </c>
      <c r="B213" s="81" t="s">
        <v>4028</v>
      </c>
      <c r="C213" s="82" t="s">
        <v>1276</v>
      </c>
      <c r="D213" s="83" t="s">
        <v>34</v>
      </c>
      <c r="E213" s="84" t="s">
        <v>3984</v>
      </c>
      <c r="F213" s="96">
        <v>61</v>
      </c>
      <c r="G213" s="86" t="str">
        <f t="shared" si="3"/>
        <v>Trung bình</v>
      </c>
      <c r="H213" s="87"/>
    </row>
    <row r="214" spans="1:8" s="20" customFormat="1">
      <c r="A214" s="5" t="s">
        <v>301</v>
      </c>
      <c r="B214" s="81" t="s">
        <v>4029</v>
      </c>
      <c r="C214" s="82" t="s">
        <v>4030</v>
      </c>
      <c r="D214" s="83" t="s">
        <v>1318</v>
      </c>
      <c r="E214" s="84" t="s">
        <v>3984</v>
      </c>
      <c r="F214" s="96">
        <v>70</v>
      </c>
      <c r="G214" s="86" t="str">
        <f t="shared" si="3"/>
        <v>Khá</v>
      </c>
      <c r="H214" s="80"/>
    </row>
    <row r="215" spans="1:8">
      <c r="A215" s="5" t="s">
        <v>302</v>
      </c>
      <c r="B215" s="81" t="s">
        <v>4031</v>
      </c>
      <c r="C215" s="82" t="s">
        <v>1581</v>
      </c>
      <c r="D215" s="83" t="s">
        <v>1251</v>
      </c>
      <c r="E215" s="84" t="s">
        <v>3984</v>
      </c>
      <c r="F215" s="96">
        <v>67</v>
      </c>
      <c r="G215" s="86" t="str">
        <f t="shared" si="3"/>
        <v>Trung bình</v>
      </c>
      <c r="H215" s="87"/>
    </row>
    <row r="216" spans="1:8">
      <c r="A216" s="5" t="s">
        <v>303</v>
      </c>
      <c r="B216" s="81" t="s">
        <v>4032</v>
      </c>
      <c r="C216" s="82" t="s">
        <v>1737</v>
      </c>
      <c r="D216" s="83" t="s">
        <v>1187</v>
      </c>
      <c r="E216" s="84" t="s">
        <v>3984</v>
      </c>
      <c r="F216" s="96">
        <v>70</v>
      </c>
      <c r="G216" s="86" t="str">
        <f t="shared" si="3"/>
        <v>Khá</v>
      </c>
      <c r="H216" s="87"/>
    </row>
    <row r="217" spans="1:8">
      <c r="A217" s="5" t="s">
        <v>304</v>
      </c>
      <c r="B217" s="81" t="s">
        <v>4033</v>
      </c>
      <c r="C217" s="82" t="s">
        <v>27</v>
      </c>
      <c r="D217" s="83" t="s">
        <v>18</v>
      </c>
      <c r="E217" s="84" t="s">
        <v>3984</v>
      </c>
      <c r="F217" s="96">
        <v>66</v>
      </c>
      <c r="G217" s="86" t="str">
        <f t="shared" si="3"/>
        <v>Trung bình</v>
      </c>
      <c r="H217" s="87"/>
    </row>
    <row r="218" spans="1:8">
      <c r="A218" s="5" t="s">
        <v>305</v>
      </c>
      <c r="B218" s="81" t="s">
        <v>4034</v>
      </c>
      <c r="C218" s="82" t="s">
        <v>1671</v>
      </c>
      <c r="D218" s="83" t="s">
        <v>1191</v>
      </c>
      <c r="E218" s="84" t="s">
        <v>3984</v>
      </c>
      <c r="F218" s="96">
        <v>59</v>
      </c>
      <c r="G218" s="86" t="str">
        <f t="shared" si="3"/>
        <v>Trung bình</v>
      </c>
      <c r="H218" s="87"/>
    </row>
    <row r="219" spans="1:8" s="20" customFormat="1">
      <c r="A219" s="22" t="s">
        <v>306</v>
      </c>
      <c r="B219" s="75" t="s">
        <v>4035</v>
      </c>
      <c r="C219" s="88" t="s">
        <v>4036</v>
      </c>
      <c r="D219" s="76" t="s">
        <v>1192</v>
      </c>
      <c r="E219" s="77" t="s">
        <v>4037</v>
      </c>
      <c r="F219" s="78">
        <v>64</v>
      </c>
      <c r="G219" s="79" t="str">
        <f t="shared" si="3"/>
        <v>Trung bình</v>
      </c>
      <c r="H219" s="80"/>
    </row>
    <row r="220" spans="1:8">
      <c r="A220" s="5" t="s">
        <v>307</v>
      </c>
      <c r="B220" s="81" t="s">
        <v>4038</v>
      </c>
      <c r="C220" s="82" t="s">
        <v>4039</v>
      </c>
      <c r="D220" s="83" t="s">
        <v>1192</v>
      </c>
      <c r="E220" s="84" t="s">
        <v>4037</v>
      </c>
      <c r="F220" s="85">
        <v>62</v>
      </c>
      <c r="G220" s="86" t="str">
        <f t="shared" si="3"/>
        <v>Trung bình</v>
      </c>
      <c r="H220" s="87"/>
    </row>
    <row r="221" spans="1:8">
      <c r="A221" s="5" t="s">
        <v>308</v>
      </c>
      <c r="B221" s="81" t="s">
        <v>4040</v>
      </c>
      <c r="C221" s="82" t="s">
        <v>4041</v>
      </c>
      <c r="D221" s="83" t="s">
        <v>1255</v>
      </c>
      <c r="E221" s="84" t="s">
        <v>4037</v>
      </c>
      <c r="F221" s="85">
        <v>62</v>
      </c>
      <c r="G221" s="86" t="str">
        <f t="shared" si="3"/>
        <v>Trung bình</v>
      </c>
      <c r="H221" s="87"/>
    </row>
    <row r="222" spans="1:8" s="20" customFormat="1">
      <c r="A222" s="22" t="s">
        <v>309</v>
      </c>
      <c r="B222" s="81" t="s">
        <v>4042</v>
      </c>
      <c r="C222" s="82" t="s">
        <v>1543</v>
      </c>
      <c r="D222" s="83" t="s">
        <v>1216</v>
      </c>
      <c r="E222" s="84" t="s">
        <v>4037</v>
      </c>
      <c r="F222" s="85">
        <v>70</v>
      </c>
      <c r="G222" s="86" t="str">
        <f t="shared" si="3"/>
        <v>Khá</v>
      </c>
      <c r="H222" s="80"/>
    </row>
    <row r="223" spans="1:8">
      <c r="A223" s="5" t="s">
        <v>310</v>
      </c>
      <c r="B223" s="81" t="s">
        <v>4043</v>
      </c>
      <c r="C223" s="82" t="s">
        <v>1802</v>
      </c>
      <c r="D223" s="83" t="s">
        <v>1175</v>
      </c>
      <c r="E223" s="84" t="s">
        <v>4037</v>
      </c>
      <c r="F223" s="85">
        <v>70</v>
      </c>
      <c r="G223" s="86" t="str">
        <f t="shared" si="3"/>
        <v>Khá</v>
      </c>
      <c r="H223" s="87"/>
    </row>
    <row r="224" spans="1:8">
      <c r="A224" s="5" t="s">
        <v>311</v>
      </c>
      <c r="B224" s="81" t="s">
        <v>4044</v>
      </c>
      <c r="C224" s="82" t="s">
        <v>1810</v>
      </c>
      <c r="D224" s="83" t="s">
        <v>9</v>
      </c>
      <c r="E224" s="84" t="s">
        <v>4037</v>
      </c>
      <c r="F224" s="85">
        <v>66</v>
      </c>
      <c r="G224" s="86" t="str">
        <f t="shared" si="3"/>
        <v>Trung bình</v>
      </c>
      <c r="H224" s="87"/>
    </row>
    <row r="225" spans="1:8">
      <c r="A225" s="5" t="s">
        <v>312</v>
      </c>
      <c r="B225" s="81" t="s">
        <v>4045</v>
      </c>
      <c r="C225" s="82" t="s">
        <v>31</v>
      </c>
      <c r="D225" s="83" t="s">
        <v>10</v>
      </c>
      <c r="E225" s="84" t="s">
        <v>4037</v>
      </c>
      <c r="F225" s="85">
        <v>69</v>
      </c>
      <c r="G225" s="86" t="str">
        <f t="shared" si="3"/>
        <v>Trung bình</v>
      </c>
      <c r="H225" s="87"/>
    </row>
    <row r="226" spans="1:8">
      <c r="A226" s="5" t="s">
        <v>313</v>
      </c>
      <c r="B226" s="81" t="s">
        <v>4046</v>
      </c>
      <c r="C226" s="82" t="s">
        <v>4047</v>
      </c>
      <c r="D226" s="83" t="s">
        <v>10</v>
      </c>
      <c r="E226" s="84" t="s">
        <v>4037</v>
      </c>
      <c r="F226" s="85">
        <v>65</v>
      </c>
      <c r="G226" s="86" t="str">
        <f t="shared" si="3"/>
        <v>Trung bình</v>
      </c>
      <c r="H226" s="87"/>
    </row>
    <row r="227" spans="1:8">
      <c r="A227" s="5" t="s">
        <v>314</v>
      </c>
      <c r="B227" s="81" t="s">
        <v>4048</v>
      </c>
      <c r="C227" s="82" t="s">
        <v>1296</v>
      </c>
      <c r="D227" s="83" t="s">
        <v>10</v>
      </c>
      <c r="E227" s="84" t="s">
        <v>4037</v>
      </c>
      <c r="F227" s="85">
        <v>66</v>
      </c>
      <c r="G227" s="86" t="str">
        <f t="shared" si="3"/>
        <v>Trung bình</v>
      </c>
      <c r="H227" s="87"/>
    </row>
    <row r="228" spans="1:8">
      <c r="A228" s="5" t="s">
        <v>315</v>
      </c>
      <c r="B228" s="81" t="s">
        <v>4049</v>
      </c>
      <c r="C228" s="82" t="s">
        <v>1208</v>
      </c>
      <c r="D228" s="83" t="s">
        <v>11</v>
      </c>
      <c r="E228" s="84" t="s">
        <v>4037</v>
      </c>
      <c r="F228" s="85">
        <v>70</v>
      </c>
      <c r="G228" s="86" t="str">
        <f t="shared" si="3"/>
        <v>Khá</v>
      </c>
      <c r="H228" s="87"/>
    </row>
    <row r="229" spans="1:8">
      <c r="A229" s="5" t="s">
        <v>316</v>
      </c>
      <c r="B229" s="81" t="s">
        <v>4050</v>
      </c>
      <c r="C229" s="82" t="s">
        <v>31</v>
      </c>
      <c r="D229" s="83" t="s">
        <v>11</v>
      </c>
      <c r="E229" s="84" t="s">
        <v>4037</v>
      </c>
      <c r="F229" s="85">
        <v>66</v>
      </c>
      <c r="G229" s="86" t="str">
        <f t="shared" si="3"/>
        <v>Trung bình</v>
      </c>
      <c r="H229" s="87"/>
    </row>
    <row r="230" spans="1:8">
      <c r="A230" s="5" t="s">
        <v>317</v>
      </c>
      <c r="B230" s="81" t="s">
        <v>4051</v>
      </c>
      <c r="C230" s="82" t="s">
        <v>1689</v>
      </c>
      <c r="D230" s="83" t="s">
        <v>1195</v>
      </c>
      <c r="E230" s="84" t="s">
        <v>4037</v>
      </c>
      <c r="F230" s="85">
        <v>64</v>
      </c>
      <c r="G230" s="86" t="str">
        <f t="shared" si="3"/>
        <v>Trung bình</v>
      </c>
      <c r="H230" s="87"/>
    </row>
    <row r="231" spans="1:8">
      <c r="A231" s="5" t="s">
        <v>318</v>
      </c>
      <c r="B231" s="81" t="s">
        <v>4052</v>
      </c>
      <c r="C231" s="82" t="s">
        <v>1252</v>
      </c>
      <c r="D231" s="83" t="s">
        <v>39</v>
      </c>
      <c r="E231" s="84" t="s">
        <v>4037</v>
      </c>
      <c r="F231" s="85">
        <v>72</v>
      </c>
      <c r="G231" s="86" t="str">
        <f t="shared" si="3"/>
        <v>Khá</v>
      </c>
      <c r="H231" s="87"/>
    </row>
    <row r="232" spans="1:8">
      <c r="A232" s="5" t="s">
        <v>319</v>
      </c>
      <c r="B232" s="81" t="s">
        <v>4053</v>
      </c>
      <c r="C232" s="82" t="s">
        <v>1481</v>
      </c>
      <c r="D232" s="83" t="s">
        <v>36</v>
      </c>
      <c r="E232" s="84" t="s">
        <v>4037</v>
      </c>
      <c r="F232" s="85">
        <v>67</v>
      </c>
      <c r="G232" s="86" t="str">
        <f t="shared" si="3"/>
        <v>Trung bình</v>
      </c>
      <c r="H232" s="87"/>
    </row>
    <row r="233" spans="1:8">
      <c r="A233" s="5" t="s">
        <v>320</v>
      </c>
      <c r="B233" s="81" t="s">
        <v>4054</v>
      </c>
      <c r="C233" s="82" t="s">
        <v>1711</v>
      </c>
      <c r="D233" s="83" t="s">
        <v>36</v>
      </c>
      <c r="E233" s="84" t="s">
        <v>4037</v>
      </c>
      <c r="F233" s="85">
        <v>68</v>
      </c>
      <c r="G233" s="86" t="str">
        <f t="shared" si="3"/>
        <v>Trung bình</v>
      </c>
      <c r="H233" s="87"/>
    </row>
    <row r="234" spans="1:8">
      <c r="A234" s="5" t="s">
        <v>321</v>
      </c>
      <c r="B234" s="81" t="s">
        <v>4055</v>
      </c>
      <c r="C234" s="82" t="s">
        <v>1733</v>
      </c>
      <c r="D234" s="83" t="s">
        <v>40</v>
      </c>
      <c r="E234" s="84" t="s">
        <v>4037</v>
      </c>
      <c r="F234" s="85">
        <v>50</v>
      </c>
      <c r="G234" s="86" t="str">
        <f t="shared" si="3"/>
        <v>Trung bình</v>
      </c>
      <c r="H234" s="87"/>
    </row>
    <row r="235" spans="1:8">
      <c r="A235" s="5" t="s">
        <v>322</v>
      </c>
      <c r="B235" s="81" t="s">
        <v>4056</v>
      </c>
      <c r="C235" s="82" t="s">
        <v>1425</v>
      </c>
      <c r="D235" s="83" t="s">
        <v>40</v>
      </c>
      <c r="E235" s="84" t="s">
        <v>4037</v>
      </c>
      <c r="F235" s="85">
        <v>61</v>
      </c>
      <c r="G235" s="86" t="str">
        <f t="shared" si="3"/>
        <v>Trung bình</v>
      </c>
      <c r="H235" s="87"/>
    </row>
    <row r="236" spans="1:8">
      <c r="A236" s="5" t="s">
        <v>323</v>
      </c>
      <c r="B236" s="81" t="s">
        <v>4057</v>
      </c>
      <c r="C236" s="82" t="s">
        <v>1201</v>
      </c>
      <c r="D236" s="83" t="s">
        <v>1221</v>
      </c>
      <c r="E236" s="84" t="s">
        <v>4037</v>
      </c>
      <c r="F236" s="85">
        <v>76</v>
      </c>
      <c r="G236" s="86" t="str">
        <f t="shared" si="3"/>
        <v>Khá</v>
      </c>
      <c r="H236" s="87"/>
    </row>
    <row r="237" spans="1:8">
      <c r="A237" s="5" t="s">
        <v>324</v>
      </c>
      <c r="B237" s="81" t="s">
        <v>4058</v>
      </c>
      <c r="C237" s="82" t="s">
        <v>4059</v>
      </c>
      <c r="D237" s="83" t="s">
        <v>1259</v>
      </c>
      <c r="E237" s="84" t="s">
        <v>4037</v>
      </c>
      <c r="F237" s="85">
        <v>70</v>
      </c>
      <c r="G237" s="86" t="str">
        <f t="shared" si="3"/>
        <v>Khá</v>
      </c>
      <c r="H237" s="87"/>
    </row>
    <row r="238" spans="1:8">
      <c r="A238" s="5" t="s">
        <v>325</v>
      </c>
      <c r="B238" s="81" t="s">
        <v>4060</v>
      </c>
      <c r="C238" s="82" t="s">
        <v>1445</v>
      </c>
      <c r="D238" s="83" t="s">
        <v>1297</v>
      </c>
      <c r="E238" s="84" t="s">
        <v>4037</v>
      </c>
      <c r="F238" s="85">
        <v>70</v>
      </c>
      <c r="G238" s="86" t="str">
        <f t="shared" si="3"/>
        <v>Khá</v>
      </c>
      <c r="H238" s="87"/>
    </row>
    <row r="239" spans="1:8">
      <c r="A239" s="5" t="s">
        <v>326</v>
      </c>
      <c r="B239" s="81" t="s">
        <v>4061</v>
      </c>
      <c r="C239" s="82" t="s">
        <v>4062</v>
      </c>
      <c r="D239" s="83" t="s">
        <v>1204</v>
      </c>
      <c r="E239" s="84" t="s">
        <v>4037</v>
      </c>
      <c r="F239" s="85">
        <v>67</v>
      </c>
      <c r="G239" s="86" t="str">
        <f t="shared" si="3"/>
        <v>Trung bình</v>
      </c>
      <c r="H239" s="87"/>
    </row>
    <row r="240" spans="1:8">
      <c r="A240" s="5" t="s">
        <v>327</v>
      </c>
      <c r="B240" s="81" t="s">
        <v>4063</v>
      </c>
      <c r="C240" s="82" t="s">
        <v>28</v>
      </c>
      <c r="D240" s="83" t="s">
        <v>1206</v>
      </c>
      <c r="E240" s="84" t="s">
        <v>4037</v>
      </c>
      <c r="F240" s="85">
        <v>70</v>
      </c>
      <c r="G240" s="86" t="str">
        <f t="shared" si="3"/>
        <v>Khá</v>
      </c>
      <c r="H240" s="87"/>
    </row>
    <row r="241" spans="1:8">
      <c r="A241" s="5" t="s">
        <v>328</v>
      </c>
      <c r="B241" s="81" t="s">
        <v>4064</v>
      </c>
      <c r="C241" s="82" t="s">
        <v>4065</v>
      </c>
      <c r="D241" s="83" t="s">
        <v>1234</v>
      </c>
      <c r="E241" s="84" t="s">
        <v>4037</v>
      </c>
      <c r="F241" s="85">
        <v>69</v>
      </c>
      <c r="G241" s="86" t="str">
        <f t="shared" si="3"/>
        <v>Trung bình</v>
      </c>
      <c r="H241" s="87"/>
    </row>
    <row r="242" spans="1:8">
      <c r="A242" s="5" t="s">
        <v>329</v>
      </c>
      <c r="B242" s="81" t="s">
        <v>4066</v>
      </c>
      <c r="C242" s="82" t="s">
        <v>1294</v>
      </c>
      <c r="D242" s="83" t="s">
        <v>1234</v>
      </c>
      <c r="E242" s="84" t="s">
        <v>4037</v>
      </c>
      <c r="F242" s="85">
        <v>78</v>
      </c>
      <c r="G242" s="86" t="str">
        <f t="shared" ref="G242:G276" si="4">IF(F242&gt;=90,"Xuất sắc",IF(F242&gt;=80,"Tốt",IF(F242&gt;=70,"Khá",IF(F242&gt;=50,"Trung bình",IF(F242&gt;0,"Yếu","Không xếp loại")))))</f>
        <v>Khá</v>
      </c>
      <c r="H242" s="87"/>
    </row>
    <row r="243" spans="1:8">
      <c r="A243" s="5" t="s">
        <v>330</v>
      </c>
      <c r="B243" s="81" t="s">
        <v>4067</v>
      </c>
      <c r="C243" s="82" t="s">
        <v>1462</v>
      </c>
      <c r="D243" s="83" t="s">
        <v>1766</v>
      </c>
      <c r="E243" s="84" t="s">
        <v>4037</v>
      </c>
      <c r="F243" s="85">
        <v>70</v>
      </c>
      <c r="G243" s="86" t="str">
        <f t="shared" si="4"/>
        <v>Khá</v>
      </c>
      <c r="H243" s="87"/>
    </row>
    <row r="244" spans="1:8">
      <c r="A244" s="5" t="s">
        <v>331</v>
      </c>
      <c r="B244" s="81" t="s">
        <v>4068</v>
      </c>
      <c r="C244" s="82" t="s">
        <v>1457</v>
      </c>
      <c r="D244" s="83" t="s">
        <v>1251</v>
      </c>
      <c r="E244" s="84" t="s">
        <v>4037</v>
      </c>
      <c r="F244" s="85">
        <v>70</v>
      </c>
      <c r="G244" s="86" t="str">
        <f t="shared" si="4"/>
        <v>Khá</v>
      </c>
      <c r="H244" s="87"/>
    </row>
    <row r="245" spans="1:8" s="20" customFormat="1">
      <c r="A245" s="22" t="s">
        <v>332</v>
      </c>
      <c r="B245" s="75" t="s">
        <v>4069</v>
      </c>
      <c r="C245" s="88" t="s">
        <v>1515</v>
      </c>
      <c r="D245" s="76" t="s">
        <v>1255</v>
      </c>
      <c r="E245" s="77" t="s">
        <v>4070</v>
      </c>
      <c r="F245" s="78">
        <v>70</v>
      </c>
      <c r="G245" s="79" t="str">
        <f t="shared" si="4"/>
        <v>Khá</v>
      </c>
      <c r="H245" s="80"/>
    </row>
    <row r="246" spans="1:8">
      <c r="A246" s="5" t="s">
        <v>333</v>
      </c>
      <c r="B246" s="81" t="s">
        <v>4071</v>
      </c>
      <c r="C246" s="82" t="s">
        <v>1461</v>
      </c>
      <c r="D246" s="83" t="s">
        <v>10</v>
      </c>
      <c r="E246" s="84" t="s">
        <v>4070</v>
      </c>
      <c r="F246" s="85">
        <v>69</v>
      </c>
      <c r="G246" s="86" t="str">
        <f t="shared" si="4"/>
        <v>Trung bình</v>
      </c>
      <c r="H246" s="87"/>
    </row>
    <row r="247" spans="1:8">
      <c r="A247" s="5" t="s">
        <v>334</v>
      </c>
      <c r="B247" s="81" t="s">
        <v>4072</v>
      </c>
      <c r="C247" s="82" t="s">
        <v>1348</v>
      </c>
      <c r="D247" s="83" t="s">
        <v>11</v>
      </c>
      <c r="E247" s="84" t="s">
        <v>4070</v>
      </c>
      <c r="F247" s="85">
        <v>63</v>
      </c>
      <c r="G247" s="86" t="str">
        <f t="shared" si="4"/>
        <v>Trung bình</v>
      </c>
      <c r="H247" s="87"/>
    </row>
    <row r="248" spans="1:8">
      <c r="A248" s="5" t="s">
        <v>335</v>
      </c>
      <c r="B248" s="81" t="s">
        <v>4073</v>
      </c>
      <c r="C248" s="82" t="s">
        <v>27</v>
      </c>
      <c r="D248" s="83" t="s">
        <v>1195</v>
      </c>
      <c r="E248" s="84" t="s">
        <v>4070</v>
      </c>
      <c r="F248" s="85">
        <v>69</v>
      </c>
      <c r="G248" s="86" t="str">
        <f t="shared" si="4"/>
        <v>Trung bình</v>
      </c>
      <c r="H248" s="87"/>
    </row>
    <row r="249" spans="1:8" s="20" customFormat="1">
      <c r="A249" s="5" t="s">
        <v>336</v>
      </c>
      <c r="B249" s="81" t="s">
        <v>4074</v>
      </c>
      <c r="C249" s="82" t="s">
        <v>1202</v>
      </c>
      <c r="D249" s="83" t="s">
        <v>39</v>
      </c>
      <c r="E249" s="84" t="s">
        <v>4070</v>
      </c>
      <c r="F249" s="85">
        <v>64</v>
      </c>
      <c r="G249" s="86" t="str">
        <f t="shared" si="4"/>
        <v>Trung bình</v>
      </c>
      <c r="H249" s="80"/>
    </row>
    <row r="250" spans="1:8">
      <c r="A250" s="5" t="s">
        <v>337</v>
      </c>
      <c r="B250" s="81" t="s">
        <v>4075</v>
      </c>
      <c r="C250" s="82" t="s">
        <v>4076</v>
      </c>
      <c r="D250" s="83" t="s">
        <v>1176</v>
      </c>
      <c r="E250" s="84" t="s">
        <v>4070</v>
      </c>
      <c r="F250" s="85">
        <v>59</v>
      </c>
      <c r="G250" s="86" t="str">
        <f t="shared" si="4"/>
        <v>Trung bình</v>
      </c>
      <c r="H250" s="87"/>
    </row>
    <row r="251" spans="1:8">
      <c r="A251" s="5" t="s">
        <v>338</v>
      </c>
      <c r="B251" s="81" t="s">
        <v>4077</v>
      </c>
      <c r="C251" s="82" t="s">
        <v>1561</v>
      </c>
      <c r="D251" s="83" t="s">
        <v>1176</v>
      </c>
      <c r="E251" s="84" t="s">
        <v>4070</v>
      </c>
      <c r="F251" s="85">
        <v>66</v>
      </c>
      <c r="G251" s="86" t="str">
        <f t="shared" si="4"/>
        <v>Trung bình</v>
      </c>
      <c r="H251" s="87"/>
    </row>
    <row r="252" spans="1:8">
      <c r="A252" s="5" t="s">
        <v>339</v>
      </c>
      <c r="B252" s="81" t="s">
        <v>4078</v>
      </c>
      <c r="C252" s="82" t="s">
        <v>1257</v>
      </c>
      <c r="D252" s="83" t="s">
        <v>1179</v>
      </c>
      <c r="E252" s="84" t="s">
        <v>4070</v>
      </c>
      <c r="F252" s="85">
        <v>67</v>
      </c>
      <c r="G252" s="86" t="str">
        <f t="shared" si="4"/>
        <v>Trung bình</v>
      </c>
      <c r="H252" s="87"/>
    </row>
    <row r="253" spans="1:8">
      <c r="A253" s="5" t="s">
        <v>340</v>
      </c>
      <c r="B253" s="81" t="s">
        <v>4079</v>
      </c>
      <c r="C253" s="82" t="s">
        <v>4080</v>
      </c>
      <c r="D253" s="83" t="s">
        <v>1204</v>
      </c>
      <c r="E253" s="84" t="s">
        <v>4070</v>
      </c>
      <c r="F253" s="85">
        <v>62</v>
      </c>
      <c r="G253" s="86" t="str">
        <f t="shared" si="4"/>
        <v>Trung bình</v>
      </c>
      <c r="H253" s="87"/>
    </row>
    <row r="254" spans="1:8">
      <c r="A254" s="5" t="s">
        <v>341</v>
      </c>
      <c r="B254" s="81" t="s">
        <v>4081</v>
      </c>
      <c r="C254" s="82" t="s">
        <v>1184</v>
      </c>
      <c r="D254" s="83" t="s">
        <v>1391</v>
      </c>
      <c r="E254" s="84" t="s">
        <v>4070</v>
      </c>
      <c r="F254" s="85">
        <v>68</v>
      </c>
      <c r="G254" s="86" t="str">
        <f t="shared" si="4"/>
        <v>Trung bình</v>
      </c>
      <c r="H254" s="87"/>
    </row>
    <row r="255" spans="1:8">
      <c r="A255" s="5" t="s">
        <v>342</v>
      </c>
      <c r="B255" s="81" t="s">
        <v>4082</v>
      </c>
      <c r="C255" s="82" t="s">
        <v>1592</v>
      </c>
      <c r="D255" s="83" t="s">
        <v>1205</v>
      </c>
      <c r="E255" s="84" t="s">
        <v>4070</v>
      </c>
      <c r="F255" s="85">
        <v>70</v>
      </c>
      <c r="G255" s="86" t="str">
        <f t="shared" si="4"/>
        <v>Khá</v>
      </c>
      <c r="H255" s="87"/>
    </row>
    <row r="256" spans="1:8">
      <c r="A256" s="5" t="s">
        <v>343</v>
      </c>
      <c r="B256" s="81" t="s">
        <v>4083</v>
      </c>
      <c r="C256" s="82" t="s">
        <v>1599</v>
      </c>
      <c r="D256" s="83" t="s">
        <v>1248</v>
      </c>
      <c r="E256" s="84" t="s">
        <v>4070</v>
      </c>
      <c r="F256" s="85">
        <v>60</v>
      </c>
      <c r="G256" s="86" t="str">
        <f t="shared" si="4"/>
        <v>Trung bình</v>
      </c>
      <c r="H256" s="87"/>
    </row>
    <row r="257" spans="1:8">
      <c r="A257" s="5" t="s">
        <v>344</v>
      </c>
      <c r="B257" s="81" t="s">
        <v>4084</v>
      </c>
      <c r="C257" s="82" t="s">
        <v>4085</v>
      </c>
      <c r="D257" s="83" t="s">
        <v>1249</v>
      </c>
      <c r="E257" s="84" t="s">
        <v>4070</v>
      </c>
      <c r="F257" s="85">
        <v>54</v>
      </c>
      <c r="G257" s="86" t="str">
        <f t="shared" si="4"/>
        <v>Trung bình</v>
      </c>
      <c r="H257" s="87"/>
    </row>
    <row r="258" spans="1:8">
      <c r="A258" s="5" t="s">
        <v>345</v>
      </c>
      <c r="B258" s="81" t="s">
        <v>4086</v>
      </c>
      <c r="C258" s="82" t="s">
        <v>1246</v>
      </c>
      <c r="D258" s="83" t="s">
        <v>1233</v>
      </c>
      <c r="E258" s="84" t="s">
        <v>4070</v>
      </c>
      <c r="F258" s="85">
        <v>70</v>
      </c>
      <c r="G258" s="86" t="str">
        <f t="shared" si="4"/>
        <v>Khá</v>
      </c>
      <c r="H258" s="87"/>
    </row>
    <row r="259" spans="1:8">
      <c r="A259" s="5" t="s">
        <v>346</v>
      </c>
      <c r="B259" s="81" t="s">
        <v>4087</v>
      </c>
      <c r="C259" s="82" t="s">
        <v>4088</v>
      </c>
      <c r="D259" s="83" t="s">
        <v>1222</v>
      </c>
      <c r="E259" s="84" t="s">
        <v>4070</v>
      </c>
      <c r="F259" s="85">
        <v>61</v>
      </c>
      <c r="G259" s="86" t="str">
        <f t="shared" si="4"/>
        <v>Trung bình</v>
      </c>
      <c r="H259" s="87"/>
    </row>
    <row r="260" spans="1:8">
      <c r="A260" s="5" t="s">
        <v>347</v>
      </c>
      <c r="B260" s="81" t="s">
        <v>4089</v>
      </c>
      <c r="C260" s="82" t="s">
        <v>1188</v>
      </c>
      <c r="D260" s="83" t="s">
        <v>1223</v>
      </c>
      <c r="E260" s="84" t="s">
        <v>4070</v>
      </c>
      <c r="F260" s="85">
        <v>68</v>
      </c>
      <c r="G260" s="86" t="str">
        <f t="shared" si="4"/>
        <v>Trung bình</v>
      </c>
      <c r="H260" s="87"/>
    </row>
    <row r="261" spans="1:8">
      <c r="A261" s="5" t="s">
        <v>348</v>
      </c>
      <c r="B261" s="81" t="s">
        <v>4090</v>
      </c>
      <c r="C261" s="82" t="s">
        <v>1610</v>
      </c>
      <c r="D261" s="83" t="s">
        <v>1435</v>
      </c>
      <c r="E261" s="84" t="s">
        <v>4070</v>
      </c>
      <c r="F261" s="85">
        <v>61</v>
      </c>
      <c r="G261" s="86" t="str">
        <f t="shared" si="4"/>
        <v>Trung bình</v>
      </c>
      <c r="H261" s="87"/>
    </row>
    <row r="262" spans="1:8">
      <c r="A262" s="5" t="s">
        <v>349</v>
      </c>
      <c r="B262" s="81" t="s">
        <v>4091</v>
      </c>
      <c r="C262" s="82" t="s">
        <v>4092</v>
      </c>
      <c r="D262" s="83" t="s">
        <v>1277</v>
      </c>
      <c r="E262" s="84" t="s">
        <v>4070</v>
      </c>
      <c r="F262" s="85">
        <v>69</v>
      </c>
      <c r="G262" s="86" t="str">
        <f t="shared" si="4"/>
        <v>Trung bình</v>
      </c>
      <c r="H262" s="87"/>
    </row>
    <row r="263" spans="1:8">
      <c r="A263" s="5" t="s">
        <v>350</v>
      </c>
      <c r="B263" s="81" t="s">
        <v>4093</v>
      </c>
      <c r="C263" s="82" t="s">
        <v>4094</v>
      </c>
      <c r="D263" s="83" t="s">
        <v>1234</v>
      </c>
      <c r="E263" s="84" t="s">
        <v>4070</v>
      </c>
      <c r="F263" s="85">
        <v>76</v>
      </c>
      <c r="G263" s="86" t="str">
        <f t="shared" si="4"/>
        <v>Khá</v>
      </c>
      <c r="H263" s="87"/>
    </row>
    <row r="264" spans="1:8">
      <c r="A264" s="5" t="s">
        <v>351</v>
      </c>
      <c r="B264" s="81" t="s">
        <v>4095</v>
      </c>
      <c r="C264" s="82" t="s">
        <v>4096</v>
      </c>
      <c r="D264" s="83" t="s">
        <v>14</v>
      </c>
      <c r="E264" s="84" t="s">
        <v>4070</v>
      </c>
      <c r="F264" s="85">
        <v>62</v>
      </c>
      <c r="G264" s="86" t="str">
        <f t="shared" si="4"/>
        <v>Trung bình</v>
      </c>
      <c r="H264" s="87"/>
    </row>
    <row r="265" spans="1:8">
      <c r="A265" s="5" t="s">
        <v>352</v>
      </c>
      <c r="B265" s="81" t="s">
        <v>4097</v>
      </c>
      <c r="C265" s="82" t="s">
        <v>1379</v>
      </c>
      <c r="D265" s="83" t="s">
        <v>1180</v>
      </c>
      <c r="E265" s="84" t="s">
        <v>4070</v>
      </c>
      <c r="F265" s="85">
        <v>58</v>
      </c>
      <c r="G265" s="86" t="str">
        <f t="shared" si="4"/>
        <v>Trung bình</v>
      </c>
      <c r="H265" s="87"/>
    </row>
    <row r="266" spans="1:8">
      <c r="A266" s="5" t="s">
        <v>353</v>
      </c>
      <c r="B266" s="81" t="s">
        <v>4098</v>
      </c>
      <c r="C266" s="82" t="s">
        <v>8</v>
      </c>
      <c r="D266" s="83" t="s">
        <v>15</v>
      </c>
      <c r="E266" s="84" t="s">
        <v>4070</v>
      </c>
      <c r="F266" s="85">
        <v>69</v>
      </c>
      <c r="G266" s="86" t="str">
        <f t="shared" si="4"/>
        <v>Trung bình</v>
      </c>
      <c r="H266" s="87"/>
    </row>
    <row r="267" spans="1:8">
      <c r="A267" s="5" t="s">
        <v>354</v>
      </c>
      <c r="B267" s="81" t="s">
        <v>4099</v>
      </c>
      <c r="C267" s="82" t="s">
        <v>1348</v>
      </c>
      <c r="D267" s="83" t="s">
        <v>1308</v>
      </c>
      <c r="E267" s="84" t="s">
        <v>4070</v>
      </c>
      <c r="F267" s="85">
        <v>65</v>
      </c>
      <c r="G267" s="86" t="str">
        <f t="shared" si="4"/>
        <v>Trung bình</v>
      </c>
      <c r="H267" s="87"/>
    </row>
    <row r="268" spans="1:8">
      <c r="A268" s="5" t="s">
        <v>355</v>
      </c>
      <c r="B268" s="81" t="s">
        <v>4100</v>
      </c>
      <c r="C268" s="82" t="s">
        <v>1382</v>
      </c>
      <c r="D268" s="83" t="s">
        <v>1211</v>
      </c>
      <c r="E268" s="84" t="s">
        <v>4070</v>
      </c>
      <c r="F268" s="85">
        <v>72</v>
      </c>
      <c r="G268" s="86" t="str">
        <f t="shared" si="4"/>
        <v>Khá</v>
      </c>
      <c r="H268" s="87"/>
    </row>
    <row r="269" spans="1:8">
      <c r="A269" s="5" t="s">
        <v>356</v>
      </c>
      <c r="B269" s="81" t="s">
        <v>4101</v>
      </c>
      <c r="C269" s="82" t="s">
        <v>4102</v>
      </c>
      <c r="D269" s="83" t="s">
        <v>1226</v>
      </c>
      <c r="E269" s="84" t="s">
        <v>4070</v>
      </c>
      <c r="F269" s="85">
        <v>58</v>
      </c>
      <c r="G269" s="86" t="str">
        <f t="shared" si="4"/>
        <v>Trung bình</v>
      </c>
      <c r="H269" s="87"/>
    </row>
    <row r="270" spans="1:8">
      <c r="A270" s="5" t="s">
        <v>357</v>
      </c>
      <c r="B270" s="81" t="s">
        <v>4103</v>
      </c>
      <c r="C270" s="82" t="s">
        <v>4104</v>
      </c>
      <c r="D270" s="83" t="s">
        <v>1226</v>
      </c>
      <c r="E270" s="84" t="s">
        <v>4070</v>
      </c>
      <c r="F270" s="85">
        <v>70</v>
      </c>
      <c r="G270" s="86" t="str">
        <f t="shared" si="4"/>
        <v>Khá</v>
      </c>
      <c r="H270" s="87"/>
    </row>
    <row r="271" spans="1:8">
      <c r="A271" s="5" t="s">
        <v>358</v>
      </c>
      <c r="B271" s="81" t="s">
        <v>4105</v>
      </c>
      <c r="C271" s="82" t="s">
        <v>1513</v>
      </c>
      <c r="D271" s="83" t="s">
        <v>1213</v>
      </c>
      <c r="E271" s="84" t="s">
        <v>4070</v>
      </c>
      <c r="F271" s="85">
        <v>70</v>
      </c>
      <c r="G271" s="86" t="str">
        <f t="shared" si="4"/>
        <v>Khá</v>
      </c>
      <c r="H271" s="87"/>
    </row>
    <row r="272" spans="1:8">
      <c r="A272" s="5" t="s">
        <v>359</v>
      </c>
      <c r="B272" s="81" t="s">
        <v>4106</v>
      </c>
      <c r="C272" s="82" t="s">
        <v>1482</v>
      </c>
      <c r="D272" s="83" t="s">
        <v>34</v>
      </c>
      <c r="E272" s="84" t="s">
        <v>4070</v>
      </c>
      <c r="F272" s="85">
        <v>60</v>
      </c>
      <c r="G272" s="86" t="str">
        <f t="shared" si="4"/>
        <v>Trung bình</v>
      </c>
      <c r="H272" s="87"/>
    </row>
    <row r="273" spans="1:8">
      <c r="A273" s="5" t="s">
        <v>360</v>
      </c>
      <c r="B273" s="81" t="s">
        <v>4107</v>
      </c>
      <c r="C273" s="82" t="s">
        <v>4108</v>
      </c>
      <c r="D273" s="83" t="s">
        <v>1251</v>
      </c>
      <c r="E273" s="84" t="s">
        <v>4070</v>
      </c>
      <c r="F273" s="85">
        <v>66</v>
      </c>
      <c r="G273" s="86" t="str">
        <f t="shared" si="4"/>
        <v>Trung bình</v>
      </c>
      <c r="H273" s="87"/>
    </row>
    <row r="274" spans="1:8">
      <c r="A274" s="5" t="s">
        <v>361</v>
      </c>
      <c r="B274" s="81" t="s">
        <v>4109</v>
      </c>
      <c r="C274" s="82" t="s">
        <v>1218</v>
      </c>
      <c r="D274" s="83" t="s">
        <v>20</v>
      </c>
      <c r="E274" s="84" t="s">
        <v>4070</v>
      </c>
      <c r="F274" s="85">
        <v>70</v>
      </c>
      <c r="G274" s="86" t="str">
        <f t="shared" si="4"/>
        <v>Khá</v>
      </c>
      <c r="H274" s="87"/>
    </row>
    <row r="275" spans="1:8">
      <c r="A275" s="5" t="s">
        <v>362</v>
      </c>
      <c r="B275" s="81" t="s">
        <v>4110</v>
      </c>
      <c r="C275" s="82" t="s">
        <v>1580</v>
      </c>
      <c r="D275" s="83" t="s">
        <v>1453</v>
      </c>
      <c r="E275" s="84" t="s">
        <v>4070</v>
      </c>
      <c r="F275" s="85">
        <v>60</v>
      </c>
      <c r="G275" s="86" t="str">
        <f t="shared" si="4"/>
        <v>Trung bình</v>
      </c>
      <c r="H275" s="87"/>
    </row>
    <row r="276" spans="1:8">
      <c r="A276" s="5" t="s">
        <v>363</v>
      </c>
      <c r="B276" s="81" t="s">
        <v>4111</v>
      </c>
      <c r="C276" s="82" t="s">
        <v>4112</v>
      </c>
      <c r="D276" s="83" t="s">
        <v>1453</v>
      </c>
      <c r="E276" s="84" t="s">
        <v>4070</v>
      </c>
      <c r="F276" s="85">
        <v>55</v>
      </c>
      <c r="G276" s="86" t="str">
        <f t="shared" si="4"/>
        <v>Trung bình</v>
      </c>
      <c r="H276" s="87"/>
    </row>
    <row r="277" spans="1:8" s="20" customFormat="1">
      <c r="A277" s="62"/>
      <c r="B277" s="63" t="s">
        <v>4888</v>
      </c>
      <c r="C277" s="64"/>
      <c r="D277" s="65">
        <f>COUNTA(D278:D278)</f>
        <v>1</v>
      </c>
      <c r="E277" s="66"/>
      <c r="F277" s="66"/>
      <c r="G277" s="120"/>
      <c r="H277" s="67"/>
    </row>
    <row r="278" spans="1:8" ht="89.25">
      <c r="A278" s="5" t="s">
        <v>98</v>
      </c>
      <c r="B278" s="130" t="s">
        <v>4893</v>
      </c>
      <c r="C278" s="131" t="s">
        <v>1348</v>
      </c>
      <c r="D278" s="132" t="s">
        <v>1277</v>
      </c>
      <c r="E278" s="127" t="s">
        <v>4894</v>
      </c>
      <c r="F278" s="85"/>
      <c r="G278" s="86" t="str">
        <f t="shared" ref="G278" si="5">IF(F278&gt;=90,"Xuất sắc",IF(F278&gt;=80,"Tốt",IF(F278&gt;=70,"Khá",IF(F278&gt;=50,"Trung bình",IF(F278&gt;0,"Yếu","Không xếp loại")))))</f>
        <v>Không xếp loại</v>
      </c>
      <c r="H278" s="126" t="s">
        <v>4892</v>
      </c>
    </row>
    <row r="279" spans="1:8" s="17" customFormat="1">
      <c r="A279" s="14"/>
      <c r="B279" s="14" t="s">
        <v>60</v>
      </c>
      <c r="C279" s="72"/>
      <c r="D279" s="73">
        <f>COUNTA(E11:E276)</f>
        <v>264</v>
      </c>
      <c r="E279" s="14" t="s">
        <v>118</v>
      </c>
      <c r="F279" s="15"/>
      <c r="G279" s="16"/>
      <c r="H279" s="74"/>
    </row>
    <row r="280" spans="1:8" ht="17.25" thickBot="1">
      <c r="A280" s="1"/>
      <c r="B280" s="1"/>
      <c r="C280" s="1"/>
      <c r="D280" s="18"/>
      <c r="E280" s="1"/>
      <c r="F280" s="1"/>
      <c r="H280" s="54"/>
    </row>
    <row r="281" spans="1:8" s="20" customFormat="1" ht="17.25" thickBot="1">
      <c r="B281" s="11"/>
      <c r="C281" s="23" t="s">
        <v>1523</v>
      </c>
      <c r="D281" s="24"/>
      <c r="E281" s="25" t="s">
        <v>1524</v>
      </c>
      <c r="F281" s="21"/>
      <c r="G281" s="121" t="s">
        <v>1715</v>
      </c>
      <c r="H281" s="26" t="s">
        <v>1716</v>
      </c>
    </row>
    <row r="282" spans="1:8">
      <c r="B282" s="7" t="s">
        <v>25</v>
      </c>
      <c r="C282" s="27">
        <f>COUNTIF($G$11:$G$175,"Xuất sắc")</f>
        <v>0</v>
      </c>
      <c r="D282" s="28">
        <f>C282/$C$288*100%</f>
        <v>0</v>
      </c>
      <c r="E282" s="29">
        <f>COUNTIF($G$177:$G$278,"Xuất sắc")</f>
        <v>0</v>
      </c>
      <c r="F282" s="30">
        <f>E282/$E$288*100%</f>
        <v>0</v>
      </c>
      <c r="G282" s="31">
        <f>C282+E282</f>
        <v>0</v>
      </c>
      <c r="H282" s="32">
        <f>G282/$G$288*100%</f>
        <v>0</v>
      </c>
    </row>
    <row r="283" spans="1:8">
      <c r="B283" s="8" t="s">
        <v>24</v>
      </c>
      <c r="C283" s="33">
        <f>COUNTIF($G$11:$G$175,"Tốt")</f>
        <v>1</v>
      </c>
      <c r="D283" s="34">
        <f t="shared" ref="D283:D287" si="6">C283/$C$288*100%</f>
        <v>6.0606060606060606E-3</v>
      </c>
      <c r="E283" s="29">
        <f>COUNTIF($G$177:$G$278,"Tốt")</f>
        <v>0</v>
      </c>
      <c r="F283" s="30">
        <f t="shared" ref="F283:F287" si="7">E283/$E$288*100%</f>
        <v>0</v>
      </c>
      <c r="G283" s="31">
        <f t="shared" ref="G283:G287" si="8">C283+E283</f>
        <v>1</v>
      </c>
      <c r="H283" s="32">
        <f t="shared" ref="H283:H287" si="9">G283/$G$288*100%</f>
        <v>3.7735849056603774E-3</v>
      </c>
    </row>
    <row r="284" spans="1:8">
      <c r="B284" s="8" t="s">
        <v>23</v>
      </c>
      <c r="C284" s="33">
        <f>COUNTIF($G$11:$G$175,"Khá")</f>
        <v>4</v>
      </c>
      <c r="D284" s="34">
        <f t="shared" si="6"/>
        <v>2.4242424242424242E-2</v>
      </c>
      <c r="E284" s="29">
        <f>COUNTIF($G$177:$G$278,"Khá")</f>
        <v>39</v>
      </c>
      <c r="F284" s="30">
        <f t="shared" si="7"/>
        <v>0.39</v>
      </c>
      <c r="G284" s="31">
        <f t="shared" si="8"/>
        <v>43</v>
      </c>
      <c r="H284" s="32">
        <f t="shared" si="9"/>
        <v>0.16226415094339622</v>
      </c>
    </row>
    <row r="285" spans="1:8">
      <c r="B285" s="8" t="s">
        <v>21</v>
      </c>
      <c r="C285" s="33">
        <f>COUNTIF($G$11:$G$175,"Trung bình")</f>
        <v>159</v>
      </c>
      <c r="D285" s="34">
        <f t="shared" si="6"/>
        <v>0.96363636363636362</v>
      </c>
      <c r="E285" s="29">
        <f>COUNTIF($G$177:$G$278,"Trung bình")</f>
        <v>60</v>
      </c>
      <c r="F285" s="30">
        <f t="shared" si="7"/>
        <v>0.6</v>
      </c>
      <c r="G285" s="31">
        <f t="shared" si="8"/>
        <v>219</v>
      </c>
      <c r="H285" s="32">
        <f t="shared" si="9"/>
        <v>0.82641509433962268</v>
      </c>
    </row>
    <row r="286" spans="1:8">
      <c r="A286" s="20"/>
      <c r="B286" s="9" t="s">
        <v>22</v>
      </c>
      <c r="C286" s="35">
        <f>COUNTIF($G$11:$G$175,"Yếu")</f>
        <v>1</v>
      </c>
      <c r="D286" s="34">
        <f t="shared" si="6"/>
        <v>6.0606060606060606E-3</v>
      </c>
      <c r="E286" s="36">
        <f>COUNTIF($G$177:$G$278,"Yếu")</f>
        <v>0</v>
      </c>
      <c r="F286" s="30">
        <f t="shared" si="7"/>
        <v>0</v>
      </c>
      <c r="G286" s="31">
        <f t="shared" si="8"/>
        <v>1</v>
      </c>
      <c r="H286" s="32">
        <f t="shared" si="9"/>
        <v>3.7735849056603774E-3</v>
      </c>
    </row>
    <row r="287" spans="1:8" ht="33.75" thickBot="1">
      <c r="A287" s="20"/>
      <c r="B287" s="10" t="s">
        <v>121</v>
      </c>
      <c r="C287" s="35">
        <f>COUNTIF($G$11:$G$175,"Không xếp loại")</f>
        <v>0</v>
      </c>
      <c r="D287" s="37">
        <f t="shared" si="6"/>
        <v>0</v>
      </c>
      <c r="E287" s="38">
        <f>COUNTIF($G$177:$G$278,"Không xếp loại")</f>
        <v>1</v>
      </c>
      <c r="F287" s="30">
        <f t="shared" si="7"/>
        <v>0.01</v>
      </c>
      <c r="G287" s="31">
        <f t="shared" si="8"/>
        <v>1</v>
      </c>
      <c r="H287" s="32">
        <f t="shared" si="9"/>
        <v>3.7735849056603774E-3</v>
      </c>
    </row>
    <row r="288" spans="1:8" s="20" customFormat="1" ht="17.25" thickBot="1">
      <c r="B288" s="11" t="s">
        <v>1717</v>
      </c>
      <c r="C288" s="39">
        <f>SUM(C282:C287)</f>
        <v>165</v>
      </c>
      <c r="D288" s="40"/>
      <c r="E288" s="41">
        <f>SUM(E282:E287)</f>
        <v>100</v>
      </c>
      <c r="F288" s="42"/>
      <c r="G288" s="43">
        <f>SUM(G282:G287)</f>
        <v>265</v>
      </c>
      <c r="H288" s="44"/>
    </row>
    <row r="289" spans="1:10" s="48" customFormat="1">
      <c r="A289" s="13"/>
      <c r="B289" s="45"/>
      <c r="C289" s="45"/>
      <c r="D289" s="46"/>
      <c r="E289" s="45"/>
      <c r="F289" s="13"/>
      <c r="G289" s="47"/>
      <c r="I289" s="13"/>
      <c r="J289" s="13"/>
    </row>
    <row r="290" spans="1:10" s="48" customFormat="1">
      <c r="A290" s="13"/>
      <c r="B290" s="13"/>
      <c r="C290" s="13"/>
      <c r="D290" s="49"/>
      <c r="E290" s="13"/>
      <c r="F290" s="13"/>
      <c r="G290" s="47"/>
      <c r="I290" s="13"/>
      <c r="J290" s="13"/>
    </row>
  </sheetData>
  <autoFilter ref="A8:H288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17765-673F-463B-8F7A-F563DAAC3DED}">
  <dimension ref="A1:H47"/>
  <sheetViews>
    <sheetView topLeftCell="A33" zoomScale="115" zoomScaleNormal="115" workbookViewId="0">
      <selection activeCell="F44" sqref="F44"/>
    </sheetView>
  </sheetViews>
  <sheetFormatPr defaultRowHeight="16.5"/>
  <cols>
    <col min="1" max="1" width="6.42578125" style="13" customWidth="1"/>
    <col min="2" max="2" width="12" style="13" customWidth="1"/>
    <col min="3" max="3" width="22.85546875" style="13" customWidth="1"/>
    <col min="4" max="4" width="10.5703125" style="51" bestFit="1" customWidth="1"/>
    <col min="5" max="5" width="15" style="13" bestFit="1" customWidth="1"/>
    <col min="6" max="6" width="10.42578125" style="13" customWidth="1"/>
    <col min="7" max="7" width="16" style="19" bestFit="1" customWidth="1"/>
    <col min="8" max="8" width="14" style="48" customWidth="1"/>
    <col min="9" max="9" width="10.5703125" style="13" bestFit="1" customWidth="1"/>
    <col min="10" max="16384" width="9.140625" style="13"/>
  </cols>
  <sheetData>
    <row r="1" spans="1:8">
      <c r="A1" s="139" t="s">
        <v>1</v>
      </c>
      <c r="B1" s="139"/>
      <c r="C1" s="139"/>
      <c r="D1" s="139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0"/>
      <c r="F3" s="139"/>
      <c r="G3" s="139"/>
      <c r="H3" s="139"/>
    </row>
    <row r="4" spans="1:8" s="52" customFormat="1" ht="15" customHeight="1">
      <c r="A4" s="134"/>
      <c r="B4" s="134"/>
      <c r="C4" s="134"/>
      <c r="D4" s="134"/>
      <c r="E4" s="134"/>
      <c r="H4" s="53"/>
    </row>
    <row r="5" spans="1:8">
      <c r="A5" s="135" t="s">
        <v>1823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1827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55"/>
      <c r="B7" s="55"/>
      <c r="C7" s="55"/>
      <c r="D7" s="50"/>
      <c r="E7" s="55"/>
      <c r="F7" s="55"/>
      <c r="G7" s="117"/>
      <c r="H7" s="56"/>
    </row>
    <row r="8" spans="1:8" ht="19.5" customHeight="1">
      <c r="A8" s="2" t="s">
        <v>0</v>
      </c>
      <c r="B8" s="3" t="s">
        <v>119</v>
      </c>
      <c r="C8" s="137" t="s">
        <v>120</v>
      </c>
      <c r="D8" s="138"/>
      <c r="E8" s="4" t="s">
        <v>43</v>
      </c>
      <c r="F8" s="12" t="s">
        <v>67</v>
      </c>
      <c r="G8" s="12" t="s">
        <v>68</v>
      </c>
      <c r="H8" s="12" t="s">
        <v>44</v>
      </c>
    </row>
    <row r="9" spans="1:8">
      <c r="A9" s="57"/>
      <c r="B9" s="58" t="s">
        <v>1523</v>
      </c>
      <c r="C9" s="59"/>
      <c r="D9" s="60">
        <f>SUM(D10)</f>
        <v>17</v>
      </c>
      <c r="E9" s="61"/>
      <c r="F9" s="61"/>
      <c r="G9" s="118"/>
      <c r="H9" s="61"/>
    </row>
    <row r="10" spans="1:8" s="20" customFormat="1">
      <c r="A10" s="62"/>
      <c r="B10" s="63" t="s">
        <v>1825</v>
      </c>
      <c r="C10" s="64"/>
      <c r="D10" s="65">
        <f>COUNTA(D11:D27)</f>
        <v>17</v>
      </c>
      <c r="E10" s="66"/>
      <c r="F10" s="66"/>
      <c r="G10" s="119"/>
      <c r="H10" s="67"/>
    </row>
    <row r="11" spans="1:8" s="20" customFormat="1">
      <c r="A11" s="22" t="s">
        <v>506</v>
      </c>
      <c r="B11" s="112" t="s">
        <v>2526</v>
      </c>
      <c r="C11" s="113" t="s">
        <v>2527</v>
      </c>
      <c r="D11" s="114" t="s">
        <v>1244</v>
      </c>
      <c r="E11" s="115" t="s">
        <v>2528</v>
      </c>
      <c r="F11" s="4">
        <v>61</v>
      </c>
      <c r="G11" s="68" t="str">
        <f t="shared" ref="G11:G26" si="0">IF(F11&gt;=90,"Xuất sắc",IF(F11&gt;=80,"Tốt",IF(F11&gt;=70,"Khá",IF(F11&gt;=50,"Trung bình",IF(F11&gt;0,"Yếu","Không xếp loại")))))</f>
        <v>Trung bình</v>
      </c>
      <c r="H11" s="71"/>
    </row>
    <row r="12" spans="1:8">
      <c r="A12" s="5" t="s">
        <v>507</v>
      </c>
      <c r="B12" s="104" t="s">
        <v>2529</v>
      </c>
      <c r="C12" s="108" t="s">
        <v>2530</v>
      </c>
      <c r="D12" s="106" t="s">
        <v>1500</v>
      </c>
      <c r="E12" s="107" t="s">
        <v>2528</v>
      </c>
      <c r="F12" s="111">
        <v>58</v>
      </c>
      <c r="G12" s="6" t="str">
        <f t="shared" si="0"/>
        <v>Trung bình</v>
      </c>
      <c r="H12" s="70"/>
    </row>
    <row r="13" spans="1:8">
      <c r="A13" s="5" t="s">
        <v>508</v>
      </c>
      <c r="B13" s="104" t="s">
        <v>2531</v>
      </c>
      <c r="C13" s="108" t="s">
        <v>2532</v>
      </c>
      <c r="D13" s="106" t="s">
        <v>1221</v>
      </c>
      <c r="E13" s="107" t="s">
        <v>2528</v>
      </c>
      <c r="F13" s="111">
        <v>60</v>
      </c>
      <c r="G13" s="6" t="str">
        <f t="shared" si="0"/>
        <v>Trung bình</v>
      </c>
      <c r="H13" s="70"/>
    </row>
    <row r="14" spans="1:8">
      <c r="A14" s="5" t="s">
        <v>509</v>
      </c>
      <c r="B14" s="104" t="s">
        <v>2533</v>
      </c>
      <c r="C14" s="108" t="s">
        <v>1629</v>
      </c>
      <c r="D14" s="106" t="s">
        <v>1248</v>
      </c>
      <c r="E14" s="107" t="s">
        <v>2528</v>
      </c>
      <c r="F14" s="111">
        <v>52</v>
      </c>
      <c r="G14" s="6" t="str">
        <f t="shared" si="0"/>
        <v>Trung bình</v>
      </c>
      <c r="H14" s="70"/>
    </row>
    <row r="15" spans="1:8">
      <c r="A15" s="5" t="s">
        <v>510</v>
      </c>
      <c r="B15" s="104" t="s">
        <v>2534</v>
      </c>
      <c r="C15" s="108" t="s">
        <v>2535</v>
      </c>
      <c r="D15" s="106" t="s">
        <v>1340</v>
      </c>
      <c r="E15" s="107" t="s">
        <v>2528</v>
      </c>
      <c r="F15" s="111">
        <v>56</v>
      </c>
      <c r="G15" s="6" t="str">
        <f t="shared" si="0"/>
        <v>Trung bình</v>
      </c>
      <c r="H15" s="70"/>
    </row>
    <row r="16" spans="1:8">
      <c r="A16" s="5" t="s">
        <v>511</v>
      </c>
      <c r="B16" s="104" t="s">
        <v>2536</v>
      </c>
      <c r="C16" s="108" t="s">
        <v>2537</v>
      </c>
      <c r="D16" s="106" t="s">
        <v>1341</v>
      </c>
      <c r="E16" s="107" t="s">
        <v>2528</v>
      </c>
      <c r="F16" s="111">
        <v>64</v>
      </c>
      <c r="G16" s="6" t="str">
        <f t="shared" si="0"/>
        <v>Trung bình</v>
      </c>
      <c r="H16" s="70"/>
    </row>
    <row r="17" spans="1:8">
      <c r="A17" s="5" t="s">
        <v>512</v>
      </c>
      <c r="B17" s="104" t="s">
        <v>2538</v>
      </c>
      <c r="C17" s="108" t="s">
        <v>2539</v>
      </c>
      <c r="D17" s="106" t="s">
        <v>1301</v>
      </c>
      <c r="E17" s="107" t="s">
        <v>2528</v>
      </c>
      <c r="F17" s="111">
        <v>72</v>
      </c>
      <c r="G17" s="6" t="str">
        <f t="shared" si="0"/>
        <v>Khá</v>
      </c>
      <c r="H17" s="70"/>
    </row>
    <row r="18" spans="1:8" s="20" customFormat="1">
      <c r="A18" s="5" t="s">
        <v>513</v>
      </c>
      <c r="B18" s="104" t="s">
        <v>2540</v>
      </c>
      <c r="C18" s="108" t="s">
        <v>2541</v>
      </c>
      <c r="D18" s="106" t="s">
        <v>1180</v>
      </c>
      <c r="E18" s="107" t="s">
        <v>2528</v>
      </c>
      <c r="F18" s="111">
        <v>58</v>
      </c>
      <c r="G18" s="6" t="str">
        <f t="shared" si="0"/>
        <v>Trung bình</v>
      </c>
      <c r="H18" s="71"/>
    </row>
    <row r="19" spans="1:8">
      <c r="A19" s="5" t="s">
        <v>514</v>
      </c>
      <c r="B19" s="104" t="s">
        <v>2542</v>
      </c>
      <c r="C19" s="108" t="s">
        <v>2543</v>
      </c>
      <c r="D19" s="106" t="s">
        <v>1356</v>
      </c>
      <c r="E19" s="107" t="s">
        <v>2528</v>
      </c>
      <c r="F19" s="111">
        <v>52</v>
      </c>
      <c r="G19" s="6" t="str">
        <f t="shared" si="0"/>
        <v>Trung bình</v>
      </c>
      <c r="H19" s="70"/>
    </row>
    <row r="20" spans="1:8">
      <c r="A20" s="5" t="s">
        <v>515</v>
      </c>
      <c r="B20" s="104" t="s">
        <v>2544</v>
      </c>
      <c r="C20" s="108" t="s">
        <v>1713</v>
      </c>
      <c r="D20" s="106" t="s">
        <v>41</v>
      </c>
      <c r="E20" s="107" t="s">
        <v>2528</v>
      </c>
      <c r="F20" s="111">
        <v>52</v>
      </c>
      <c r="G20" s="6" t="str">
        <f t="shared" si="0"/>
        <v>Trung bình</v>
      </c>
      <c r="H20" s="70"/>
    </row>
    <row r="21" spans="1:8">
      <c r="A21" s="5" t="s">
        <v>516</v>
      </c>
      <c r="B21" s="104" t="s">
        <v>2545</v>
      </c>
      <c r="C21" s="108" t="s">
        <v>2546</v>
      </c>
      <c r="D21" s="106" t="s">
        <v>42</v>
      </c>
      <c r="E21" s="107" t="s">
        <v>2528</v>
      </c>
      <c r="F21" s="111">
        <v>71</v>
      </c>
      <c r="G21" s="6" t="str">
        <f t="shared" si="0"/>
        <v>Khá</v>
      </c>
      <c r="H21" s="70"/>
    </row>
    <row r="22" spans="1:8">
      <c r="A22" s="5" t="s">
        <v>517</v>
      </c>
      <c r="B22" s="104" t="s">
        <v>2547</v>
      </c>
      <c r="C22" s="108" t="s">
        <v>2548</v>
      </c>
      <c r="D22" s="106" t="s">
        <v>1299</v>
      </c>
      <c r="E22" s="107" t="s">
        <v>2528</v>
      </c>
      <c r="F22" s="111">
        <v>60</v>
      </c>
      <c r="G22" s="6" t="str">
        <f t="shared" si="0"/>
        <v>Trung bình</v>
      </c>
      <c r="H22" s="70"/>
    </row>
    <row r="23" spans="1:8">
      <c r="A23" s="5" t="s">
        <v>518</v>
      </c>
      <c r="B23" s="104" t="s">
        <v>2549</v>
      </c>
      <c r="C23" s="108" t="s">
        <v>1363</v>
      </c>
      <c r="D23" s="106" t="s">
        <v>1486</v>
      </c>
      <c r="E23" s="107" t="s">
        <v>2528</v>
      </c>
      <c r="F23" s="111">
        <v>61</v>
      </c>
      <c r="G23" s="6" t="str">
        <f t="shared" si="0"/>
        <v>Trung bình</v>
      </c>
      <c r="H23" s="70"/>
    </row>
    <row r="24" spans="1:8">
      <c r="A24" s="5" t="s">
        <v>519</v>
      </c>
      <c r="B24" s="104" t="s">
        <v>2550</v>
      </c>
      <c r="C24" s="108" t="s">
        <v>2551</v>
      </c>
      <c r="D24" s="106" t="s">
        <v>1284</v>
      </c>
      <c r="E24" s="107" t="s">
        <v>2528</v>
      </c>
      <c r="F24" s="111">
        <v>63</v>
      </c>
      <c r="G24" s="6" t="str">
        <f t="shared" si="0"/>
        <v>Trung bình</v>
      </c>
      <c r="H24" s="70"/>
    </row>
    <row r="25" spans="1:8">
      <c r="A25" s="5" t="s">
        <v>520</v>
      </c>
      <c r="B25" s="104" t="s">
        <v>2552</v>
      </c>
      <c r="C25" s="108" t="s">
        <v>2553</v>
      </c>
      <c r="D25" s="106" t="s">
        <v>54</v>
      </c>
      <c r="E25" s="107" t="s">
        <v>2528</v>
      </c>
      <c r="F25" s="111">
        <v>63</v>
      </c>
      <c r="G25" s="6" t="str">
        <f t="shared" si="0"/>
        <v>Trung bình</v>
      </c>
      <c r="H25" s="70"/>
    </row>
    <row r="26" spans="1:8">
      <c r="A26" s="5" t="s">
        <v>521</v>
      </c>
      <c r="B26" s="104" t="s">
        <v>2554</v>
      </c>
      <c r="C26" s="108" t="s">
        <v>1510</v>
      </c>
      <c r="D26" s="106" t="s">
        <v>1254</v>
      </c>
      <c r="E26" s="107" t="s">
        <v>2528</v>
      </c>
      <c r="F26" s="111">
        <v>56</v>
      </c>
      <c r="G26" s="6" t="str">
        <f t="shared" si="0"/>
        <v>Trung bình</v>
      </c>
      <c r="H26" s="70"/>
    </row>
    <row r="27" spans="1:8">
      <c r="A27" s="5" t="s">
        <v>522</v>
      </c>
      <c r="B27" s="104" t="s">
        <v>2555</v>
      </c>
      <c r="C27" s="108" t="s">
        <v>1709</v>
      </c>
      <c r="D27" s="106" t="s">
        <v>1345</v>
      </c>
      <c r="E27" s="107" t="s">
        <v>2528</v>
      </c>
      <c r="F27" s="111">
        <v>60</v>
      </c>
      <c r="G27" s="6" t="str">
        <f t="shared" ref="G27" si="1">IF(F27&gt;=90,"Xuất sắc",IF(F27&gt;=80,"Tốt",IF(F27&gt;=70,"Khá",IF(F27&gt;=50,"Trung bình",IF(F27&gt;0,"Yếu","Không xếp loại")))))</f>
        <v>Trung bình</v>
      </c>
      <c r="H27" s="70"/>
    </row>
    <row r="28" spans="1:8">
      <c r="A28" s="97"/>
      <c r="B28" s="103" t="s">
        <v>1524</v>
      </c>
      <c r="C28" s="98"/>
      <c r="D28" s="133">
        <f>SUM(D29)</f>
        <v>6</v>
      </c>
      <c r="E28" s="99"/>
      <c r="F28" s="100"/>
      <c r="G28" s="101"/>
      <c r="H28" s="102"/>
    </row>
    <row r="29" spans="1:8" s="20" customFormat="1">
      <c r="A29" s="62"/>
      <c r="B29" s="63" t="s">
        <v>1826</v>
      </c>
      <c r="C29" s="64"/>
      <c r="D29" s="65">
        <f>COUNTA(D30:D35)</f>
        <v>6</v>
      </c>
      <c r="E29" s="66"/>
      <c r="F29" s="66"/>
      <c r="G29" s="120"/>
      <c r="H29" s="67"/>
    </row>
    <row r="30" spans="1:8" s="20" customFormat="1">
      <c r="A30" s="5" t="s">
        <v>97</v>
      </c>
      <c r="B30" s="75" t="s">
        <v>4113</v>
      </c>
      <c r="C30" s="88" t="s">
        <v>1814</v>
      </c>
      <c r="D30" s="76" t="s">
        <v>1192</v>
      </c>
      <c r="E30" s="77" t="s">
        <v>4114</v>
      </c>
      <c r="F30" s="78">
        <v>67</v>
      </c>
      <c r="G30" s="79" t="str">
        <f t="shared" ref="G30:G35" si="2">IF(F30&gt;=90,"Xuất sắc",IF(F30&gt;=80,"Tốt",IF(F30&gt;=70,"Khá",IF(F30&gt;=50,"Trung bình",IF(F30&gt;0,"Yếu","Không xếp loại")))))</f>
        <v>Trung bình</v>
      </c>
      <c r="H30" s="80"/>
    </row>
    <row r="31" spans="1:8">
      <c r="A31" s="5" t="s">
        <v>98</v>
      </c>
      <c r="B31" s="81" t="s">
        <v>4115</v>
      </c>
      <c r="C31" s="82" t="s">
        <v>1514</v>
      </c>
      <c r="D31" s="83" t="s">
        <v>1192</v>
      </c>
      <c r="E31" s="84" t="s">
        <v>4114</v>
      </c>
      <c r="F31" s="85">
        <v>70</v>
      </c>
      <c r="G31" s="86" t="str">
        <f t="shared" si="2"/>
        <v>Khá</v>
      </c>
      <c r="H31" s="87"/>
    </row>
    <row r="32" spans="1:8">
      <c r="A32" s="5" t="s">
        <v>99</v>
      </c>
      <c r="B32" s="81" t="s">
        <v>4116</v>
      </c>
      <c r="C32" s="82" t="s">
        <v>1712</v>
      </c>
      <c r="D32" s="83" t="s">
        <v>1658</v>
      </c>
      <c r="E32" s="84" t="s">
        <v>4114</v>
      </c>
      <c r="F32" s="85">
        <v>70</v>
      </c>
      <c r="G32" s="86" t="str">
        <f t="shared" si="2"/>
        <v>Khá</v>
      </c>
      <c r="H32" s="87"/>
    </row>
    <row r="33" spans="1:8">
      <c r="A33" s="5" t="s">
        <v>100</v>
      </c>
      <c r="B33" s="81" t="s">
        <v>4117</v>
      </c>
      <c r="C33" s="82" t="s">
        <v>4118</v>
      </c>
      <c r="D33" s="83" t="s">
        <v>1365</v>
      </c>
      <c r="E33" s="84" t="s">
        <v>4114</v>
      </c>
      <c r="F33" s="85">
        <v>78</v>
      </c>
      <c r="G33" s="86" t="str">
        <f t="shared" si="2"/>
        <v>Khá</v>
      </c>
      <c r="H33" s="87"/>
    </row>
    <row r="34" spans="1:8">
      <c r="A34" s="5" t="s">
        <v>101</v>
      </c>
      <c r="B34" s="81" t="s">
        <v>4119</v>
      </c>
      <c r="C34" s="82" t="s">
        <v>4120</v>
      </c>
      <c r="D34" s="83" t="s">
        <v>1327</v>
      </c>
      <c r="E34" s="84" t="s">
        <v>4114</v>
      </c>
      <c r="F34" s="85">
        <v>70</v>
      </c>
      <c r="G34" s="86" t="str">
        <f t="shared" si="2"/>
        <v>Khá</v>
      </c>
      <c r="H34" s="87"/>
    </row>
    <row r="35" spans="1:8">
      <c r="A35" s="5" t="s">
        <v>102</v>
      </c>
      <c r="B35" s="81" t="s">
        <v>4121</v>
      </c>
      <c r="C35" s="82" t="s">
        <v>1440</v>
      </c>
      <c r="D35" s="83" t="s">
        <v>15</v>
      </c>
      <c r="E35" s="84" t="s">
        <v>4114</v>
      </c>
      <c r="F35" s="85">
        <v>74</v>
      </c>
      <c r="G35" s="86" t="str">
        <f t="shared" si="2"/>
        <v>Khá</v>
      </c>
      <c r="H35" s="87"/>
    </row>
    <row r="36" spans="1:8" s="17" customFormat="1">
      <c r="A36" s="14"/>
      <c r="B36" s="14" t="s">
        <v>60</v>
      </c>
      <c r="C36" s="72"/>
      <c r="D36" s="73">
        <f>COUNTA(E11:E35)</f>
        <v>23</v>
      </c>
      <c r="E36" s="14" t="s">
        <v>118</v>
      </c>
      <c r="F36" s="15"/>
      <c r="G36" s="16"/>
      <c r="H36" s="74"/>
    </row>
    <row r="37" spans="1:8" ht="17.25" thickBot="1">
      <c r="A37" s="1"/>
      <c r="B37" s="1"/>
      <c r="C37" s="1"/>
      <c r="D37" s="18"/>
      <c r="E37" s="1"/>
      <c r="F37" s="1"/>
      <c r="H37" s="54"/>
    </row>
    <row r="38" spans="1:8" s="20" customFormat="1" ht="17.25" thickBot="1">
      <c r="B38" s="11"/>
      <c r="C38" s="23" t="s">
        <v>1523</v>
      </c>
      <c r="D38" s="24"/>
      <c r="E38" s="25" t="s">
        <v>1524</v>
      </c>
      <c r="F38" s="21"/>
      <c r="G38" s="121" t="s">
        <v>1715</v>
      </c>
      <c r="H38" s="26" t="s">
        <v>1716</v>
      </c>
    </row>
    <row r="39" spans="1:8">
      <c r="B39" s="7" t="s">
        <v>25</v>
      </c>
      <c r="C39" s="27">
        <f>COUNTIF($G$11:$G$27,"Xuất sắc")</f>
        <v>0</v>
      </c>
      <c r="D39" s="28">
        <f>C39/$C$45*100%</f>
        <v>0</v>
      </c>
      <c r="E39" s="29">
        <f>COUNTIF($G$29:$G$35,"Xuất sắc")</f>
        <v>0</v>
      </c>
      <c r="F39" s="30">
        <f>E39/$E$45*100%</f>
        <v>0</v>
      </c>
      <c r="G39" s="31">
        <f>C39+E39</f>
        <v>0</v>
      </c>
      <c r="H39" s="32">
        <f>G39/$G$45*100%</f>
        <v>0</v>
      </c>
    </row>
    <row r="40" spans="1:8">
      <c r="B40" s="8" t="s">
        <v>24</v>
      </c>
      <c r="C40" s="33">
        <f>COUNTIF($G$11:$G$27,"Tốt")</f>
        <v>0</v>
      </c>
      <c r="D40" s="34">
        <f t="shared" ref="D40:D44" si="3">C40/$C$45*100%</f>
        <v>0</v>
      </c>
      <c r="E40" s="29">
        <f>COUNTIF($G$29:$G$35,"Tốt")</f>
        <v>0</v>
      </c>
      <c r="F40" s="30">
        <f t="shared" ref="F40:F44" si="4">E40/$E$45*100%</f>
        <v>0</v>
      </c>
      <c r="G40" s="31">
        <f t="shared" ref="G40:G44" si="5">C40+E40</f>
        <v>0</v>
      </c>
      <c r="H40" s="32">
        <f t="shared" ref="H40:H44" si="6">G40/$G$45*100%</f>
        <v>0</v>
      </c>
    </row>
    <row r="41" spans="1:8">
      <c r="B41" s="8" t="s">
        <v>23</v>
      </c>
      <c r="C41" s="33">
        <f>COUNTIF($G$11:$G$27,"Khá")</f>
        <v>2</v>
      </c>
      <c r="D41" s="34">
        <f t="shared" si="3"/>
        <v>0.11764705882352941</v>
      </c>
      <c r="E41" s="29">
        <f>COUNTIF($G$29:$G$35,"Khá")</f>
        <v>5</v>
      </c>
      <c r="F41" s="30">
        <f t="shared" si="4"/>
        <v>0.83333333333333337</v>
      </c>
      <c r="G41" s="31">
        <f t="shared" si="5"/>
        <v>7</v>
      </c>
      <c r="H41" s="32">
        <f t="shared" si="6"/>
        <v>0.30434782608695654</v>
      </c>
    </row>
    <row r="42" spans="1:8">
      <c r="B42" s="8" t="s">
        <v>21</v>
      </c>
      <c r="C42" s="33">
        <f>COUNTIF($G$11:$G$27,"Trung bình")</f>
        <v>15</v>
      </c>
      <c r="D42" s="34">
        <f t="shared" si="3"/>
        <v>0.88235294117647056</v>
      </c>
      <c r="E42" s="29">
        <f>COUNTIF($G$29:$G$35,"Trung bình")</f>
        <v>1</v>
      </c>
      <c r="F42" s="30">
        <f t="shared" si="4"/>
        <v>0.16666666666666666</v>
      </c>
      <c r="G42" s="31">
        <f t="shared" si="5"/>
        <v>16</v>
      </c>
      <c r="H42" s="32">
        <f t="shared" si="6"/>
        <v>0.69565217391304346</v>
      </c>
    </row>
    <row r="43" spans="1:8">
      <c r="A43" s="20"/>
      <c r="B43" s="9" t="s">
        <v>22</v>
      </c>
      <c r="C43" s="35">
        <f>COUNTIF($G$11:$G$27,"Yếu")</f>
        <v>0</v>
      </c>
      <c r="D43" s="34">
        <f t="shared" si="3"/>
        <v>0</v>
      </c>
      <c r="E43" s="36">
        <f>COUNTIF($G$29:$G$35,"Yếu")</f>
        <v>0</v>
      </c>
      <c r="F43" s="30">
        <f t="shared" si="4"/>
        <v>0</v>
      </c>
      <c r="G43" s="31">
        <f t="shared" si="5"/>
        <v>0</v>
      </c>
      <c r="H43" s="32">
        <f t="shared" si="6"/>
        <v>0</v>
      </c>
    </row>
    <row r="44" spans="1:8" ht="33.75" thickBot="1">
      <c r="A44" s="20"/>
      <c r="B44" s="10" t="s">
        <v>121</v>
      </c>
      <c r="C44" s="35">
        <f>COUNTIF($G$11:$G$27,"Không xếp loại")</f>
        <v>0</v>
      </c>
      <c r="D44" s="37">
        <f t="shared" si="3"/>
        <v>0</v>
      </c>
      <c r="E44" s="38">
        <f>COUNTIF($G$29:$G$35,"Không xếp loại")</f>
        <v>0</v>
      </c>
      <c r="F44" s="30">
        <f t="shared" si="4"/>
        <v>0</v>
      </c>
      <c r="G44" s="31">
        <f t="shared" si="5"/>
        <v>0</v>
      </c>
      <c r="H44" s="32">
        <f t="shared" si="6"/>
        <v>0</v>
      </c>
    </row>
    <row r="45" spans="1:8" s="20" customFormat="1" ht="17.25" thickBot="1">
      <c r="B45" s="11" t="s">
        <v>1717</v>
      </c>
      <c r="C45" s="39">
        <f>SUM(C39:C44)</f>
        <v>17</v>
      </c>
      <c r="D45" s="40"/>
      <c r="E45" s="41">
        <f>SUM(E39:E44)</f>
        <v>6</v>
      </c>
      <c r="F45" s="42"/>
      <c r="G45" s="43">
        <f>SUM(G39:G44)</f>
        <v>23</v>
      </c>
      <c r="H45" s="44"/>
    </row>
    <row r="46" spans="1:8" s="48" customFormat="1">
      <c r="A46" s="13"/>
      <c r="B46" s="45"/>
      <c r="C46" s="45"/>
      <c r="D46" s="46"/>
      <c r="E46" s="45"/>
      <c r="F46" s="13"/>
      <c r="G46" s="47"/>
    </row>
    <row r="47" spans="1:8" s="48" customFormat="1">
      <c r="A47" s="13"/>
      <c r="B47" s="13"/>
      <c r="C47" s="13"/>
      <c r="D47" s="49"/>
      <c r="E47" s="13"/>
      <c r="F47" s="13"/>
      <c r="G47" s="47"/>
    </row>
  </sheetData>
  <autoFilter ref="A8:H45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0C3CC-2530-44AB-B3F3-C2561A83CB6D}">
  <dimension ref="A1:H694"/>
  <sheetViews>
    <sheetView topLeftCell="A679" zoomScale="115" zoomScaleNormal="115" workbookViewId="0">
      <selection activeCell="A11" sqref="A11:A403"/>
    </sheetView>
  </sheetViews>
  <sheetFormatPr defaultRowHeight="16.5"/>
  <cols>
    <col min="1" max="1" width="6.42578125" style="13" customWidth="1"/>
    <col min="2" max="2" width="12" style="13" customWidth="1"/>
    <col min="3" max="3" width="22.85546875" style="13" customWidth="1"/>
    <col min="4" max="4" width="10.5703125" style="51" bestFit="1" customWidth="1"/>
    <col min="5" max="5" width="15" style="13" bestFit="1" customWidth="1"/>
    <col min="6" max="6" width="10.42578125" style="13" customWidth="1"/>
    <col min="7" max="7" width="16" style="19" bestFit="1" customWidth="1"/>
    <col min="8" max="8" width="14" style="48" customWidth="1"/>
    <col min="9" max="9" width="10.5703125" style="13" bestFit="1" customWidth="1"/>
    <col min="10" max="16384" width="9.140625" style="13"/>
  </cols>
  <sheetData>
    <row r="1" spans="1:8">
      <c r="A1" s="139" t="s">
        <v>1</v>
      </c>
      <c r="B1" s="139"/>
      <c r="C1" s="139"/>
      <c r="D1" s="139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0"/>
      <c r="F3" s="139"/>
      <c r="G3" s="139"/>
      <c r="H3" s="139"/>
    </row>
    <row r="4" spans="1:8" s="52" customFormat="1" ht="15" customHeight="1">
      <c r="A4" s="134"/>
      <c r="B4" s="134"/>
      <c r="C4" s="134"/>
      <c r="D4" s="134"/>
      <c r="E4" s="134"/>
      <c r="H4" s="53"/>
    </row>
    <row r="5" spans="1:8">
      <c r="A5" s="135" t="s">
        <v>1823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1827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55"/>
      <c r="B7" s="55"/>
      <c r="C7" s="55"/>
      <c r="D7" s="50"/>
      <c r="E7" s="55"/>
      <c r="F7" s="55"/>
      <c r="G7" s="117"/>
      <c r="H7" s="56"/>
    </row>
    <row r="8" spans="1:8" ht="19.5" customHeight="1">
      <c r="A8" s="2" t="s">
        <v>0</v>
      </c>
      <c r="B8" s="3" t="s">
        <v>119</v>
      </c>
      <c r="C8" s="137" t="s">
        <v>120</v>
      </c>
      <c r="D8" s="138"/>
      <c r="E8" s="4" t="s">
        <v>43</v>
      </c>
      <c r="F8" s="12" t="s">
        <v>67</v>
      </c>
      <c r="G8" s="12" t="s">
        <v>68</v>
      </c>
      <c r="H8" s="12" t="s">
        <v>44</v>
      </c>
    </row>
    <row r="9" spans="1:8">
      <c r="A9" s="57"/>
      <c r="B9" s="58" t="s">
        <v>1523</v>
      </c>
      <c r="C9" s="59"/>
      <c r="D9" s="60">
        <f>SUM(D10)</f>
        <v>393</v>
      </c>
      <c r="E9" s="61"/>
      <c r="F9" s="61"/>
      <c r="G9" s="118"/>
      <c r="H9" s="61"/>
    </row>
    <row r="10" spans="1:8" s="20" customFormat="1">
      <c r="A10" s="62"/>
      <c r="B10" s="63" t="s">
        <v>1825</v>
      </c>
      <c r="C10" s="64"/>
      <c r="D10" s="65">
        <f>COUNTA(D11:D403)</f>
        <v>393</v>
      </c>
      <c r="E10" s="66"/>
      <c r="F10" s="66"/>
      <c r="G10" s="119"/>
      <c r="H10" s="67"/>
    </row>
    <row r="11" spans="1:8" s="20" customFormat="1">
      <c r="A11" s="5" t="s">
        <v>97</v>
      </c>
      <c r="B11" s="112" t="s">
        <v>2556</v>
      </c>
      <c r="C11" s="113" t="s">
        <v>2557</v>
      </c>
      <c r="D11" s="114" t="s">
        <v>1216</v>
      </c>
      <c r="E11" s="115" t="s">
        <v>2558</v>
      </c>
      <c r="F11" s="4">
        <v>57</v>
      </c>
      <c r="G11" s="68" t="str">
        <f t="shared" ref="G11:G73" si="0">IF(F11&gt;=90,"Xuất sắc",IF(F11&gt;=80,"Tốt",IF(F11&gt;=70,"Khá",IF(F11&gt;=50,"Trung bình",IF(F11&gt;0,"Yếu","Không xếp loại")))))</f>
        <v>Trung bình</v>
      </c>
      <c r="H11" s="71"/>
    </row>
    <row r="12" spans="1:8">
      <c r="A12" s="5" t="s">
        <v>98</v>
      </c>
      <c r="B12" s="104" t="s">
        <v>2559</v>
      </c>
      <c r="C12" s="108" t="s">
        <v>1497</v>
      </c>
      <c r="D12" s="106" t="s">
        <v>1216</v>
      </c>
      <c r="E12" s="107" t="s">
        <v>2558</v>
      </c>
      <c r="F12" s="111">
        <v>51</v>
      </c>
      <c r="G12" s="6" t="str">
        <f t="shared" si="0"/>
        <v>Trung bình</v>
      </c>
      <c r="H12" s="70"/>
    </row>
    <row r="13" spans="1:8">
      <c r="A13" s="5" t="s">
        <v>99</v>
      </c>
      <c r="B13" s="104" t="s">
        <v>2560</v>
      </c>
      <c r="C13" s="108" t="s">
        <v>1804</v>
      </c>
      <c r="D13" s="106" t="s">
        <v>11</v>
      </c>
      <c r="E13" s="107" t="s">
        <v>2558</v>
      </c>
      <c r="F13" s="111">
        <v>71</v>
      </c>
      <c r="G13" s="6" t="str">
        <f t="shared" si="0"/>
        <v>Khá</v>
      </c>
      <c r="H13" s="70"/>
    </row>
    <row r="14" spans="1:8">
      <c r="A14" s="5" t="s">
        <v>100</v>
      </c>
      <c r="B14" s="104" t="s">
        <v>2561</v>
      </c>
      <c r="C14" s="108" t="s">
        <v>2562</v>
      </c>
      <c r="D14" s="106" t="s">
        <v>11</v>
      </c>
      <c r="E14" s="107" t="s">
        <v>2558</v>
      </c>
      <c r="F14" s="111">
        <v>56</v>
      </c>
      <c r="G14" s="6" t="str">
        <f t="shared" si="0"/>
        <v>Trung bình</v>
      </c>
      <c r="H14" s="70"/>
    </row>
    <row r="15" spans="1:8">
      <c r="A15" s="5" t="s">
        <v>101</v>
      </c>
      <c r="B15" s="104" t="s">
        <v>2563</v>
      </c>
      <c r="C15" s="108" t="s">
        <v>1519</v>
      </c>
      <c r="D15" s="106" t="s">
        <v>1229</v>
      </c>
      <c r="E15" s="107" t="s">
        <v>2558</v>
      </c>
      <c r="F15" s="111">
        <v>50</v>
      </c>
      <c r="G15" s="6" t="str">
        <f t="shared" si="0"/>
        <v>Trung bình</v>
      </c>
      <c r="H15" s="70"/>
    </row>
    <row r="16" spans="1:8">
      <c r="A16" s="5" t="s">
        <v>102</v>
      </c>
      <c r="B16" s="104" t="s">
        <v>2564</v>
      </c>
      <c r="C16" s="108" t="s">
        <v>1516</v>
      </c>
      <c r="D16" s="106" t="s">
        <v>1221</v>
      </c>
      <c r="E16" s="107" t="s">
        <v>2558</v>
      </c>
      <c r="F16" s="111">
        <v>60</v>
      </c>
      <c r="G16" s="6" t="str">
        <f t="shared" si="0"/>
        <v>Trung bình</v>
      </c>
      <c r="H16" s="70"/>
    </row>
    <row r="17" spans="1:8">
      <c r="A17" s="5" t="s">
        <v>103</v>
      </c>
      <c r="B17" s="104" t="s">
        <v>2565</v>
      </c>
      <c r="C17" s="108" t="s">
        <v>1276</v>
      </c>
      <c r="D17" s="106" t="s">
        <v>1249</v>
      </c>
      <c r="E17" s="107" t="s">
        <v>2558</v>
      </c>
      <c r="F17" s="111">
        <v>55</v>
      </c>
      <c r="G17" s="6" t="str">
        <f t="shared" si="0"/>
        <v>Trung bình</v>
      </c>
      <c r="H17" s="70"/>
    </row>
    <row r="18" spans="1:8">
      <c r="A18" s="5" t="s">
        <v>104</v>
      </c>
      <c r="B18" s="104" t="s">
        <v>2566</v>
      </c>
      <c r="C18" s="108" t="s">
        <v>2567</v>
      </c>
      <c r="D18" s="106" t="s">
        <v>1340</v>
      </c>
      <c r="E18" s="107" t="s">
        <v>2558</v>
      </c>
      <c r="F18" s="111">
        <v>62</v>
      </c>
      <c r="G18" s="6" t="str">
        <f t="shared" si="0"/>
        <v>Trung bình</v>
      </c>
      <c r="H18" s="70"/>
    </row>
    <row r="19" spans="1:8">
      <c r="A19" s="5" t="s">
        <v>105</v>
      </c>
      <c r="B19" s="104" t="s">
        <v>2568</v>
      </c>
      <c r="C19" s="108" t="s">
        <v>1495</v>
      </c>
      <c r="D19" s="106" t="s">
        <v>1234</v>
      </c>
      <c r="E19" s="107" t="s">
        <v>2558</v>
      </c>
      <c r="F19" s="111">
        <v>45</v>
      </c>
      <c r="G19" s="6" t="str">
        <f t="shared" si="0"/>
        <v>Yếu</v>
      </c>
      <c r="H19" s="70"/>
    </row>
    <row r="20" spans="1:8">
      <c r="A20" s="5" t="s">
        <v>106</v>
      </c>
      <c r="B20" s="104" t="s">
        <v>2569</v>
      </c>
      <c r="C20" s="108" t="s">
        <v>1683</v>
      </c>
      <c r="D20" s="106" t="s">
        <v>37</v>
      </c>
      <c r="E20" s="107" t="s">
        <v>2558</v>
      </c>
      <c r="F20" s="111">
        <v>52</v>
      </c>
      <c r="G20" s="6" t="str">
        <f t="shared" si="0"/>
        <v>Trung bình</v>
      </c>
      <c r="H20" s="70"/>
    </row>
    <row r="21" spans="1:8">
      <c r="A21" s="5" t="s">
        <v>107</v>
      </c>
      <c r="B21" s="104" t="s">
        <v>2570</v>
      </c>
      <c r="C21" s="108" t="s">
        <v>28</v>
      </c>
      <c r="D21" s="106" t="s">
        <v>1250</v>
      </c>
      <c r="E21" s="107" t="s">
        <v>2558</v>
      </c>
      <c r="F21" s="111">
        <v>72</v>
      </c>
      <c r="G21" s="6" t="str">
        <f t="shared" si="0"/>
        <v>Khá</v>
      </c>
      <c r="H21" s="70"/>
    </row>
    <row r="22" spans="1:8">
      <c r="A22" s="5" t="s">
        <v>108</v>
      </c>
      <c r="B22" s="104" t="s">
        <v>2571</v>
      </c>
      <c r="C22" s="108" t="s">
        <v>35</v>
      </c>
      <c r="D22" s="106" t="s">
        <v>14</v>
      </c>
      <c r="E22" s="107" t="s">
        <v>2558</v>
      </c>
      <c r="F22" s="111">
        <v>60</v>
      </c>
      <c r="G22" s="6" t="str">
        <f t="shared" si="0"/>
        <v>Trung bình</v>
      </c>
      <c r="H22" s="70"/>
    </row>
    <row r="23" spans="1:8">
      <c r="A23" s="5" t="s">
        <v>109</v>
      </c>
      <c r="B23" s="104" t="s">
        <v>2572</v>
      </c>
      <c r="C23" s="108" t="s">
        <v>31</v>
      </c>
      <c r="D23" s="106" t="s">
        <v>1180</v>
      </c>
      <c r="E23" s="107" t="s">
        <v>2558</v>
      </c>
      <c r="F23" s="111">
        <v>53</v>
      </c>
      <c r="G23" s="6" t="str">
        <f t="shared" si="0"/>
        <v>Trung bình</v>
      </c>
      <c r="H23" s="70"/>
    </row>
    <row r="24" spans="1:8">
      <c r="A24" s="5" t="s">
        <v>110</v>
      </c>
      <c r="B24" s="104" t="s">
        <v>2573</v>
      </c>
      <c r="C24" s="108" t="s">
        <v>2574</v>
      </c>
      <c r="D24" s="106" t="s">
        <v>1308</v>
      </c>
      <c r="E24" s="107" t="s">
        <v>2558</v>
      </c>
      <c r="F24" s="111">
        <v>58</v>
      </c>
      <c r="G24" s="6" t="str">
        <f t="shared" si="0"/>
        <v>Trung bình</v>
      </c>
      <c r="H24" s="70"/>
    </row>
    <row r="25" spans="1:8">
      <c r="A25" s="5" t="s">
        <v>111</v>
      </c>
      <c r="B25" s="104" t="s">
        <v>2575</v>
      </c>
      <c r="C25" s="108" t="s">
        <v>2576</v>
      </c>
      <c r="D25" s="106" t="s">
        <v>1211</v>
      </c>
      <c r="E25" s="107" t="s">
        <v>2558</v>
      </c>
      <c r="F25" s="111">
        <v>55</v>
      </c>
      <c r="G25" s="6" t="str">
        <f t="shared" si="0"/>
        <v>Trung bình</v>
      </c>
      <c r="H25" s="70"/>
    </row>
    <row r="26" spans="1:8">
      <c r="A26" s="5" t="s">
        <v>112</v>
      </c>
      <c r="B26" s="104" t="s">
        <v>2577</v>
      </c>
      <c r="C26" s="108" t="s">
        <v>1446</v>
      </c>
      <c r="D26" s="106" t="s">
        <v>1318</v>
      </c>
      <c r="E26" s="107" t="s">
        <v>2558</v>
      </c>
      <c r="F26" s="111">
        <v>60</v>
      </c>
      <c r="G26" s="6" t="str">
        <f t="shared" si="0"/>
        <v>Trung bình</v>
      </c>
      <c r="H26" s="70"/>
    </row>
    <row r="27" spans="1:8">
      <c r="A27" s="5" t="s">
        <v>113</v>
      </c>
      <c r="B27" s="104" t="s">
        <v>2578</v>
      </c>
      <c r="C27" s="108" t="s">
        <v>2579</v>
      </c>
      <c r="D27" s="106" t="s">
        <v>1215</v>
      </c>
      <c r="E27" s="107" t="s">
        <v>2558</v>
      </c>
      <c r="F27" s="111">
        <v>70</v>
      </c>
      <c r="G27" s="6" t="str">
        <f t="shared" si="0"/>
        <v>Khá</v>
      </c>
      <c r="H27" s="70"/>
    </row>
    <row r="28" spans="1:8">
      <c r="A28" s="5" t="s">
        <v>114</v>
      </c>
      <c r="B28" s="104" t="s">
        <v>2580</v>
      </c>
      <c r="C28" s="108" t="s">
        <v>1489</v>
      </c>
      <c r="D28" s="106" t="s">
        <v>1453</v>
      </c>
      <c r="E28" s="107" t="s">
        <v>2558</v>
      </c>
      <c r="F28" s="111">
        <v>55</v>
      </c>
      <c r="G28" s="6" t="str">
        <f t="shared" si="0"/>
        <v>Trung bình</v>
      </c>
      <c r="H28" s="70"/>
    </row>
    <row r="29" spans="1:8">
      <c r="A29" s="5" t="s">
        <v>115</v>
      </c>
      <c r="B29" s="104" t="s">
        <v>2581</v>
      </c>
      <c r="C29" s="108" t="s">
        <v>2582</v>
      </c>
      <c r="D29" s="106" t="s">
        <v>1359</v>
      </c>
      <c r="E29" s="107" t="s">
        <v>2558</v>
      </c>
      <c r="F29" s="111">
        <v>70</v>
      </c>
      <c r="G29" s="6" t="str">
        <f t="shared" si="0"/>
        <v>Khá</v>
      </c>
      <c r="H29" s="70"/>
    </row>
    <row r="30" spans="1:8" s="20" customFormat="1">
      <c r="A30" s="5" t="s">
        <v>116</v>
      </c>
      <c r="B30" s="112" t="s">
        <v>2583</v>
      </c>
      <c r="C30" s="113" t="s">
        <v>2584</v>
      </c>
      <c r="D30" s="114" t="s">
        <v>1192</v>
      </c>
      <c r="E30" s="115" t="s">
        <v>2585</v>
      </c>
      <c r="F30" s="116">
        <v>64</v>
      </c>
      <c r="G30" s="68" t="str">
        <f t="shared" si="0"/>
        <v>Trung bình</v>
      </c>
      <c r="H30" s="71"/>
    </row>
    <row r="31" spans="1:8">
      <c r="A31" s="5" t="s">
        <v>117</v>
      </c>
      <c r="B31" s="104" t="s">
        <v>2586</v>
      </c>
      <c r="C31" s="108" t="s">
        <v>1288</v>
      </c>
      <c r="D31" s="106" t="s">
        <v>1216</v>
      </c>
      <c r="E31" s="107" t="s">
        <v>2585</v>
      </c>
      <c r="F31" s="110">
        <v>57</v>
      </c>
      <c r="G31" s="6" t="str">
        <f t="shared" si="0"/>
        <v>Trung bình</v>
      </c>
      <c r="H31" s="70"/>
    </row>
    <row r="32" spans="1:8">
      <c r="A32" s="5" t="s">
        <v>69</v>
      </c>
      <c r="B32" s="104" t="s">
        <v>2587</v>
      </c>
      <c r="C32" s="108" t="s">
        <v>1272</v>
      </c>
      <c r="D32" s="106" t="s">
        <v>1173</v>
      </c>
      <c r="E32" s="107" t="s">
        <v>2585</v>
      </c>
      <c r="F32" s="110">
        <v>70</v>
      </c>
      <c r="G32" s="6" t="str">
        <f t="shared" si="0"/>
        <v>Khá</v>
      </c>
      <c r="H32" s="70"/>
    </row>
    <row r="33" spans="1:8">
      <c r="A33" s="5" t="s">
        <v>70</v>
      </c>
      <c r="B33" s="104" t="s">
        <v>2588</v>
      </c>
      <c r="C33" s="108" t="s">
        <v>1188</v>
      </c>
      <c r="D33" s="106" t="s">
        <v>9</v>
      </c>
      <c r="E33" s="107" t="s">
        <v>2585</v>
      </c>
      <c r="F33" s="110">
        <v>56</v>
      </c>
      <c r="G33" s="6" t="str">
        <f t="shared" si="0"/>
        <v>Trung bình</v>
      </c>
      <c r="H33" s="70"/>
    </row>
    <row r="34" spans="1:8">
      <c r="A34" s="5" t="s">
        <v>71</v>
      </c>
      <c r="B34" s="104" t="s">
        <v>2589</v>
      </c>
      <c r="C34" s="108" t="s">
        <v>1188</v>
      </c>
      <c r="D34" s="106" t="s">
        <v>10</v>
      </c>
      <c r="E34" s="107" t="s">
        <v>2585</v>
      </c>
      <c r="F34" s="110">
        <v>55</v>
      </c>
      <c r="G34" s="6" t="str">
        <f t="shared" si="0"/>
        <v>Trung bình</v>
      </c>
      <c r="H34" s="70"/>
    </row>
    <row r="35" spans="1:8">
      <c r="A35" s="5" t="s">
        <v>72</v>
      </c>
      <c r="B35" s="104" t="s">
        <v>2590</v>
      </c>
      <c r="C35" s="108" t="s">
        <v>2591</v>
      </c>
      <c r="D35" s="106" t="s">
        <v>1306</v>
      </c>
      <c r="E35" s="107" t="s">
        <v>2585</v>
      </c>
      <c r="F35" s="110">
        <v>64</v>
      </c>
      <c r="G35" s="6" t="str">
        <f t="shared" si="0"/>
        <v>Trung bình</v>
      </c>
      <c r="H35" s="70"/>
    </row>
    <row r="36" spans="1:8">
      <c r="A36" s="5" t="s">
        <v>73</v>
      </c>
      <c r="B36" s="104" t="s">
        <v>2592</v>
      </c>
      <c r="C36" s="108" t="s">
        <v>2593</v>
      </c>
      <c r="D36" s="106" t="s">
        <v>39</v>
      </c>
      <c r="E36" s="107" t="s">
        <v>2585</v>
      </c>
      <c r="F36" s="110">
        <v>58</v>
      </c>
      <c r="G36" s="6" t="str">
        <f t="shared" si="0"/>
        <v>Trung bình</v>
      </c>
      <c r="H36" s="70"/>
    </row>
    <row r="37" spans="1:8">
      <c r="A37" s="5" t="s">
        <v>74</v>
      </c>
      <c r="B37" s="104" t="s">
        <v>2594</v>
      </c>
      <c r="C37" s="108" t="s">
        <v>2595</v>
      </c>
      <c r="D37" s="106" t="s">
        <v>1423</v>
      </c>
      <c r="E37" s="107" t="s">
        <v>2585</v>
      </c>
      <c r="F37" s="110">
        <v>55</v>
      </c>
      <c r="G37" s="6" t="str">
        <f t="shared" si="0"/>
        <v>Trung bình</v>
      </c>
      <c r="H37" s="70"/>
    </row>
    <row r="38" spans="1:8">
      <c r="A38" s="5" t="s">
        <v>75</v>
      </c>
      <c r="B38" s="104" t="s">
        <v>2596</v>
      </c>
      <c r="C38" s="108" t="s">
        <v>6</v>
      </c>
      <c r="D38" s="106" t="s">
        <v>13</v>
      </c>
      <c r="E38" s="107" t="s">
        <v>2585</v>
      </c>
      <c r="F38" s="110">
        <v>62</v>
      </c>
      <c r="G38" s="6" t="str">
        <f t="shared" si="0"/>
        <v>Trung bình</v>
      </c>
      <c r="H38" s="70"/>
    </row>
    <row r="39" spans="1:8">
      <c r="A39" s="5" t="s">
        <v>76</v>
      </c>
      <c r="B39" s="104" t="s">
        <v>2597</v>
      </c>
      <c r="C39" s="108" t="s">
        <v>2598</v>
      </c>
      <c r="D39" s="106" t="s">
        <v>1176</v>
      </c>
      <c r="E39" s="107" t="s">
        <v>2585</v>
      </c>
      <c r="F39" s="110">
        <v>50</v>
      </c>
      <c r="G39" s="6" t="str">
        <f t="shared" si="0"/>
        <v>Trung bình</v>
      </c>
      <c r="H39" s="70"/>
    </row>
    <row r="40" spans="1:8">
      <c r="A40" s="5" t="s">
        <v>77</v>
      </c>
      <c r="B40" s="104" t="s">
        <v>2599</v>
      </c>
      <c r="C40" s="108" t="s">
        <v>1783</v>
      </c>
      <c r="D40" s="106" t="s">
        <v>1176</v>
      </c>
      <c r="E40" s="107" t="s">
        <v>2585</v>
      </c>
      <c r="F40" s="110">
        <v>50</v>
      </c>
      <c r="G40" s="6" t="str">
        <f t="shared" si="0"/>
        <v>Trung bình</v>
      </c>
      <c r="H40" s="70"/>
    </row>
    <row r="41" spans="1:8">
      <c r="A41" s="5" t="s">
        <v>78</v>
      </c>
      <c r="B41" s="104" t="s">
        <v>2600</v>
      </c>
      <c r="C41" s="108" t="s">
        <v>1685</v>
      </c>
      <c r="D41" s="106" t="s">
        <v>1176</v>
      </c>
      <c r="E41" s="107" t="s">
        <v>2585</v>
      </c>
      <c r="F41" s="110">
        <v>60</v>
      </c>
      <c r="G41" s="6" t="str">
        <f t="shared" si="0"/>
        <v>Trung bình</v>
      </c>
      <c r="H41" s="70"/>
    </row>
    <row r="42" spans="1:8">
      <c r="A42" s="5" t="s">
        <v>79</v>
      </c>
      <c r="B42" s="104" t="s">
        <v>2601</v>
      </c>
      <c r="C42" s="108" t="s">
        <v>1315</v>
      </c>
      <c r="D42" s="106" t="s">
        <v>1221</v>
      </c>
      <c r="E42" s="107" t="s">
        <v>2585</v>
      </c>
      <c r="F42" s="110">
        <v>51</v>
      </c>
      <c r="G42" s="6" t="str">
        <f t="shared" si="0"/>
        <v>Trung bình</v>
      </c>
      <c r="H42" s="70"/>
    </row>
    <row r="43" spans="1:8">
      <c r="A43" s="5" t="s">
        <v>80</v>
      </c>
      <c r="B43" s="104" t="s">
        <v>2602</v>
      </c>
      <c r="C43" s="108" t="s">
        <v>1253</v>
      </c>
      <c r="D43" s="106" t="s">
        <v>1259</v>
      </c>
      <c r="E43" s="107" t="s">
        <v>2585</v>
      </c>
      <c r="F43" s="110">
        <v>66</v>
      </c>
      <c r="G43" s="6" t="str">
        <f t="shared" si="0"/>
        <v>Trung bình</v>
      </c>
      <c r="H43" s="70"/>
    </row>
    <row r="44" spans="1:8">
      <c r="A44" s="5" t="s">
        <v>81</v>
      </c>
      <c r="B44" s="104" t="s">
        <v>2603</v>
      </c>
      <c r="C44" s="108" t="s">
        <v>1298</v>
      </c>
      <c r="D44" s="106" t="s">
        <v>1259</v>
      </c>
      <c r="E44" s="107" t="s">
        <v>2585</v>
      </c>
      <c r="F44" s="110">
        <v>60</v>
      </c>
      <c r="G44" s="6" t="str">
        <f t="shared" si="0"/>
        <v>Trung bình</v>
      </c>
      <c r="H44" s="70"/>
    </row>
    <row r="45" spans="1:8">
      <c r="A45" s="5" t="s">
        <v>82</v>
      </c>
      <c r="B45" s="104" t="s">
        <v>2604</v>
      </c>
      <c r="C45" s="108" t="s">
        <v>1773</v>
      </c>
      <c r="D45" s="106" t="s">
        <v>1204</v>
      </c>
      <c r="E45" s="107" t="s">
        <v>2585</v>
      </c>
      <c r="F45" s="110">
        <v>50</v>
      </c>
      <c r="G45" s="6" t="str">
        <f t="shared" si="0"/>
        <v>Trung bình</v>
      </c>
      <c r="H45" s="70"/>
    </row>
    <row r="46" spans="1:8">
      <c r="A46" s="5" t="s">
        <v>83</v>
      </c>
      <c r="B46" s="104" t="s">
        <v>2605</v>
      </c>
      <c r="C46" s="108" t="s">
        <v>1461</v>
      </c>
      <c r="D46" s="106" t="s">
        <v>1205</v>
      </c>
      <c r="E46" s="107" t="s">
        <v>2585</v>
      </c>
      <c r="F46" s="110">
        <v>55</v>
      </c>
      <c r="G46" s="6" t="str">
        <f t="shared" si="0"/>
        <v>Trung bình</v>
      </c>
      <c r="H46" s="70"/>
    </row>
    <row r="47" spans="1:8">
      <c r="A47" s="5" t="s">
        <v>84</v>
      </c>
      <c r="B47" s="104" t="s">
        <v>2606</v>
      </c>
      <c r="C47" s="108" t="s">
        <v>2607</v>
      </c>
      <c r="D47" s="106" t="s">
        <v>1247</v>
      </c>
      <c r="E47" s="107" t="s">
        <v>2585</v>
      </c>
      <c r="F47" s="110">
        <v>60</v>
      </c>
      <c r="G47" s="6" t="str">
        <f t="shared" si="0"/>
        <v>Trung bình</v>
      </c>
      <c r="H47" s="70"/>
    </row>
    <row r="48" spans="1:8">
      <c r="A48" s="5" t="s">
        <v>85</v>
      </c>
      <c r="B48" s="104" t="s">
        <v>2608</v>
      </c>
      <c r="C48" s="108" t="s">
        <v>1263</v>
      </c>
      <c r="D48" s="106" t="s">
        <v>1249</v>
      </c>
      <c r="E48" s="107" t="s">
        <v>2585</v>
      </c>
      <c r="F48" s="110">
        <v>54</v>
      </c>
      <c r="G48" s="6" t="str">
        <f t="shared" si="0"/>
        <v>Trung bình</v>
      </c>
      <c r="H48" s="70"/>
    </row>
    <row r="49" spans="1:8">
      <c r="A49" s="5" t="s">
        <v>86</v>
      </c>
      <c r="B49" s="104" t="s">
        <v>2609</v>
      </c>
      <c r="C49" s="108" t="s">
        <v>1295</v>
      </c>
      <c r="D49" s="106" t="s">
        <v>1249</v>
      </c>
      <c r="E49" s="107" t="s">
        <v>2585</v>
      </c>
      <c r="F49" s="110">
        <v>55</v>
      </c>
      <c r="G49" s="6" t="str">
        <f t="shared" si="0"/>
        <v>Trung bình</v>
      </c>
      <c r="H49" s="70"/>
    </row>
    <row r="50" spans="1:8">
      <c r="A50" s="5" t="s">
        <v>87</v>
      </c>
      <c r="B50" s="104" t="s">
        <v>2610</v>
      </c>
      <c r="C50" s="108" t="s">
        <v>2611</v>
      </c>
      <c r="D50" s="106" t="s">
        <v>49</v>
      </c>
      <c r="E50" s="107" t="s">
        <v>2585</v>
      </c>
      <c r="F50" s="110">
        <v>55</v>
      </c>
      <c r="G50" s="6" t="str">
        <f t="shared" si="0"/>
        <v>Trung bình</v>
      </c>
      <c r="H50" s="70"/>
    </row>
    <row r="51" spans="1:8">
      <c r="A51" s="5" t="s">
        <v>88</v>
      </c>
      <c r="B51" s="104" t="s">
        <v>2612</v>
      </c>
      <c r="C51" s="108" t="s">
        <v>1236</v>
      </c>
      <c r="D51" s="106" t="s">
        <v>49</v>
      </c>
      <c r="E51" s="107" t="s">
        <v>2585</v>
      </c>
      <c r="F51" s="110">
        <v>62</v>
      </c>
      <c r="G51" s="6" t="str">
        <f t="shared" si="0"/>
        <v>Trung bình</v>
      </c>
      <c r="H51" s="70"/>
    </row>
    <row r="52" spans="1:8">
      <c r="A52" s="5" t="s">
        <v>89</v>
      </c>
      <c r="B52" s="104" t="s">
        <v>2613</v>
      </c>
      <c r="C52" s="108" t="s">
        <v>2614</v>
      </c>
      <c r="D52" s="106" t="s">
        <v>1222</v>
      </c>
      <c r="E52" s="107" t="s">
        <v>2585</v>
      </c>
      <c r="F52" s="110">
        <v>58</v>
      </c>
      <c r="G52" s="6" t="str">
        <f t="shared" si="0"/>
        <v>Trung bình</v>
      </c>
      <c r="H52" s="70"/>
    </row>
    <row r="53" spans="1:8">
      <c r="A53" s="5" t="s">
        <v>90</v>
      </c>
      <c r="B53" s="104" t="s">
        <v>2615</v>
      </c>
      <c r="C53" s="108" t="s">
        <v>28</v>
      </c>
      <c r="D53" s="106" t="s">
        <v>1366</v>
      </c>
      <c r="E53" s="107" t="s">
        <v>2585</v>
      </c>
      <c r="F53" s="110">
        <v>75</v>
      </c>
      <c r="G53" s="6" t="str">
        <f t="shared" si="0"/>
        <v>Khá</v>
      </c>
      <c r="H53" s="70"/>
    </row>
    <row r="54" spans="1:8">
      <c r="A54" s="5" t="s">
        <v>91</v>
      </c>
      <c r="B54" s="104" t="s">
        <v>2616</v>
      </c>
      <c r="C54" s="108" t="s">
        <v>1537</v>
      </c>
      <c r="D54" s="106" t="s">
        <v>1223</v>
      </c>
      <c r="E54" s="107" t="s">
        <v>2585</v>
      </c>
      <c r="F54" s="110">
        <v>60</v>
      </c>
      <c r="G54" s="6" t="str">
        <f t="shared" si="0"/>
        <v>Trung bình</v>
      </c>
      <c r="H54" s="70"/>
    </row>
    <row r="55" spans="1:8">
      <c r="A55" s="5" t="s">
        <v>92</v>
      </c>
      <c r="B55" s="104" t="s">
        <v>2617</v>
      </c>
      <c r="C55" s="108" t="s">
        <v>1461</v>
      </c>
      <c r="D55" s="106" t="s">
        <v>1250</v>
      </c>
      <c r="E55" s="107" t="s">
        <v>2585</v>
      </c>
      <c r="F55" s="110">
        <v>57</v>
      </c>
      <c r="G55" s="6" t="str">
        <f t="shared" si="0"/>
        <v>Trung bình</v>
      </c>
      <c r="H55" s="70"/>
    </row>
    <row r="56" spans="1:8">
      <c r="A56" s="5" t="s">
        <v>93</v>
      </c>
      <c r="B56" s="104" t="s">
        <v>2618</v>
      </c>
      <c r="C56" s="108" t="s">
        <v>1412</v>
      </c>
      <c r="D56" s="106" t="s">
        <v>14</v>
      </c>
      <c r="E56" s="107" t="s">
        <v>2585</v>
      </c>
      <c r="F56" s="110">
        <v>62</v>
      </c>
      <c r="G56" s="6" t="str">
        <f t="shared" si="0"/>
        <v>Trung bình</v>
      </c>
      <c r="H56" s="70"/>
    </row>
    <row r="57" spans="1:8">
      <c r="A57" s="5" t="s">
        <v>94</v>
      </c>
      <c r="B57" s="104" t="s">
        <v>2619</v>
      </c>
      <c r="C57" s="108" t="s">
        <v>1395</v>
      </c>
      <c r="D57" s="106" t="s">
        <v>16</v>
      </c>
      <c r="E57" s="107" t="s">
        <v>2585</v>
      </c>
      <c r="F57" s="110">
        <v>57</v>
      </c>
      <c r="G57" s="6" t="str">
        <f t="shared" si="0"/>
        <v>Trung bình</v>
      </c>
      <c r="H57" s="70"/>
    </row>
    <row r="58" spans="1:8">
      <c r="A58" s="5" t="s">
        <v>95</v>
      </c>
      <c r="B58" s="104" t="s">
        <v>2620</v>
      </c>
      <c r="C58" s="108" t="s">
        <v>2621</v>
      </c>
      <c r="D58" s="106" t="s">
        <v>41</v>
      </c>
      <c r="E58" s="107" t="s">
        <v>2585</v>
      </c>
      <c r="F58" s="110">
        <v>51</v>
      </c>
      <c r="G58" s="6" t="str">
        <f t="shared" si="0"/>
        <v>Trung bình</v>
      </c>
      <c r="H58" s="70"/>
    </row>
    <row r="59" spans="1:8">
      <c r="A59" s="5" t="s">
        <v>96</v>
      </c>
      <c r="B59" s="104" t="s">
        <v>2622</v>
      </c>
      <c r="C59" s="108" t="s">
        <v>1498</v>
      </c>
      <c r="D59" s="106" t="s">
        <v>41</v>
      </c>
      <c r="E59" s="107" t="s">
        <v>2585</v>
      </c>
      <c r="F59" s="110">
        <v>57</v>
      </c>
      <c r="G59" s="6" t="str">
        <f t="shared" si="0"/>
        <v>Trung bình</v>
      </c>
      <c r="H59" s="70"/>
    </row>
    <row r="60" spans="1:8">
      <c r="A60" s="5" t="s">
        <v>122</v>
      </c>
      <c r="B60" s="104" t="s">
        <v>2623</v>
      </c>
      <c r="C60" s="108" t="s">
        <v>1314</v>
      </c>
      <c r="D60" s="106" t="s">
        <v>1182</v>
      </c>
      <c r="E60" s="107" t="s">
        <v>2585</v>
      </c>
      <c r="F60" s="110">
        <v>60</v>
      </c>
      <c r="G60" s="6" t="str">
        <f t="shared" si="0"/>
        <v>Trung bình</v>
      </c>
      <c r="H60" s="70"/>
    </row>
    <row r="61" spans="1:8">
      <c r="A61" s="5" t="s">
        <v>123</v>
      </c>
      <c r="B61" s="104" t="s">
        <v>2624</v>
      </c>
      <c r="C61" s="108" t="s">
        <v>1188</v>
      </c>
      <c r="D61" s="106" t="s">
        <v>1187</v>
      </c>
      <c r="E61" s="107" t="s">
        <v>2585</v>
      </c>
      <c r="F61" s="110">
        <v>55</v>
      </c>
      <c r="G61" s="6" t="str">
        <f t="shared" si="0"/>
        <v>Trung bình</v>
      </c>
      <c r="H61" s="70"/>
    </row>
    <row r="62" spans="1:8">
      <c r="A62" s="5" t="s">
        <v>124</v>
      </c>
      <c r="B62" s="104" t="s">
        <v>2625</v>
      </c>
      <c r="C62" s="108" t="s">
        <v>2626</v>
      </c>
      <c r="D62" s="106" t="s">
        <v>1304</v>
      </c>
      <c r="E62" s="107" t="s">
        <v>2585</v>
      </c>
      <c r="F62" s="110">
        <v>60</v>
      </c>
      <c r="G62" s="6" t="str">
        <f t="shared" si="0"/>
        <v>Trung bình</v>
      </c>
      <c r="H62" s="70"/>
    </row>
    <row r="63" spans="1:8">
      <c r="A63" s="5" t="s">
        <v>125</v>
      </c>
      <c r="B63" s="104" t="s">
        <v>2627</v>
      </c>
      <c r="C63" s="108" t="s">
        <v>2628</v>
      </c>
      <c r="D63" s="106" t="s">
        <v>1278</v>
      </c>
      <c r="E63" s="107" t="s">
        <v>2585</v>
      </c>
      <c r="F63" s="110">
        <v>57</v>
      </c>
      <c r="G63" s="6" t="str">
        <f t="shared" si="0"/>
        <v>Trung bình</v>
      </c>
      <c r="H63" s="70"/>
    </row>
    <row r="64" spans="1:8">
      <c r="A64" s="5" t="s">
        <v>126</v>
      </c>
      <c r="B64" s="104" t="s">
        <v>2629</v>
      </c>
      <c r="C64" s="108" t="s">
        <v>1672</v>
      </c>
      <c r="D64" s="106" t="s">
        <v>18</v>
      </c>
      <c r="E64" s="107" t="s">
        <v>2585</v>
      </c>
      <c r="F64" s="110">
        <v>75</v>
      </c>
      <c r="G64" s="6" t="str">
        <f t="shared" si="0"/>
        <v>Khá</v>
      </c>
      <c r="H64" s="70"/>
    </row>
    <row r="65" spans="1:8">
      <c r="A65" s="5" t="s">
        <v>127</v>
      </c>
      <c r="B65" s="104" t="s">
        <v>2630</v>
      </c>
      <c r="C65" s="108" t="s">
        <v>1274</v>
      </c>
      <c r="D65" s="106" t="s">
        <v>1319</v>
      </c>
      <c r="E65" s="107" t="s">
        <v>2585</v>
      </c>
      <c r="F65" s="110">
        <v>57</v>
      </c>
      <c r="G65" s="6" t="str">
        <f t="shared" si="0"/>
        <v>Trung bình</v>
      </c>
      <c r="H65" s="70"/>
    </row>
    <row r="66" spans="1:8">
      <c r="A66" s="5" t="s">
        <v>128</v>
      </c>
      <c r="B66" s="104" t="s">
        <v>2631</v>
      </c>
      <c r="C66" s="108" t="s">
        <v>2632</v>
      </c>
      <c r="D66" s="106" t="s">
        <v>1279</v>
      </c>
      <c r="E66" s="107" t="s">
        <v>2585</v>
      </c>
      <c r="F66" s="110">
        <v>80</v>
      </c>
      <c r="G66" s="6" t="str">
        <f t="shared" si="0"/>
        <v>Tốt</v>
      </c>
      <c r="H66" s="70"/>
    </row>
    <row r="67" spans="1:8">
      <c r="A67" s="5" t="s">
        <v>129</v>
      </c>
      <c r="B67" s="104" t="s">
        <v>2633</v>
      </c>
      <c r="C67" s="108" t="s">
        <v>1383</v>
      </c>
      <c r="D67" s="106" t="s">
        <v>1191</v>
      </c>
      <c r="E67" s="107" t="s">
        <v>2585</v>
      </c>
      <c r="F67" s="110">
        <v>57</v>
      </c>
      <c r="G67" s="6" t="str">
        <f t="shared" si="0"/>
        <v>Trung bình</v>
      </c>
      <c r="H67" s="70"/>
    </row>
    <row r="68" spans="1:8">
      <c r="A68" s="5" t="s">
        <v>130</v>
      </c>
      <c r="B68" s="104" t="s">
        <v>2634</v>
      </c>
      <c r="C68" s="108" t="s">
        <v>2635</v>
      </c>
      <c r="D68" s="106" t="s">
        <v>20</v>
      </c>
      <c r="E68" s="107" t="s">
        <v>2585</v>
      </c>
      <c r="F68" s="110">
        <v>62</v>
      </c>
      <c r="G68" s="6" t="str">
        <f t="shared" si="0"/>
        <v>Trung bình</v>
      </c>
      <c r="H68" s="70"/>
    </row>
    <row r="69" spans="1:8" s="20" customFormat="1">
      <c r="A69" s="5" t="s">
        <v>131</v>
      </c>
      <c r="B69" s="112" t="s">
        <v>2636</v>
      </c>
      <c r="C69" s="113" t="s">
        <v>2637</v>
      </c>
      <c r="D69" s="114" t="s">
        <v>1216</v>
      </c>
      <c r="E69" s="123" t="s">
        <v>2638</v>
      </c>
      <c r="F69" s="116">
        <v>66</v>
      </c>
      <c r="G69" s="68" t="str">
        <f t="shared" si="0"/>
        <v>Trung bình</v>
      </c>
      <c r="H69" s="71"/>
    </row>
    <row r="70" spans="1:8">
      <c r="A70" s="5" t="s">
        <v>132</v>
      </c>
      <c r="B70" s="104" t="s">
        <v>2639</v>
      </c>
      <c r="C70" s="108" t="s">
        <v>1703</v>
      </c>
      <c r="D70" s="106" t="s">
        <v>1216</v>
      </c>
      <c r="E70" s="109" t="s">
        <v>2638</v>
      </c>
      <c r="F70" s="110">
        <v>80</v>
      </c>
      <c r="G70" s="6" t="str">
        <f t="shared" si="0"/>
        <v>Tốt</v>
      </c>
      <c r="H70" s="70"/>
    </row>
    <row r="71" spans="1:8">
      <c r="A71" s="5" t="s">
        <v>133</v>
      </c>
      <c r="B71" s="104" t="s">
        <v>2640</v>
      </c>
      <c r="C71" s="108" t="s">
        <v>2641</v>
      </c>
      <c r="D71" s="106" t="s">
        <v>57</v>
      </c>
      <c r="E71" s="109" t="s">
        <v>2638</v>
      </c>
      <c r="F71" s="110">
        <v>73</v>
      </c>
      <c r="G71" s="6" t="str">
        <f t="shared" si="0"/>
        <v>Khá</v>
      </c>
      <c r="H71" s="70"/>
    </row>
    <row r="72" spans="1:8">
      <c r="A72" s="5" t="s">
        <v>134</v>
      </c>
      <c r="B72" s="104" t="s">
        <v>2642</v>
      </c>
      <c r="C72" s="108" t="s">
        <v>2643</v>
      </c>
      <c r="D72" s="106" t="s">
        <v>10</v>
      </c>
      <c r="E72" s="109" t="s">
        <v>2638</v>
      </c>
      <c r="F72" s="110">
        <v>51</v>
      </c>
      <c r="G72" s="6" t="str">
        <f t="shared" si="0"/>
        <v>Trung bình</v>
      </c>
      <c r="H72" s="70"/>
    </row>
    <row r="73" spans="1:8">
      <c r="A73" s="5" t="s">
        <v>135</v>
      </c>
      <c r="B73" s="104" t="s">
        <v>2644</v>
      </c>
      <c r="C73" s="108" t="s">
        <v>1427</v>
      </c>
      <c r="D73" s="106" t="s">
        <v>11</v>
      </c>
      <c r="E73" s="109" t="s">
        <v>2638</v>
      </c>
      <c r="F73" s="110">
        <v>59</v>
      </c>
      <c r="G73" s="6" t="str">
        <f t="shared" si="0"/>
        <v>Trung bình</v>
      </c>
      <c r="H73" s="70"/>
    </row>
    <row r="74" spans="1:8">
      <c r="A74" s="5" t="s">
        <v>136</v>
      </c>
      <c r="B74" s="104" t="s">
        <v>2645</v>
      </c>
      <c r="C74" s="108" t="s">
        <v>2646</v>
      </c>
      <c r="D74" s="106" t="s">
        <v>1335</v>
      </c>
      <c r="E74" s="109" t="s">
        <v>2638</v>
      </c>
      <c r="F74" s="110">
        <v>57</v>
      </c>
      <c r="G74" s="6" t="str">
        <f t="shared" ref="G74:G137" si="1">IF(F74&gt;=90,"Xuất sắc",IF(F74&gt;=80,"Tốt",IF(F74&gt;=70,"Khá",IF(F74&gt;=50,"Trung bình",IF(F74&gt;0,"Yếu","Không xếp loại")))))</f>
        <v>Trung bình</v>
      </c>
      <c r="H74" s="70"/>
    </row>
    <row r="75" spans="1:8" s="20" customFormat="1">
      <c r="A75" s="5" t="s">
        <v>137</v>
      </c>
      <c r="B75" s="104" t="s">
        <v>2647</v>
      </c>
      <c r="C75" s="108" t="s">
        <v>1460</v>
      </c>
      <c r="D75" s="106" t="s">
        <v>1195</v>
      </c>
      <c r="E75" s="109" t="s">
        <v>2638</v>
      </c>
      <c r="F75" s="110">
        <v>53</v>
      </c>
      <c r="G75" s="6" t="str">
        <f t="shared" si="1"/>
        <v>Trung bình</v>
      </c>
      <c r="H75" s="71"/>
    </row>
    <row r="76" spans="1:8">
      <c r="A76" s="5" t="s">
        <v>138</v>
      </c>
      <c r="B76" s="104" t="s">
        <v>2648</v>
      </c>
      <c r="C76" s="108" t="s">
        <v>1337</v>
      </c>
      <c r="D76" s="106" t="s">
        <v>1325</v>
      </c>
      <c r="E76" s="109" t="s">
        <v>2638</v>
      </c>
      <c r="F76" s="110">
        <v>51</v>
      </c>
      <c r="G76" s="6" t="str">
        <f t="shared" si="1"/>
        <v>Trung bình</v>
      </c>
      <c r="H76" s="70"/>
    </row>
    <row r="77" spans="1:8">
      <c r="A77" s="5" t="s">
        <v>139</v>
      </c>
      <c r="B77" s="104" t="s">
        <v>2649</v>
      </c>
      <c r="C77" s="108" t="s">
        <v>1624</v>
      </c>
      <c r="D77" s="106" t="s">
        <v>1198</v>
      </c>
      <c r="E77" s="109" t="s">
        <v>2638</v>
      </c>
      <c r="F77" s="110">
        <v>52</v>
      </c>
      <c r="G77" s="6" t="str">
        <f t="shared" si="1"/>
        <v>Trung bình</v>
      </c>
      <c r="H77" s="70"/>
    </row>
    <row r="78" spans="1:8">
      <c r="A78" s="5" t="s">
        <v>140</v>
      </c>
      <c r="B78" s="104" t="s">
        <v>2650</v>
      </c>
      <c r="C78" s="108" t="s">
        <v>2651</v>
      </c>
      <c r="D78" s="106" t="s">
        <v>40</v>
      </c>
      <c r="E78" s="109" t="s">
        <v>2638</v>
      </c>
      <c r="F78" s="110">
        <v>58</v>
      </c>
      <c r="G78" s="6" t="str">
        <f t="shared" si="1"/>
        <v>Trung bình</v>
      </c>
      <c r="H78" s="70"/>
    </row>
    <row r="79" spans="1:8">
      <c r="A79" s="5" t="s">
        <v>141</v>
      </c>
      <c r="B79" s="104" t="s">
        <v>2652</v>
      </c>
      <c r="C79" s="108" t="s">
        <v>1675</v>
      </c>
      <c r="D79" s="106" t="s">
        <v>1229</v>
      </c>
      <c r="E79" s="109" t="s">
        <v>2638</v>
      </c>
      <c r="F79" s="110">
        <v>62</v>
      </c>
      <c r="G79" s="6" t="str">
        <f t="shared" si="1"/>
        <v>Trung bình</v>
      </c>
      <c r="H79" s="70"/>
    </row>
    <row r="80" spans="1:8">
      <c r="A80" s="5" t="s">
        <v>142</v>
      </c>
      <c r="B80" s="104" t="s">
        <v>2653</v>
      </c>
      <c r="C80" s="108" t="s">
        <v>2654</v>
      </c>
      <c r="D80" s="106" t="s">
        <v>1176</v>
      </c>
      <c r="E80" s="109" t="s">
        <v>2638</v>
      </c>
      <c r="F80" s="110">
        <v>53</v>
      </c>
      <c r="G80" s="6" t="str">
        <f t="shared" si="1"/>
        <v>Trung bình</v>
      </c>
      <c r="H80" s="70"/>
    </row>
    <row r="81" spans="1:8">
      <c r="A81" s="5" t="s">
        <v>143</v>
      </c>
      <c r="B81" s="104" t="s">
        <v>2655</v>
      </c>
      <c r="C81" s="108" t="s">
        <v>2656</v>
      </c>
      <c r="D81" s="106" t="s">
        <v>1176</v>
      </c>
      <c r="E81" s="109" t="s">
        <v>2638</v>
      </c>
      <c r="F81" s="110">
        <v>50</v>
      </c>
      <c r="G81" s="6" t="str">
        <f t="shared" si="1"/>
        <v>Trung bình</v>
      </c>
      <c r="H81" s="70"/>
    </row>
    <row r="82" spans="1:8">
      <c r="A82" s="5" t="s">
        <v>144</v>
      </c>
      <c r="B82" s="104" t="s">
        <v>2657</v>
      </c>
      <c r="C82" s="108" t="s">
        <v>2658</v>
      </c>
      <c r="D82" s="106" t="s">
        <v>1297</v>
      </c>
      <c r="E82" s="109" t="s">
        <v>2638</v>
      </c>
      <c r="F82" s="110">
        <v>50</v>
      </c>
      <c r="G82" s="6" t="str">
        <f t="shared" si="1"/>
        <v>Trung bình</v>
      </c>
      <c r="H82" s="70"/>
    </row>
    <row r="83" spans="1:8">
      <c r="A83" s="5" t="s">
        <v>145</v>
      </c>
      <c r="B83" s="104" t="s">
        <v>2659</v>
      </c>
      <c r="C83" s="108" t="s">
        <v>2660</v>
      </c>
      <c r="D83" s="106" t="s">
        <v>1297</v>
      </c>
      <c r="E83" s="109" t="s">
        <v>2638</v>
      </c>
      <c r="F83" s="110">
        <v>50</v>
      </c>
      <c r="G83" s="6" t="str">
        <f t="shared" si="1"/>
        <v>Trung bình</v>
      </c>
      <c r="H83" s="70"/>
    </row>
    <row r="84" spans="1:8">
      <c r="A84" s="5" t="s">
        <v>146</v>
      </c>
      <c r="B84" s="104" t="s">
        <v>2661</v>
      </c>
      <c r="C84" s="108" t="s">
        <v>2662</v>
      </c>
      <c r="D84" s="106" t="s">
        <v>1780</v>
      </c>
      <c r="E84" s="109" t="s">
        <v>2638</v>
      </c>
      <c r="F84" s="110">
        <v>57</v>
      </c>
      <c r="G84" s="6" t="str">
        <f t="shared" si="1"/>
        <v>Trung bình</v>
      </c>
      <c r="H84" s="70"/>
    </row>
    <row r="85" spans="1:8">
      <c r="A85" s="5" t="s">
        <v>147</v>
      </c>
      <c r="B85" s="104" t="s">
        <v>2663</v>
      </c>
      <c r="C85" s="108" t="s">
        <v>1394</v>
      </c>
      <c r="D85" s="106" t="s">
        <v>1260</v>
      </c>
      <c r="E85" s="109" t="s">
        <v>2638</v>
      </c>
      <c r="F85" s="110">
        <v>50</v>
      </c>
      <c r="G85" s="6" t="str">
        <f t="shared" si="1"/>
        <v>Trung bình</v>
      </c>
      <c r="H85" s="70"/>
    </row>
    <row r="86" spans="1:8">
      <c r="A86" s="5" t="s">
        <v>148</v>
      </c>
      <c r="B86" s="104" t="s">
        <v>2664</v>
      </c>
      <c r="C86" s="108" t="s">
        <v>2665</v>
      </c>
      <c r="D86" s="106" t="s">
        <v>1205</v>
      </c>
      <c r="E86" s="109" t="s">
        <v>2638</v>
      </c>
      <c r="F86" s="110">
        <v>50</v>
      </c>
      <c r="G86" s="6" t="str">
        <f t="shared" si="1"/>
        <v>Trung bình</v>
      </c>
      <c r="H86" s="70"/>
    </row>
    <row r="87" spans="1:8">
      <c r="A87" s="5" t="s">
        <v>149</v>
      </c>
      <c r="B87" s="104" t="s">
        <v>2666</v>
      </c>
      <c r="C87" s="108" t="s">
        <v>6</v>
      </c>
      <c r="D87" s="106" t="s">
        <v>1249</v>
      </c>
      <c r="E87" s="109" t="s">
        <v>2638</v>
      </c>
      <c r="F87" s="110">
        <v>50</v>
      </c>
      <c r="G87" s="6" t="str">
        <f t="shared" si="1"/>
        <v>Trung bình</v>
      </c>
      <c r="H87" s="70"/>
    </row>
    <row r="88" spans="1:8">
      <c r="A88" s="5" t="s">
        <v>150</v>
      </c>
      <c r="B88" s="104" t="s">
        <v>2667</v>
      </c>
      <c r="C88" s="108" t="s">
        <v>2668</v>
      </c>
      <c r="D88" s="106" t="s">
        <v>1365</v>
      </c>
      <c r="E88" s="109" t="s">
        <v>2638</v>
      </c>
      <c r="F88" s="110">
        <v>55</v>
      </c>
      <c r="G88" s="6" t="str">
        <f t="shared" si="1"/>
        <v>Trung bình</v>
      </c>
      <c r="H88" s="70"/>
    </row>
    <row r="89" spans="1:8">
      <c r="A89" s="5" t="s">
        <v>151</v>
      </c>
      <c r="B89" s="104" t="s">
        <v>2669</v>
      </c>
      <c r="C89" s="108" t="s">
        <v>2670</v>
      </c>
      <c r="D89" s="106" t="s">
        <v>1233</v>
      </c>
      <c r="E89" s="109" t="s">
        <v>2638</v>
      </c>
      <c r="F89" s="110">
        <v>52</v>
      </c>
      <c r="G89" s="6" t="str">
        <f t="shared" si="1"/>
        <v>Trung bình</v>
      </c>
      <c r="H89" s="70"/>
    </row>
    <row r="90" spans="1:8">
      <c r="A90" s="5" t="s">
        <v>152</v>
      </c>
      <c r="B90" s="104" t="s">
        <v>2671</v>
      </c>
      <c r="C90" s="108" t="s">
        <v>1594</v>
      </c>
      <c r="D90" s="106" t="s">
        <v>1327</v>
      </c>
      <c r="E90" s="109" t="s">
        <v>2638</v>
      </c>
      <c r="F90" s="110">
        <v>50</v>
      </c>
      <c r="G90" s="6" t="str">
        <f t="shared" si="1"/>
        <v>Trung bình</v>
      </c>
      <c r="H90" s="70"/>
    </row>
    <row r="91" spans="1:8">
      <c r="A91" s="5" t="s">
        <v>153</v>
      </c>
      <c r="B91" s="104" t="s">
        <v>2672</v>
      </c>
      <c r="C91" s="108" t="s">
        <v>1793</v>
      </c>
      <c r="D91" s="106" t="s">
        <v>1223</v>
      </c>
      <c r="E91" s="109" t="s">
        <v>2638</v>
      </c>
      <c r="F91" s="110">
        <v>57</v>
      </c>
      <c r="G91" s="6" t="str">
        <f t="shared" si="1"/>
        <v>Trung bình</v>
      </c>
      <c r="H91" s="70"/>
    </row>
    <row r="92" spans="1:8">
      <c r="A92" s="5" t="s">
        <v>154</v>
      </c>
      <c r="B92" s="104" t="s">
        <v>2673</v>
      </c>
      <c r="C92" s="108" t="s">
        <v>2674</v>
      </c>
      <c r="D92" s="106" t="s">
        <v>1301</v>
      </c>
      <c r="E92" s="109" t="s">
        <v>2638</v>
      </c>
      <c r="F92" s="110">
        <v>55</v>
      </c>
      <c r="G92" s="6" t="str">
        <f t="shared" si="1"/>
        <v>Trung bình</v>
      </c>
      <c r="H92" s="70"/>
    </row>
    <row r="93" spans="1:8">
      <c r="A93" s="5" t="s">
        <v>155</v>
      </c>
      <c r="B93" s="104" t="s">
        <v>2675</v>
      </c>
      <c r="C93" s="108" t="s">
        <v>1651</v>
      </c>
      <c r="D93" s="106" t="s">
        <v>32</v>
      </c>
      <c r="E93" s="109" t="s">
        <v>2638</v>
      </c>
      <c r="F93" s="110">
        <v>54</v>
      </c>
      <c r="G93" s="6" t="str">
        <f t="shared" si="1"/>
        <v>Trung bình</v>
      </c>
      <c r="H93" s="70"/>
    </row>
    <row r="94" spans="1:8">
      <c r="A94" s="5" t="s">
        <v>156</v>
      </c>
      <c r="B94" s="104" t="s">
        <v>2676</v>
      </c>
      <c r="C94" s="108" t="s">
        <v>2677</v>
      </c>
      <c r="D94" s="106" t="s">
        <v>15</v>
      </c>
      <c r="E94" s="109" t="s">
        <v>2638</v>
      </c>
      <c r="F94" s="110">
        <v>61</v>
      </c>
      <c r="G94" s="6" t="str">
        <f t="shared" si="1"/>
        <v>Trung bình</v>
      </c>
      <c r="H94" s="70"/>
    </row>
    <row r="95" spans="1:8">
      <c r="A95" s="5" t="s">
        <v>157</v>
      </c>
      <c r="B95" s="104" t="s">
        <v>2678</v>
      </c>
      <c r="C95" s="108" t="s">
        <v>2679</v>
      </c>
      <c r="D95" s="106" t="s">
        <v>1356</v>
      </c>
      <c r="E95" s="109" t="s">
        <v>2638</v>
      </c>
      <c r="F95" s="110">
        <v>50</v>
      </c>
      <c r="G95" s="6" t="str">
        <f t="shared" si="1"/>
        <v>Trung bình</v>
      </c>
      <c r="H95" s="70"/>
    </row>
    <row r="96" spans="1:8">
      <c r="A96" s="5" t="s">
        <v>158</v>
      </c>
      <c r="B96" s="104" t="s">
        <v>2680</v>
      </c>
      <c r="C96" s="108" t="s">
        <v>2681</v>
      </c>
      <c r="D96" s="106" t="s">
        <v>1308</v>
      </c>
      <c r="E96" s="109" t="s">
        <v>2638</v>
      </c>
      <c r="F96" s="110">
        <v>57</v>
      </c>
      <c r="G96" s="6" t="str">
        <f t="shared" si="1"/>
        <v>Trung bình</v>
      </c>
      <c r="H96" s="70"/>
    </row>
    <row r="97" spans="1:8">
      <c r="A97" s="5" t="s">
        <v>159</v>
      </c>
      <c r="B97" s="104" t="s">
        <v>2682</v>
      </c>
      <c r="C97" s="108" t="s">
        <v>2683</v>
      </c>
      <c r="D97" s="106" t="s">
        <v>41</v>
      </c>
      <c r="E97" s="109" t="s">
        <v>2638</v>
      </c>
      <c r="F97" s="110">
        <v>57</v>
      </c>
      <c r="G97" s="6" t="str">
        <f t="shared" si="1"/>
        <v>Trung bình</v>
      </c>
      <c r="H97" s="70"/>
    </row>
    <row r="98" spans="1:8">
      <c r="A98" s="5" t="s">
        <v>160</v>
      </c>
      <c r="B98" s="104" t="s">
        <v>2684</v>
      </c>
      <c r="C98" s="108" t="s">
        <v>1442</v>
      </c>
      <c r="D98" s="106" t="s">
        <v>1182</v>
      </c>
      <c r="E98" s="109" t="s">
        <v>2638</v>
      </c>
      <c r="F98" s="110">
        <v>54</v>
      </c>
      <c r="G98" s="6" t="str">
        <f t="shared" si="1"/>
        <v>Trung bình</v>
      </c>
      <c r="H98" s="70"/>
    </row>
    <row r="99" spans="1:8">
      <c r="A99" s="5" t="s">
        <v>161</v>
      </c>
      <c r="B99" s="104" t="s">
        <v>2685</v>
      </c>
      <c r="C99" s="108" t="s">
        <v>1334</v>
      </c>
      <c r="D99" s="106" t="s">
        <v>1186</v>
      </c>
      <c r="E99" s="109" t="s">
        <v>2638</v>
      </c>
      <c r="F99" s="110">
        <v>50</v>
      </c>
      <c r="G99" s="6" t="str">
        <f t="shared" si="1"/>
        <v>Trung bình</v>
      </c>
      <c r="H99" s="70"/>
    </row>
    <row r="100" spans="1:8">
      <c r="A100" s="5" t="s">
        <v>162</v>
      </c>
      <c r="B100" s="104" t="s">
        <v>2686</v>
      </c>
      <c r="C100" s="108" t="s">
        <v>1588</v>
      </c>
      <c r="D100" s="106" t="s">
        <v>1213</v>
      </c>
      <c r="E100" s="109" t="s">
        <v>2638</v>
      </c>
      <c r="F100" s="110">
        <v>53</v>
      </c>
      <c r="G100" s="6" t="str">
        <f t="shared" si="1"/>
        <v>Trung bình</v>
      </c>
      <c r="H100" s="70"/>
    </row>
    <row r="101" spans="1:8">
      <c r="A101" s="5" t="s">
        <v>163</v>
      </c>
      <c r="B101" s="104" t="s">
        <v>2687</v>
      </c>
      <c r="C101" s="108" t="s">
        <v>2688</v>
      </c>
      <c r="D101" s="106" t="s">
        <v>1312</v>
      </c>
      <c r="E101" s="109" t="s">
        <v>2638</v>
      </c>
      <c r="F101" s="110">
        <v>57</v>
      </c>
      <c r="G101" s="6" t="str">
        <f t="shared" si="1"/>
        <v>Trung bình</v>
      </c>
      <c r="H101" s="70"/>
    </row>
    <row r="102" spans="1:8">
      <c r="A102" s="5" t="s">
        <v>164</v>
      </c>
      <c r="B102" s="104" t="s">
        <v>2689</v>
      </c>
      <c r="C102" s="108" t="s">
        <v>2690</v>
      </c>
      <c r="D102" s="106" t="s">
        <v>1284</v>
      </c>
      <c r="E102" s="109" t="s">
        <v>2638</v>
      </c>
      <c r="F102" s="110">
        <v>50</v>
      </c>
      <c r="G102" s="6" t="str">
        <f t="shared" si="1"/>
        <v>Trung bình</v>
      </c>
      <c r="H102" s="70"/>
    </row>
    <row r="103" spans="1:8">
      <c r="A103" s="5" t="s">
        <v>165</v>
      </c>
      <c r="B103" s="104" t="s">
        <v>2691</v>
      </c>
      <c r="C103" s="108" t="s">
        <v>1265</v>
      </c>
      <c r="D103" s="106" t="s">
        <v>1318</v>
      </c>
      <c r="E103" s="109" t="s">
        <v>2638</v>
      </c>
      <c r="F103" s="110">
        <v>55</v>
      </c>
      <c r="G103" s="6" t="str">
        <f t="shared" si="1"/>
        <v>Trung bình</v>
      </c>
      <c r="H103" s="70"/>
    </row>
    <row r="104" spans="1:8">
      <c r="A104" s="5" t="s">
        <v>166</v>
      </c>
      <c r="B104" s="104" t="s">
        <v>2692</v>
      </c>
      <c r="C104" s="108" t="s">
        <v>2693</v>
      </c>
      <c r="D104" s="106" t="s">
        <v>2694</v>
      </c>
      <c r="E104" s="109" t="s">
        <v>2638</v>
      </c>
      <c r="F104" s="110">
        <v>50</v>
      </c>
      <c r="G104" s="6" t="str">
        <f t="shared" si="1"/>
        <v>Trung bình</v>
      </c>
      <c r="H104" s="70"/>
    </row>
    <row r="105" spans="1:8">
      <c r="A105" s="5" t="s">
        <v>167</v>
      </c>
      <c r="B105" s="104" t="s">
        <v>2695</v>
      </c>
      <c r="C105" s="108" t="s">
        <v>1230</v>
      </c>
      <c r="D105" s="106" t="s">
        <v>1215</v>
      </c>
      <c r="E105" s="109" t="s">
        <v>2638</v>
      </c>
      <c r="F105" s="110">
        <v>53</v>
      </c>
      <c r="G105" s="6" t="str">
        <f t="shared" si="1"/>
        <v>Trung bình</v>
      </c>
      <c r="H105" s="70"/>
    </row>
    <row r="106" spans="1:8">
      <c r="A106" s="5" t="s">
        <v>168</v>
      </c>
      <c r="B106" s="104" t="s">
        <v>2696</v>
      </c>
      <c r="C106" s="108" t="s">
        <v>1337</v>
      </c>
      <c r="D106" s="106" t="s">
        <v>1369</v>
      </c>
      <c r="E106" s="109" t="s">
        <v>2638</v>
      </c>
      <c r="F106" s="110">
        <v>57</v>
      </c>
      <c r="G106" s="6" t="str">
        <f t="shared" si="1"/>
        <v>Trung bình</v>
      </c>
      <c r="H106" s="70"/>
    </row>
    <row r="107" spans="1:8">
      <c r="A107" s="5" t="s">
        <v>169</v>
      </c>
      <c r="B107" s="104" t="s">
        <v>2697</v>
      </c>
      <c r="C107" s="108" t="s">
        <v>1494</v>
      </c>
      <c r="D107" s="106" t="s">
        <v>1266</v>
      </c>
      <c r="E107" s="109" t="s">
        <v>2638</v>
      </c>
      <c r="F107" s="110">
        <v>72</v>
      </c>
      <c r="G107" s="6" t="str">
        <f t="shared" si="1"/>
        <v>Khá</v>
      </c>
      <c r="H107" s="70"/>
    </row>
    <row r="108" spans="1:8">
      <c r="A108" s="5" t="s">
        <v>170</v>
      </c>
      <c r="B108" s="104" t="s">
        <v>2698</v>
      </c>
      <c r="C108" s="108" t="s">
        <v>2699</v>
      </c>
      <c r="D108" s="106" t="s">
        <v>1266</v>
      </c>
      <c r="E108" s="109" t="s">
        <v>2638</v>
      </c>
      <c r="F108" s="110">
        <v>50</v>
      </c>
      <c r="G108" s="6" t="str">
        <f t="shared" si="1"/>
        <v>Trung bình</v>
      </c>
      <c r="H108" s="70"/>
    </row>
    <row r="109" spans="1:8" s="20" customFormat="1">
      <c r="A109" s="5" t="s">
        <v>171</v>
      </c>
      <c r="B109" s="112" t="s">
        <v>2700</v>
      </c>
      <c r="C109" s="113" t="s">
        <v>1333</v>
      </c>
      <c r="D109" s="114" t="s">
        <v>1546</v>
      </c>
      <c r="E109" s="123" t="s">
        <v>2701</v>
      </c>
      <c r="F109" s="116">
        <v>87</v>
      </c>
      <c r="G109" s="68" t="str">
        <f t="shared" si="1"/>
        <v>Tốt</v>
      </c>
      <c r="H109" s="71"/>
    </row>
    <row r="110" spans="1:8">
      <c r="A110" s="5" t="s">
        <v>172</v>
      </c>
      <c r="B110" s="104" t="s">
        <v>2702</v>
      </c>
      <c r="C110" s="108" t="s">
        <v>1351</v>
      </c>
      <c r="D110" s="106" t="s">
        <v>1216</v>
      </c>
      <c r="E110" s="109" t="s">
        <v>2701</v>
      </c>
      <c r="F110" s="110">
        <v>50</v>
      </c>
      <c r="G110" s="6" t="str">
        <f t="shared" si="1"/>
        <v>Trung bình</v>
      </c>
      <c r="H110" s="70"/>
    </row>
    <row r="111" spans="1:8">
      <c r="A111" s="5" t="s">
        <v>173</v>
      </c>
      <c r="B111" s="104" t="s">
        <v>2703</v>
      </c>
      <c r="C111" s="108" t="s">
        <v>1503</v>
      </c>
      <c r="D111" s="106" t="s">
        <v>1813</v>
      </c>
      <c r="E111" s="109" t="s">
        <v>2701</v>
      </c>
      <c r="F111" s="110">
        <v>85</v>
      </c>
      <c r="G111" s="6" t="str">
        <f t="shared" si="1"/>
        <v>Tốt</v>
      </c>
      <c r="H111" s="70"/>
    </row>
    <row r="112" spans="1:8">
      <c r="A112" s="5" t="s">
        <v>174</v>
      </c>
      <c r="B112" s="104" t="s">
        <v>2704</v>
      </c>
      <c r="C112" s="108" t="s">
        <v>1380</v>
      </c>
      <c r="D112" s="106" t="s">
        <v>1217</v>
      </c>
      <c r="E112" s="109" t="s">
        <v>2701</v>
      </c>
      <c r="F112" s="110">
        <v>77</v>
      </c>
      <c r="G112" s="6" t="str">
        <f t="shared" si="1"/>
        <v>Khá</v>
      </c>
      <c r="H112" s="70"/>
    </row>
    <row r="113" spans="1:8">
      <c r="A113" s="5" t="s">
        <v>175</v>
      </c>
      <c r="B113" s="104" t="s">
        <v>2705</v>
      </c>
      <c r="C113" s="108" t="s">
        <v>1212</v>
      </c>
      <c r="D113" s="106" t="s">
        <v>9</v>
      </c>
      <c r="E113" s="109" t="s">
        <v>2701</v>
      </c>
      <c r="F113" s="110">
        <v>67</v>
      </c>
      <c r="G113" s="6" t="str">
        <f t="shared" si="1"/>
        <v>Trung bình</v>
      </c>
      <c r="H113" s="70"/>
    </row>
    <row r="114" spans="1:8">
      <c r="A114" s="5" t="s">
        <v>176</v>
      </c>
      <c r="B114" s="104" t="s">
        <v>2706</v>
      </c>
      <c r="C114" s="108" t="s">
        <v>1262</v>
      </c>
      <c r="D114" s="106" t="s">
        <v>10</v>
      </c>
      <c r="E114" s="109" t="s">
        <v>2701</v>
      </c>
      <c r="F114" s="110">
        <v>82</v>
      </c>
      <c r="G114" s="6" t="str">
        <f t="shared" si="1"/>
        <v>Tốt</v>
      </c>
      <c r="H114" s="70"/>
    </row>
    <row r="115" spans="1:8">
      <c r="A115" s="5" t="s">
        <v>177</v>
      </c>
      <c r="B115" s="104" t="s">
        <v>2707</v>
      </c>
      <c r="C115" s="108" t="s">
        <v>1653</v>
      </c>
      <c r="D115" s="106" t="s">
        <v>10</v>
      </c>
      <c r="E115" s="109" t="s">
        <v>2701</v>
      </c>
      <c r="F115" s="110">
        <v>59</v>
      </c>
      <c r="G115" s="6" t="str">
        <f t="shared" si="1"/>
        <v>Trung bình</v>
      </c>
      <c r="H115" s="70"/>
    </row>
    <row r="116" spans="1:8">
      <c r="A116" s="5" t="s">
        <v>178</v>
      </c>
      <c r="B116" s="104" t="s">
        <v>2708</v>
      </c>
      <c r="C116" s="108" t="s">
        <v>2709</v>
      </c>
      <c r="D116" s="106" t="s">
        <v>11</v>
      </c>
      <c r="E116" s="109" t="s">
        <v>2701</v>
      </c>
      <c r="F116" s="110">
        <v>73</v>
      </c>
      <c r="G116" s="6" t="str">
        <f t="shared" si="1"/>
        <v>Khá</v>
      </c>
      <c r="H116" s="70"/>
    </row>
    <row r="117" spans="1:8">
      <c r="A117" s="5" t="s">
        <v>179</v>
      </c>
      <c r="B117" s="104" t="s">
        <v>2710</v>
      </c>
      <c r="C117" s="108" t="s">
        <v>1337</v>
      </c>
      <c r="D117" s="106" t="s">
        <v>1325</v>
      </c>
      <c r="E117" s="109" t="s">
        <v>2701</v>
      </c>
      <c r="F117" s="110">
        <v>74</v>
      </c>
      <c r="G117" s="6" t="str">
        <f t="shared" si="1"/>
        <v>Khá</v>
      </c>
      <c r="H117" s="70"/>
    </row>
    <row r="118" spans="1:8">
      <c r="A118" s="5" t="s">
        <v>180</v>
      </c>
      <c r="B118" s="104" t="s">
        <v>2711</v>
      </c>
      <c r="C118" s="108" t="s">
        <v>2712</v>
      </c>
      <c r="D118" s="106" t="s">
        <v>1196</v>
      </c>
      <c r="E118" s="109" t="s">
        <v>2701</v>
      </c>
      <c r="F118" s="110">
        <v>69</v>
      </c>
      <c r="G118" s="6" t="str">
        <f t="shared" si="1"/>
        <v>Trung bình</v>
      </c>
      <c r="H118" s="70"/>
    </row>
    <row r="119" spans="1:8">
      <c r="A119" s="5" t="s">
        <v>181</v>
      </c>
      <c r="B119" s="104" t="s">
        <v>2713</v>
      </c>
      <c r="C119" s="108" t="s">
        <v>1201</v>
      </c>
      <c r="D119" s="106" t="s">
        <v>1196</v>
      </c>
      <c r="E119" s="109" t="s">
        <v>2701</v>
      </c>
      <c r="F119" s="110">
        <v>57</v>
      </c>
      <c r="G119" s="6" t="str">
        <f t="shared" si="1"/>
        <v>Trung bình</v>
      </c>
      <c r="H119" s="70"/>
    </row>
    <row r="120" spans="1:8">
      <c r="A120" s="5" t="s">
        <v>182</v>
      </c>
      <c r="B120" s="104" t="s">
        <v>2714</v>
      </c>
      <c r="C120" s="108" t="s">
        <v>1760</v>
      </c>
      <c r="D120" s="106" t="s">
        <v>1176</v>
      </c>
      <c r="E120" s="109" t="s">
        <v>2701</v>
      </c>
      <c r="F120" s="110">
        <v>67</v>
      </c>
      <c r="G120" s="6" t="str">
        <f t="shared" si="1"/>
        <v>Trung bình</v>
      </c>
      <c r="H120" s="70"/>
    </row>
    <row r="121" spans="1:8" s="20" customFormat="1">
      <c r="A121" s="5" t="s">
        <v>183</v>
      </c>
      <c r="B121" s="104" t="s">
        <v>2715</v>
      </c>
      <c r="C121" s="108" t="s">
        <v>1680</v>
      </c>
      <c r="D121" s="106" t="s">
        <v>1179</v>
      </c>
      <c r="E121" s="109" t="s">
        <v>2701</v>
      </c>
      <c r="F121" s="110">
        <v>64</v>
      </c>
      <c r="G121" s="6" t="str">
        <f t="shared" si="1"/>
        <v>Trung bình</v>
      </c>
      <c r="H121" s="71"/>
    </row>
    <row r="122" spans="1:8">
      <c r="A122" s="5" t="s">
        <v>184</v>
      </c>
      <c r="B122" s="104" t="s">
        <v>2716</v>
      </c>
      <c r="C122" s="108" t="s">
        <v>2717</v>
      </c>
      <c r="D122" s="106" t="s">
        <v>1204</v>
      </c>
      <c r="E122" s="109" t="s">
        <v>2701</v>
      </c>
      <c r="F122" s="110">
        <v>71</v>
      </c>
      <c r="G122" s="6" t="str">
        <f t="shared" si="1"/>
        <v>Khá</v>
      </c>
      <c r="H122" s="70"/>
    </row>
    <row r="123" spans="1:8">
      <c r="A123" s="5" t="s">
        <v>185</v>
      </c>
      <c r="B123" s="104" t="s">
        <v>2718</v>
      </c>
      <c r="C123" s="108" t="s">
        <v>1732</v>
      </c>
      <c r="D123" s="106" t="s">
        <v>1206</v>
      </c>
      <c r="E123" s="109" t="s">
        <v>2701</v>
      </c>
      <c r="F123" s="110">
        <v>72</v>
      </c>
      <c r="G123" s="6" t="str">
        <f t="shared" si="1"/>
        <v>Khá</v>
      </c>
      <c r="H123" s="70"/>
    </row>
    <row r="124" spans="1:8">
      <c r="A124" s="5" t="s">
        <v>186</v>
      </c>
      <c r="B124" s="104" t="s">
        <v>2719</v>
      </c>
      <c r="C124" s="108" t="s">
        <v>2720</v>
      </c>
      <c r="D124" s="106" t="s">
        <v>1206</v>
      </c>
      <c r="E124" s="109" t="s">
        <v>2701</v>
      </c>
      <c r="F124" s="110">
        <v>50</v>
      </c>
      <c r="G124" s="6" t="str">
        <f t="shared" si="1"/>
        <v>Trung bình</v>
      </c>
      <c r="H124" s="70"/>
    </row>
    <row r="125" spans="1:8">
      <c r="A125" s="5" t="s">
        <v>187</v>
      </c>
      <c r="B125" s="104" t="s">
        <v>2721</v>
      </c>
      <c r="C125" s="108" t="s">
        <v>1238</v>
      </c>
      <c r="D125" s="106" t="s">
        <v>1249</v>
      </c>
      <c r="E125" s="109" t="s">
        <v>2701</v>
      </c>
      <c r="F125" s="110">
        <v>80</v>
      </c>
      <c r="G125" s="6" t="str">
        <f t="shared" si="1"/>
        <v>Tốt</v>
      </c>
      <c r="H125" s="70"/>
    </row>
    <row r="126" spans="1:8">
      <c r="A126" s="5" t="s">
        <v>188</v>
      </c>
      <c r="B126" s="104" t="s">
        <v>2722</v>
      </c>
      <c r="C126" s="108" t="s">
        <v>2723</v>
      </c>
      <c r="D126" s="106" t="s">
        <v>1371</v>
      </c>
      <c r="E126" s="109" t="s">
        <v>2701</v>
      </c>
      <c r="F126" s="110">
        <v>80</v>
      </c>
      <c r="G126" s="6" t="str">
        <f t="shared" si="1"/>
        <v>Tốt</v>
      </c>
      <c r="H126" s="70"/>
    </row>
    <row r="127" spans="1:8">
      <c r="A127" s="5" t="s">
        <v>189</v>
      </c>
      <c r="B127" s="104" t="s">
        <v>2724</v>
      </c>
      <c r="C127" s="108" t="s">
        <v>1503</v>
      </c>
      <c r="D127" s="106" t="s">
        <v>1341</v>
      </c>
      <c r="E127" s="109" t="s">
        <v>2701</v>
      </c>
      <c r="F127" s="110">
        <v>59</v>
      </c>
      <c r="G127" s="6" t="str">
        <f t="shared" si="1"/>
        <v>Trung bình</v>
      </c>
      <c r="H127" s="70"/>
    </row>
    <row r="128" spans="1:8">
      <c r="A128" s="5" t="s">
        <v>190</v>
      </c>
      <c r="B128" s="104" t="s">
        <v>2725</v>
      </c>
      <c r="C128" s="108" t="s">
        <v>2726</v>
      </c>
      <c r="D128" s="106" t="s">
        <v>1301</v>
      </c>
      <c r="E128" s="109" t="s">
        <v>2701</v>
      </c>
      <c r="F128" s="110">
        <v>72</v>
      </c>
      <c r="G128" s="6" t="str">
        <f t="shared" si="1"/>
        <v>Khá</v>
      </c>
      <c r="H128" s="70"/>
    </row>
    <row r="129" spans="1:8">
      <c r="A129" s="5" t="s">
        <v>191</v>
      </c>
      <c r="B129" s="104" t="s">
        <v>2727</v>
      </c>
      <c r="C129" s="108" t="s">
        <v>2728</v>
      </c>
      <c r="D129" s="106" t="s">
        <v>1301</v>
      </c>
      <c r="E129" s="109" t="s">
        <v>2701</v>
      </c>
      <c r="F129" s="110">
        <v>75</v>
      </c>
      <c r="G129" s="6" t="str">
        <f t="shared" si="1"/>
        <v>Khá</v>
      </c>
      <c r="H129" s="70"/>
    </row>
    <row r="130" spans="1:8">
      <c r="A130" s="5" t="s">
        <v>192</v>
      </c>
      <c r="B130" s="104" t="s">
        <v>2729</v>
      </c>
      <c r="C130" s="108" t="s">
        <v>2730</v>
      </c>
      <c r="D130" s="106" t="s">
        <v>32</v>
      </c>
      <c r="E130" s="109" t="s">
        <v>2701</v>
      </c>
      <c r="F130" s="110">
        <v>50</v>
      </c>
      <c r="G130" s="6" t="str">
        <f t="shared" si="1"/>
        <v>Trung bình</v>
      </c>
      <c r="H130" s="70"/>
    </row>
    <row r="131" spans="1:8">
      <c r="A131" s="5" t="s">
        <v>193</v>
      </c>
      <c r="B131" s="104" t="s">
        <v>2731</v>
      </c>
      <c r="C131" s="108" t="s">
        <v>1548</v>
      </c>
      <c r="D131" s="106" t="s">
        <v>14</v>
      </c>
      <c r="E131" s="109" t="s">
        <v>2701</v>
      </c>
      <c r="F131" s="110">
        <v>50</v>
      </c>
      <c r="G131" s="6" t="str">
        <f t="shared" si="1"/>
        <v>Trung bình</v>
      </c>
      <c r="H131" s="70"/>
    </row>
    <row r="132" spans="1:8">
      <c r="A132" s="5" t="s">
        <v>194</v>
      </c>
      <c r="B132" s="104" t="s">
        <v>2732</v>
      </c>
      <c r="C132" s="108" t="s">
        <v>2733</v>
      </c>
      <c r="D132" s="106" t="s">
        <v>1224</v>
      </c>
      <c r="E132" s="109" t="s">
        <v>2701</v>
      </c>
      <c r="F132" s="110">
        <v>66</v>
      </c>
      <c r="G132" s="6" t="str">
        <f t="shared" si="1"/>
        <v>Trung bình</v>
      </c>
      <c r="H132" s="70"/>
    </row>
    <row r="133" spans="1:8">
      <c r="A133" s="5" t="s">
        <v>195</v>
      </c>
      <c r="B133" s="104" t="s">
        <v>2734</v>
      </c>
      <c r="C133" s="108" t="s">
        <v>1615</v>
      </c>
      <c r="D133" s="106" t="s">
        <v>1521</v>
      </c>
      <c r="E133" s="109" t="s">
        <v>2701</v>
      </c>
      <c r="F133" s="110">
        <v>72</v>
      </c>
      <c r="G133" s="6" t="str">
        <f t="shared" si="1"/>
        <v>Khá</v>
      </c>
      <c r="H133" s="70"/>
    </row>
    <row r="134" spans="1:8">
      <c r="A134" s="5" t="s">
        <v>196</v>
      </c>
      <c r="B134" s="104" t="s">
        <v>2735</v>
      </c>
      <c r="C134" s="108" t="s">
        <v>2736</v>
      </c>
      <c r="D134" s="106" t="s">
        <v>1283</v>
      </c>
      <c r="E134" s="109" t="s">
        <v>2701</v>
      </c>
      <c r="F134" s="110">
        <v>73</v>
      </c>
      <c r="G134" s="6" t="str">
        <f t="shared" si="1"/>
        <v>Khá</v>
      </c>
      <c r="H134" s="70"/>
    </row>
    <row r="135" spans="1:8">
      <c r="A135" s="5" t="s">
        <v>197</v>
      </c>
      <c r="B135" s="104" t="s">
        <v>2737</v>
      </c>
      <c r="C135" s="108" t="s">
        <v>1531</v>
      </c>
      <c r="D135" s="106" t="s">
        <v>1308</v>
      </c>
      <c r="E135" s="109" t="s">
        <v>2701</v>
      </c>
      <c r="F135" s="110">
        <v>72</v>
      </c>
      <c r="G135" s="6" t="str">
        <f t="shared" si="1"/>
        <v>Khá</v>
      </c>
      <c r="H135" s="70"/>
    </row>
    <row r="136" spans="1:8">
      <c r="A136" s="5" t="s">
        <v>198</v>
      </c>
      <c r="B136" s="104" t="s">
        <v>2738</v>
      </c>
      <c r="C136" s="108" t="s">
        <v>2739</v>
      </c>
      <c r="D136" s="106" t="s">
        <v>1278</v>
      </c>
      <c r="E136" s="109" t="s">
        <v>2701</v>
      </c>
      <c r="F136" s="110">
        <v>59</v>
      </c>
      <c r="G136" s="6" t="str">
        <f t="shared" si="1"/>
        <v>Trung bình</v>
      </c>
      <c r="H136" s="70"/>
    </row>
    <row r="137" spans="1:8">
      <c r="A137" s="5" t="s">
        <v>199</v>
      </c>
      <c r="B137" s="104" t="s">
        <v>2740</v>
      </c>
      <c r="C137" s="108" t="s">
        <v>2741</v>
      </c>
      <c r="D137" s="106" t="s">
        <v>18</v>
      </c>
      <c r="E137" s="109" t="s">
        <v>2701</v>
      </c>
      <c r="F137" s="110">
        <v>84</v>
      </c>
      <c r="G137" s="6" t="str">
        <f t="shared" si="1"/>
        <v>Tốt</v>
      </c>
      <c r="H137" s="70"/>
    </row>
    <row r="138" spans="1:8">
      <c r="A138" s="5" t="s">
        <v>200</v>
      </c>
      <c r="B138" s="104" t="s">
        <v>2742</v>
      </c>
      <c r="C138" s="108" t="s">
        <v>1403</v>
      </c>
      <c r="D138" s="106" t="s">
        <v>1359</v>
      </c>
      <c r="E138" s="109" t="s">
        <v>2701</v>
      </c>
      <c r="F138" s="110">
        <v>72</v>
      </c>
      <c r="G138" s="6" t="str">
        <f t="shared" ref="G138:G201" si="2">IF(F138&gt;=90,"Xuất sắc",IF(F138&gt;=80,"Tốt",IF(F138&gt;=70,"Khá",IF(F138&gt;=50,"Trung bình",IF(F138&gt;0,"Yếu","Không xếp loại")))))</f>
        <v>Khá</v>
      </c>
      <c r="H138" s="70"/>
    </row>
    <row r="139" spans="1:8" s="20" customFormat="1">
      <c r="A139" s="5" t="s">
        <v>201</v>
      </c>
      <c r="B139" s="112" t="s">
        <v>2743</v>
      </c>
      <c r="C139" s="113" t="s">
        <v>2744</v>
      </c>
      <c r="D139" s="114" t="s">
        <v>1192</v>
      </c>
      <c r="E139" s="123" t="s">
        <v>2745</v>
      </c>
      <c r="F139" s="116">
        <v>54</v>
      </c>
      <c r="G139" s="68" t="str">
        <f t="shared" si="2"/>
        <v>Trung bình</v>
      </c>
      <c r="H139" s="71"/>
    </row>
    <row r="140" spans="1:8">
      <c r="A140" s="5" t="s">
        <v>202</v>
      </c>
      <c r="B140" s="104" t="s">
        <v>2746</v>
      </c>
      <c r="C140" s="108" t="s">
        <v>2747</v>
      </c>
      <c r="D140" s="106" t="s">
        <v>1193</v>
      </c>
      <c r="E140" s="109" t="s">
        <v>2745</v>
      </c>
      <c r="F140" s="110">
        <v>61</v>
      </c>
      <c r="G140" s="6" t="str">
        <f t="shared" si="2"/>
        <v>Trung bình</v>
      </c>
      <c r="H140" s="70"/>
    </row>
    <row r="141" spans="1:8">
      <c r="A141" s="5" t="s">
        <v>203</v>
      </c>
      <c r="B141" s="104" t="s">
        <v>2748</v>
      </c>
      <c r="C141" s="108" t="s">
        <v>2749</v>
      </c>
      <c r="D141" s="106" t="s">
        <v>1193</v>
      </c>
      <c r="E141" s="109" t="s">
        <v>2745</v>
      </c>
      <c r="F141" s="110">
        <v>64</v>
      </c>
      <c r="G141" s="6" t="str">
        <f t="shared" si="2"/>
        <v>Trung bình</v>
      </c>
      <c r="H141" s="70"/>
    </row>
    <row r="142" spans="1:8">
      <c r="A142" s="5" t="s">
        <v>204</v>
      </c>
      <c r="B142" s="104" t="s">
        <v>2750</v>
      </c>
      <c r="C142" s="108" t="s">
        <v>31</v>
      </c>
      <c r="D142" s="106" t="s">
        <v>10</v>
      </c>
      <c r="E142" s="109" t="s">
        <v>2745</v>
      </c>
      <c r="F142" s="110">
        <v>50</v>
      </c>
      <c r="G142" s="6" t="str">
        <f t="shared" si="2"/>
        <v>Trung bình</v>
      </c>
      <c r="H142" s="70"/>
    </row>
    <row r="143" spans="1:8">
      <c r="A143" s="5" t="s">
        <v>205</v>
      </c>
      <c r="B143" s="104" t="s">
        <v>2751</v>
      </c>
      <c r="C143" s="108" t="s">
        <v>2752</v>
      </c>
      <c r="D143" s="106" t="s">
        <v>39</v>
      </c>
      <c r="E143" s="109" t="s">
        <v>2745</v>
      </c>
      <c r="F143" s="110">
        <v>53</v>
      </c>
      <c r="G143" s="6" t="str">
        <f t="shared" si="2"/>
        <v>Trung bình</v>
      </c>
      <c r="H143" s="70"/>
    </row>
    <row r="144" spans="1:8">
      <c r="A144" s="5" t="s">
        <v>206</v>
      </c>
      <c r="B144" s="104" t="s">
        <v>2753</v>
      </c>
      <c r="C144" s="108" t="s">
        <v>1334</v>
      </c>
      <c r="D144" s="106" t="s">
        <v>39</v>
      </c>
      <c r="E144" s="109" t="s">
        <v>2745</v>
      </c>
      <c r="F144" s="110">
        <v>53</v>
      </c>
      <c r="G144" s="6" t="str">
        <f t="shared" si="2"/>
        <v>Trung bình</v>
      </c>
      <c r="H144" s="70"/>
    </row>
    <row r="145" spans="1:8">
      <c r="A145" s="5" t="s">
        <v>207</v>
      </c>
      <c r="B145" s="104" t="s">
        <v>2754</v>
      </c>
      <c r="C145" s="108" t="s">
        <v>1348</v>
      </c>
      <c r="D145" s="106" t="s">
        <v>40</v>
      </c>
      <c r="E145" s="109" t="s">
        <v>2745</v>
      </c>
      <c r="F145" s="110">
        <v>52</v>
      </c>
      <c r="G145" s="6" t="str">
        <f t="shared" si="2"/>
        <v>Trung bình</v>
      </c>
      <c r="H145" s="70"/>
    </row>
    <row r="146" spans="1:8">
      <c r="A146" s="5" t="s">
        <v>208</v>
      </c>
      <c r="B146" s="104" t="s">
        <v>2755</v>
      </c>
      <c r="C146" s="108" t="s">
        <v>2756</v>
      </c>
      <c r="D146" s="106" t="s">
        <v>12</v>
      </c>
      <c r="E146" s="109" t="s">
        <v>2745</v>
      </c>
      <c r="F146" s="110">
        <v>57</v>
      </c>
      <c r="G146" s="6" t="str">
        <f t="shared" si="2"/>
        <v>Trung bình</v>
      </c>
      <c r="H146" s="70"/>
    </row>
    <row r="147" spans="1:8">
      <c r="A147" s="5" t="s">
        <v>209</v>
      </c>
      <c r="B147" s="104" t="s">
        <v>2757</v>
      </c>
      <c r="C147" s="108" t="s">
        <v>1407</v>
      </c>
      <c r="D147" s="106" t="s">
        <v>13</v>
      </c>
      <c r="E147" s="109" t="s">
        <v>2745</v>
      </c>
      <c r="F147" s="110">
        <v>65</v>
      </c>
      <c r="G147" s="6" t="str">
        <f t="shared" si="2"/>
        <v>Trung bình</v>
      </c>
      <c r="H147" s="70"/>
    </row>
    <row r="148" spans="1:8">
      <c r="A148" s="5" t="s">
        <v>210</v>
      </c>
      <c r="B148" s="104" t="s">
        <v>2758</v>
      </c>
      <c r="C148" s="108" t="s">
        <v>1488</v>
      </c>
      <c r="D148" s="106" t="s">
        <v>1229</v>
      </c>
      <c r="E148" s="109" t="s">
        <v>2745</v>
      </c>
      <c r="F148" s="110">
        <v>64</v>
      </c>
      <c r="G148" s="6" t="str">
        <f t="shared" si="2"/>
        <v>Trung bình</v>
      </c>
      <c r="H148" s="70"/>
    </row>
    <row r="149" spans="1:8">
      <c r="A149" s="5" t="s">
        <v>211</v>
      </c>
      <c r="B149" s="104" t="s">
        <v>2759</v>
      </c>
      <c r="C149" s="108" t="s">
        <v>2760</v>
      </c>
      <c r="D149" s="106" t="s">
        <v>1176</v>
      </c>
      <c r="E149" s="109" t="s">
        <v>2745</v>
      </c>
      <c r="F149" s="110">
        <v>52</v>
      </c>
      <c r="G149" s="6" t="str">
        <f t="shared" si="2"/>
        <v>Trung bình</v>
      </c>
      <c r="H149" s="70"/>
    </row>
    <row r="150" spans="1:8">
      <c r="A150" s="5" t="s">
        <v>212</v>
      </c>
      <c r="B150" s="104" t="s">
        <v>2761</v>
      </c>
      <c r="C150" s="108" t="s">
        <v>1513</v>
      </c>
      <c r="D150" s="106" t="s">
        <v>1281</v>
      </c>
      <c r="E150" s="109" t="s">
        <v>2745</v>
      </c>
      <c r="F150" s="110">
        <v>57</v>
      </c>
      <c r="G150" s="6" t="str">
        <f t="shared" si="2"/>
        <v>Trung bình</v>
      </c>
      <c r="H150" s="70"/>
    </row>
    <row r="151" spans="1:8">
      <c r="A151" s="5" t="s">
        <v>213</v>
      </c>
      <c r="B151" s="104" t="s">
        <v>2762</v>
      </c>
      <c r="C151" s="108" t="s">
        <v>1761</v>
      </c>
      <c r="D151" s="106" t="s">
        <v>1204</v>
      </c>
      <c r="E151" s="109" t="s">
        <v>2745</v>
      </c>
      <c r="F151" s="110">
        <v>57</v>
      </c>
      <c r="G151" s="6" t="str">
        <f t="shared" si="2"/>
        <v>Trung bình</v>
      </c>
      <c r="H151" s="70"/>
    </row>
    <row r="152" spans="1:8">
      <c r="A152" s="5" t="s">
        <v>214</v>
      </c>
      <c r="B152" s="104" t="s">
        <v>2763</v>
      </c>
      <c r="C152" s="108" t="s">
        <v>28</v>
      </c>
      <c r="D152" s="106" t="s">
        <v>1396</v>
      </c>
      <c r="E152" s="109" t="s">
        <v>2745</v>
      </c>
      <c r="F152" s="110">
        <v>50</v>
      </c>
      <c r="G152" s="6" t="str">
        <f t="shared" si="2"/>
        <v>Trung bình</v>
      </c>
      <c r="H152" s="70"/>
    </row>
    <row r="153" spans="1:8">
      <c r="A153" s="5" t="s">
        <v>215</v>
      </c>
      <c r="B153" s="104" t="s">
        <v>2764</v>
      </c>
      <c r="C153" s="108" t="s">
        <v>2765</v>
      </c>
      <c r="D153" s="106" t="s">
        <v>1206</v>
      </c>
      <c r="E153" s="109" t="s">
        <v>2745</v>
      </c>
      <c r="F153" s="110">
        <v>61</v>
      </c>
      <c r="G153" s="6" t="str">
        <f t="shared" si="2"/>
        <v>Trung bình</v>
      </c>
      <c r="H153" s="70"/>
    </row>
    <row r="154" spans="1:8">
      <c r="A154" s="5" t="s">
        <v>216</v>
      </c>
      <c r="B154" s="104" t="s">
        <v>2766</v>
      </c>
      <c r="C154" s="108" t="s">
        <v>28</v>
      </c>
      <c r="D154" s="106" t="s">
        <v>1206</v>
      </c>
      <c r="E154" s="109" t="s">
        <v>2745</v>
      </c>
      <c r="F154" s="110">
        <v>50</v>
      </c>
      <c r="G154" s="6" t="str">
        <f t="shared" si="2"/>
        <v>Trung bình</v>
      </c>
      <c r="H154" s="70"/>
    </row>
    <row r="155" spans="1:8">
      <c r="A155" s="5" t="s">
        <v>217</v>
      </c>
      <c r="B155" s="104" t="s">
        <v>2767</v>
      </c>
      <c r="C155" s="108" t="s">
        <v>2768</v>
      </c>
      <c r="D155" s="106" t="s">
        <v>1206</v>
      </c>
      <c r="E155" s="109" t="s">
        <v>2745</v>
      </c>
      <c r="F155" s="110">
        <v>50</v>
      </c>
      <c r="G155" s="6" t="str">
        <f t="shared" si="2"/>
        <v>Trung bình</v>
      </c>
      <c r="H155" s="70"/>
    </row>
    <row r="156" spans="1:8">
      <c r="A156" s="5" t="s">
        <v>218</v>
      </c>
      <c r="B156" s="104" t="s">
        <v>2769</v>
      </c>
      <c r="C156" s="108" t="s">
        <v>1490</v>
      </c>
      <c r="D156" s="106" t="s">
        <v>1470</v>
      </c>
      <c r="E156" s="109" t="s">
        <v>2745</v>
      </c>
      <c r="F156" s="110">
        <v>50</v>
      </c>
      <c r="G156" s="6" t="str">
        <f t="shared" si="2"/>
        <v>Trung bình</v>
      </c>
      <c r="H156" s="70"/>
    </row>
    <row r="157" spans="1:8" s="20" customFormat="1">
      <c r="A157" s="5" t="s">
        <v>219</v>
      </c>
      <c r="B157" s="104" t="s">
        <v>2770</v>
      </c>
      <c r="C157" s="108" t="s">
        <v>1397</v>
      </c>
      <c r="D157" s="106" t="s">
        <v>1233</v>
      </c>
      <c r="E157" s="109" t="s">
        <v>2745</v>
      </c>
      <c r="F157" s="110">
        <v>50</v>
      </c>
      <c r="G157" s="6" t="str">
        <f t="shared" si="2"/>
        <v>Trung bình</v>
      </c>
      <c r="H157" s="71"/>
    </row>
    <row r="158" spans="1:8">
      <c r="A158" s="5" t="s">
        <v>220</v>
      </c>
      <c r="B158" s="104" t="s">
        <v>2771</v>
      </c>
      <c r="C158" s="108" t="s">
        <v>1231</v>
      </c>
      <c r="D158" s="106" t="s">
        <v>49</v>
      </c>
      <c r="E158" s="109" t="s">
        <v>2745</v>
      </c>
      <c r="F158" s="110">
        <v>60</v>
      </c>
      <c r="G158" s="6" t="str">
        <f t="shared" si="2"/>
        <v>Trung bình</v>
      </c>
      <c r="H158" s="70"/>
    </row>
    <row r="159" spans="1:8">
      <c r="A159" s="5" t="s">
        <v>221</v>
      </c>
      <c r="B159" s="104" t="s">
        <v>2772</v>
      </c>
      <c r="C159" s="108" t="s">
        <v>1437</v>
      </c>
      <c r="D159" s="106" t="s">
        <v>1222</v>
      </c>
      <c r="E159" s="109" t="s">
        <v>2745</v>
      </c>
      <c r="F159" s="110">
        <v>57</v>
      </c>
      <c r="G159" s="6" t="str">
        <f t="shared" si="2"/>
        <v>Trung bình</v>
      </c>
      <c r="H159" s="70"/>
    </row>
    <row r="160" spans="1:8">
      <c r="A160" s="5" t="s">
        <v>222</v>
      </c>
      <c r="B160" s="104" t="s">
        <v>2773</v>
      </c>
      <c r="C160" s="108" t="s">
        <v>2774</v>
      </c>
      <c r="D160" s="106" t="s">
        <v>1412</v>
      </c>
      <c r="E160" s="109" t="s">
        <v>2745</v>
      </c>
      <c r="F160" s="110">
        <v>54</v>
      </c>
      <c r="G160" s="6" t="str">
        <f t="shared" si="2"/>
        <v>Trung bình</v>
      </c>
      <c r="H160" s="70"/>
    </row>
    <row r="161" spans="1:8">
      <c r="A161" s="5" t="s">
        <v>223</v>
      </c>
      <c r="B161" s="104" t="s">
        <v>2775</v>
      </c>
      <c r="C161" s="108" t="s">
        <v>2776</v>
      </c>
      <c r="D161" s="106" t="s">
        <v>1393</v>
      </c>
      <c r="E161" s="109" t="s">
        <v>2745</v>
      </c>
      <c r="F161" s="110">
        <v>50</v>
      </c>
      <c r="G161" s="6" t="str">
        <f t="shared" si="2"/>
        <v>Trung bình</v>
      </c>
      <c r="H161" s="70"/>
    </row>
    <row r="162" spans="1:8">
      <c r="A162" s="5" t="s">
        <v>224</v>
      </c>
      <c r="B162" s="104" t="s">
        <v>2777</v>
      </c>
      <c r="C162" s="108" t="s">
        <v>1777</v>
      </c>
      <c r="D162" s="106" t="s">
        <v>1234</v>
      </c>
      <c r="E162" s="109" t="s">
        <v>2745</v>
      </c>
      <c r="F162" s="110">
        <v>57</v>
      </c>
      <c r="G162" s="6" t="str">
        <f t="shared" si="2"/>
        <v>Trung bình</v>
      </c>
      <c r="H162" s="70"/>
    </row>
    <row r="163" spans="1:8">
      <c r="A163" s="5" t="s">
        <v>225</v>
      </c>
      <c r="B163" s="104" t="s">
        <v>2778</v>
      </c>
      <c r="C163" s="108" t="s">
        <v>2779</v>
      </c>
      <c r="D163" s="106" t="s">
        <v>1224</v>
      </c>
      <c r="E163" s="109" t="s">
        <v>2745</v>
      </c>
      <c r="F163" s="110">
        <v>60</v>
      </c>
      <c r="G163" s="6" t="str">
        <f t="shared" si="2"/>
        <v>Trung bình</v>
      </c>
      <c r="H163" s="70"/>
    </row>
    <row r="164" spans="1:8">
      <c r="A164" s="5" t="s">
        <v>226</v>
      </c>
      <c r="B164" s="104" t="s">
        <v>2780</v>
      </c>
      <c r="C164" s="108" t="s">
        <v>1782</v>
      </c>
      <c r="D164" s="106" t="s">
        <v>1210</v>
      </c>
      <c r="E164" s="109" t="s">
        <v>2745</v>
      </c>
      <c r="F164" s="110">
        <v>60</v>
      </c>
      <c r="G164" s="6" t="str">
        <f t="shared" si="2"/>
        <v>Trung bình</v>
      </c>
      <c r="H164" s="70"/>
    </row>
    <row r="165" spans="1:8">
      <c r="A165" s="5" t="s">
        <v>227</v>
      </c>
      <c r="B165" s="104" t="s">
        <v>2781</v>
      </c>
      <c r="C165" s="108" t="s">
        <v>1696</v>
      </c>
      <c r="D165" s="106" t="s">
        <v>1235</v>
      </c>
      <c r="E165" s="109" t="s">
        <v>2745</v>
      </c>
      <c r="F165" s="110">
        <v>55</v>
      </c>
      <c r="G165" s="6" t="str">
        <f t="shared" si="2"/>
        <v>Trung bình</v>
      </c>
      <c r="H165" s="70"/>
    </row>
    <row r="166" spans="1:8">
      <c r="A166" s="5" t="s">
        <v>228</v>
      </c>
      <c r="B166" s="104" t="s">
        <v>2782</v>
      </c>
      <c r="C166" s="108" t="s">
        <v>2783</v>
      </c>
      <c r="D166" s="106" t="s">
        <v>41</v>
      </c>
      <c r="E166" s="109" t="s">
        <v>2745</v>
      </c>
      <c r="F166" s="110">
        <v>75</v>
      </c>
      <c r="G166" s="6" t="str">
        <f t="shared" si="2"/>
        <v>Khá</v>
      </c>
      <c r="H166" s="70"/>
    </row>
    <row r="167" spans="1:8">
      <c r="A167" s="5" t="s">
        <v>229</v>
      </c>
      <c r="B167" s="104" t="s">
        <v>2784</v>
      </c>
      <c r="C167" s="108" t="s">
        <v>2785</v>
      </c>
      <c r="D167" s="106" t="s">
        <v>1309</v>
      </c>
      <c r="E167" s="109" t="s">
        <v>2745</v>
      </c>
      <c r="F167" s="110">
        <v>57</v>
      </c>
      <c r="G167" s="6" t="str">
        <f t="shared" si="2"/>
        <v>Trung bình</v>
      </c>
      <c r="H167" s="70"/>
    </row>
    <row r="168" spans="1:8">
      <c r="A168" s="5" t="s">
        <v>230</v>
      </c>
      <c r="B168" s="104" t="s">
        <v>2786</v>
      </c>
      <c r="C168" s="108" t="s">
        <v>1577</v>
      </c>
      <c r="D168" s="106" t="s">
        <v>1309</v>
      </c>
      <c r="E168" s="109" t="s">
        <v>2745</v>
      </c>
      <c r="F168" s="110">
        <v>61</v>
      </c>
      <c r="G168" s="6" t="str">
        <f t="shared" si="2"/>
        <v>Trung bình</v>
      </c>
      <c r="H168" s="70"/>
    </row>
    <row r="169" spans="1:8">
      <c r="A169" s="5" t="s">
        <v>231</v>
      </c>
      <c r="B169" s="104" t="s">
        <v>2787</v>
      </c>
      <c r="C169" s="108" t="s">
        <v>1183</v>
      </c>
      <c r="D169" s="106" t="s">
        <v>1182</v>
      </c>
      <c r="E169" s="109" t="s">
        <v>2745</v>
      </c>
      <c r="F169" s="110">
        <v>58</v>
      </c>
      <c r="G169" s="6" t="str">
        <f t="shared" si="2"/>
        <v>Trung bình</v>
      </c>
      <c r="H169" s="70"/>
    </row>
    <row r="170" spans="1:8">
      <c r="A170" s="5" t="s">
        <v>232</v>
      </c>
      <c r="B170" s="104" t="s">
        <v>2788</v>
      </c>
      <c r="C170" s="108" t="s">
        <v>2789</v>
      </c>
      <c r="D170" s="106" t="s">
        <v>1186</v>
      </c>
      <c r="E170" s="109" t="s">
        <v>2745</v>
      </c>
      <c r="F170" s="110">
        <v>61</v>
      </c>
      <c r="G170" s="6" t="str">
        <f t="shared" si="2"/>
        <v>Trung bình</v>
      </c>
      <c r="H170" s="70"/>
    </row>
    <row r="171" spans="1:8">
      <c r="A171" s="5" t="s">
        <v>233</v>
      </c>
      <c r="B171" s="104" t="s">
        <v>2790</v>
      </c>
      <c r="C171" s="108" t="s">
        <v>1618</v>
      </c>
      <c r="D171" s="106" t="s">
        <v>1213</v>
      </c>
      <c r="E171" s="109" t="s">
        <v>2745</v>
      </c>
      <c r="F171" s="110">
        <v>57</v>
      </c>
      <c r="G171" s="6" t="str">
        <f t="shared" si="2"/>
        <v>Trung bình</v>
      </c>
      <c r="H171" s="70"/>
    </row>
    <row r="172" spans="1:8">
      <c r="A172" s="5" t="s">
        <v>234</v>
      </c>
      <c r="B172" s="104" t="s">
        <v>2791</v>
      </c>
      <c r="C172" s="108" t="s">
        <v>2792</v>
      </c>
      <c r="D172" s="106" t="s">
        <v>2793</v>
      </c>
      <c r="E172" s="109" t="s">
        <v>2745</v>
      </c>
      <c r="F172" s="110">
        <v>71</v>
      </c>
      <c r="G172" s="6" t="str">
        <f t="shared" si="2"/>
        <v>Khá</v>
      </c>
      <c r="H172" s="70"/>
    </row>
    <row r="173" spans="1:8">
      <c r="A173" s="5" t="s">
        <v>235</v>
      </c>
      <c r="B173" s="104" t="s">
        <v>2794</v>
      </c>
      <c r="C173" s="108" t="s">
        <v>1403</v>
      </c>
      <c r="D173" s="106" t="s">
        <v>1251</v>
      </c>
      <c r="E173" s="109" t="s">
        <v>2745</v>
      </c>
      <c r="F173" s="110">
        <v>55</v>
      </c>
      <c r="G173" s="6" t="str">
        <f t="shared" si="2"/>
        <v>Trung bình</v>
      </c>
      <c r="H173" s="70"/>
    </row>
    <row r="174" spans="1:8">
      <c r="A174" s="5" t="s">
        <v>236</v>
      </c>
      <c r="B174" s="104" t="s">
        <v>2795</v>
      </c>
      <c r="C174" s="108" t="s">
        <v>1691</v>
      </c>
      <c r="D174" s="106" t="s">
        <v>1240</v>
      </c>
      <c r="E174" s="109" t="s">
        <v>2745</v>
      </c>
      <c r="F174" s="110">
        <v>57</v>
      </c>
      <c r="G174" s="6" t="str">
        <f t="shared" si="2"/>
        <v>Trung bình</v>
      </c>
      <c r="H174" s="70"/>
    </row>
    <row r="175" spans="1:8">
      <c r="A175" s="5" t="s">
        <v>237</v>
      </c>
      <c r="B175" s="104" t="s">
        <v>2796</v>
      </c>
      <c r="C175" s="108" t="s">
        <v>1599</v>
      </c>
      <c r="D175" s="106" t="s">
        <v>1241</v>
      </c>
      <c r="E175" s="109" t="s">
        <v>2745</v>
      </c>
      <c r="F175" s="110">
        <v>55</v>
      </c>
      <c r="G175" s="6" t="str">
        <f t="shared" si="2"/>
        <v>Trung bình</v>
      </c>
      <c r="H175" s="70"/>
    </row>
    <row r="176" spans="1:8">
      <c r="A176" s="5" t="s">
        <v>238</v>
      </c>
      <c r="B176" s="104" t="s">
        <v>2797</v>
      </c>
      <c r="C176" s="108" t="s">
        <v>2798</v>
      </c>
      <c r="D176" s="106" t="s">
        <v>1241</v>
      </c>
      <c r="E176" s="109" t="s">
        <v>2745</v>
      </c>
      <c r="F176" s="110">
        <v>57</v>
      </c>
      <c r="G176" s="6" t="str">
        <f t="shared" si="2"/>
        <v>Trung bình</v>
      </c>
      <c r="H176" s="70"/>
    </row>
    <row r="177" spans="1:8">
      <c r="A177" s="5" t="s">
        <v>239</v>
      </c>
      <c r="B177" s="104" t="s">
        <v>2799</v>
      </c>
      <c r="C177" s="108" t="s">
        <v>1724</v>
      </c>
      <c r="D177" s="106" t="s">
        <v>1241</v>
      </c>
      <c r="E177" s="109" t="s">
        <v>2745</v>
      </c>
      <c r="F177" s="110">
        <v>57</v>
      </c>
      <c r="G177" s="6" t="str">
        <f t="shared" si="2"/>
        <v>Trung bình</v>
      </c>
      <c r="H177" s="70"/>
    </row>
    <row r="178" spans="1:8">
      <c r="A178" s="5" t="s">
        <v>240</v>
      </c>
      <c r="B178" s="104" t="s">
        <v>2800</v>
      </c>
      <c r="C178" s="108" t="s">
        <v>1201</v>
      </c>
      <c r="D178" s="106" t="s">
        <v>19</v>
      </c>
      <c r="E178" s="109" t="s">
        <v>2745</v>
      </c>
      <c r="F178" s="110">
        <v>55</v>
      </c>
      <c r="G178" s="6" t="str">
        <f t="shared" si="2"/>
        <v>Trung bình</v>
      </c>
      <c r="H178" s="70"/>
    </row>
    <row r="179" spans="1:8">
      <c r="A179" s="5" t="s">
        <v>241</v>
      </c>
      <c r="B179" s="104" t="s">
        <v>2801</v>
      </c>
      <c r="C179" s="108" t="s">
        <v>2802</v>
      </c>
      <c r="D179" s="106" t="s">
        <v>1444</v>
      </c>
      <c r="E179" s="109" t="s">
        <v>2745</v>
      </c>
      <c r="F179" s="110">
        <v>54</v>
      </c>
      <c r="G179" s="6" t="str">
        <f t="shared" si="2"/>
        <v>Trung bình</v>
      </c>
      <c r="H179" s="70"/>
    </row>
    <row r="180" spans="1:8">
      <c r="A180" s="5" t="s">
        <v>242</v>
      </c>
      <c r="B180" s="104" t="s">
        <v>2803</v>
      </c>
      <c r="C180" s="108" t="s">
        <v>1314</v>
      </c>
      <c r="D180" s="106" t="s">
        <v>1215</v>
      </c>
      <c r="E180" s="109" t="s">
        <v>2745</v>
      </c>
      <c r="F180" s="110">
        <v>55</v>
      </c>
      <c r="G180" s="6" t="str">
        <f t="shared" si="2"/>
        <v>Trung bình</v>
      </c>
      <c r="H180" s="70"/>
    </row>
    <row r="181" spans="1:8">
      <c r="A181" s="5" t="s">
        <v>243</v>
      </c>
      <c r="B181" s="104" t="s">
        <v>2804</v>
      </c>
      <c r="C181" s="108" t="s">
        <v>1551</v>
      </c>
      <c r="D181" s="106" t="s">
        <v>1215</v>
      </c>
      <c r="E181" s="109" t="s">
        <v>2745</v>
      </c>
      <c r="F181" s="110">
        <v>50</v>
      </c>
      <c r="G181" s="6" t="str">
        <f t="shared" si="2"/>
        <v>Trung bình</v>
      </c>
      <c r="H181" s="70"/>
    </row>
    <row r="182" spans="1:8">
      <c r="A182" s="5" t="s">
        <v>244</v>
      </c>
      <c r="B182" s="104" t="s">
        <v>2805</v>
      </c>
      <c r="C182" s="108" t="s">
        <v>28</v>
      </c>
      <c r="D182" s="106" t="s">
        <v>20</v>
      </c>
      <c r="E182" s="109" t="s">
        <v>2745</v>
      </c>
      <c r="F182" s="110">
        <v>57</v>
      </c>
      <c r="G182" s="6" t="str">
        <f t="shared" si="2"/>
        <v>Trung bình</v>
      </c>
      <c r="H182" s="70"/>
    </row>
    <row r="183" spans="1:8" s="20" customFormat="1">
      <c r="A183" s="5" t="s">
        <v>245</v>
      </c>
      <c r="B183" s="112" t="s">
        <v>2806</v>
      </c>
      <c r="C183" s="113" t="s">
        <v>2807</v>
      </c>
      <c r="D183" s="114" t="s">
        <v>1193</v>
      </c>
      <c r="E183" s="123" t="s">
        <v>2808</v>
      </c>
      <c r="F183" s="116">
        <v>60</v>
      </c>
      <c r="G183" s="68" t="str">
        <f t="shared" si="2"/>
        <v>Trung bình</v>
      </c>
      <c r="H183" s="71"/>
    </row>
    <row r="184" spans="1:8">
      <c r="A184" s="5" t="s">
        <v>246</v>
      </c>
      <c r="B184" s="104" t="s">
        <v>2809</v>
      </c>
      <c r="C184" s="108" t="s">
        <v>1188</v>
      </c>
      <c r="D184" s="106" t="s">
        <v>10</v>
      </c>
      <c r="E184" s="109" t="s">
        <v>2808</v>
      </c>
      <c r="F184" s="110">
        <v>52</v>
      </c>
      <c r="G184" s="6" t="str">
        <f t="shared" si="2"/>
        <v>Trung bình</v>
      </c>
      <c r="H184" s="70"/>
    </row>
    <row r="185" spans="1:8">
      <c r="A185" s="5" t="s">
        <v>247</v>
      </c>
      <c r="B185" s="104" t="s">
        <v>2810</v>
      </c>
      <c r="C185" s="108" t="s">
        <v>1508</v>
      </c>
      <c r="D185" s="106" t="s">
        <v>2811</v>
      </c>
      <c r="E185" s="109" t="s">
        <v>2808</v>
      </c>
      <c r="F185" s="110">
        <v>54</v>
      </c>
      <c r="G185" s="6" t="str">
        <f t="shared" si="2"/>
        <v>Trung bình</v>
      </c>
      <c r="H185" s="70"/>
    </row>
    <row r="186" spans="1:8">
      <c r="A186" s="5" t="s">
        <v>248</v>
      </c>
      <c r="B186" s="104" t="s">
        <v>2812</v>
      </c>
      <c r="C186" s="108" t="s">
        <v>1203</v>
      </c>
      <c r="D186" s="106" t="s">
        <v>39</v>
      </c>
      <c r="E186" s="109" t="s">
        <v>2808</v>
      </c>
      <c r="F186" s="110">
        <v>66</v>
      </c>
      <c r="G186" s="6" t="str">
        <f t="shared" si="2"/>
        <v>Trung bình</v>
      </c>
      <c r="H186" s="70"/>
    </row>
    <row r="187" spans="1:8">
      <c r="A187" s="5" t="s">
        <v>249</v>
      </c>
      <c r="B187" s="104" t="s">
        <v>2813</v>
      </c>
      <c r="C187" s="108" t="s">
        <v>2814</v>
      </c>
      <c r="D187" s="106" t="s">
        <v>36</v>
      </c>
      <c r="E187" s="109" t="s">
        <v>2808</v>
      </c>
      <c r="F187" s="110">
        <v>63</v>
      </c>
      <c r="G187" s="6" t="str">
        <f t="shared" si="2"/>
        <v>Trung bình</v>
      </c>
      <c r="H187" s="70"/>
    </row>
    <row r="188" spans="1:8">
      <c r="A188" s="5" t="s">
        <v>250</v>
      </c>
      <c r="B188" s="104" t="s">
        <v>2815</v>
      </c>
      <c r="C188" s="108" t="s">
        <v>2816</v>
      </c>
      <c r="D188" s="106" t="s">
        <v>36</v>
      </c>
      <c r="E188" s="109" t="s">
        <v>2808</v>
      </c>
      <c r="F188" s="110">
        <v>54</v>
      </c>
      <c r="G188" s="6" t="str">
        <f t="shared" si="2"/>
        <v>Trung bình</v>
      </c>
      <c r="H188" s="70"/>
    </row>
    <row r="189" spans="1:8">
      <c r="A189" s="5" t="s">
        <v>251</v>
      </c>
      <c r="B189" s="104" t="s">
        <v>2817</v>
      </c>
      <c r="C189" s="108" t="s">
        <v>2818</v>
      </c>
      <c r="D189" s="106" t="s">
        <v>40</v>
      </c>
      <c r="E189" s="109" t="s">
        <v>2808</v>
      </c>
      <c r="F189" s="110">
        <v>64</v>
      </c>
      <c r="G189" s="6" t="str">
        <f t="shared" si="2"/>
        <v>Trung bình</v>
      </c>
      <c r="H189" s="70"/>
    </row>
    <row r="190" spans="1:8" s="20" customFormat="1">
      <c r="A190" s="5" t="s">
        <v>252</v>
      </c>
      <c r="B190" s="104" t="s">
        <v>2819</v>
      </c>
      <c r="C190" s="108" t="s">
        <v>2820</v>
      </c>
      <c r="D190" s="106" t="s">
        <v>40</v>
      </c>
      <c r="E190" s="109" t="s">
        <v>2808</v>
      </c>
      <c r="F190" s="110">
        <v>56</v>
      </c>
      <c r="G190" s="6" t="str">
        <f t="shared" si="2"/>
        <v>Trung bình</v>
      </c>
      <c r="H190" s="71"/>
    </row>
    <row r="191" spans="1:8">
      <c r="A191" s="5" t="s">
        <v>253</v>
      </c>
      <c r="B191" s="104" t="s">
        <v>2821</v>
      </c>
      <c r="C191" s="108" t="s">
        <v>1348</v>
      </c>
      <c r="D191" s="106" t="s">
        <v>40</v>
      </c>
      <c r="E191" s="109" t="s">
        <v>2808</v>
      </c>
      <c r="F191" s="110">
        <v>60</v>
      </c>
      <c r="G191" s="6" t="str">
        <f t="shared" si="2"/>
        <v>Trung bình</v>
      </c>
      <c r="H191" s="70"/>
    </row>
    <row r="192" spans="1:8">
      <c r="A192" s="5" t="s">
        <v>254</v>
      </c>
      <c r="B192" s="104" t="s">
        <v>2822</v>
      </c>
      <c r="C192" s="108" t="s">
        <v>1775</v>
      </c>
      <c r="D192" s="106" t="s">
        <v>12</v>
      </c>
      <c r="E192" s="109" t="s">
        <v>2808</v>
      </c>
      <c r="F192" s="110">
        <v>65</v>
      </c>
      <c r="G192" s="6" t="str">
        <f t="shared" si="2"/>
        <v>Trung bình</v>
      </c>
      <c r="H192" s="70"/>
    </row>
    <row r="193" spans="1:8">
      <c r="A193" s="5" t="s">
        <v>255</v>
      </c>
      <c r="B193" s="104" t="s">
        <v>2823</v>
      </c>
      <c r="C193" s="108" t="s">
        <v>2824</v>
      </c>
      <c r="D193" s="106" t="s">
        <v>12</v>
      </c>
      <c r="E193" s="109" t="s">
        <v>2808</v>
      </c>
      <c r="F193" s="110">
        <v>58</v>
      </c>
      <c r="G193" s="6" t="str">
        <f t="shared" si="2"/>
        <v>Trung bình</v>
      </c>
      <c r="H193" s="70"/>
    </row>
    <row r="194" spans="1:8">
      <c r="A194" s="5" t="s">
        <v>256</v>
      </c>
      <c r="B194" s="104" t="s">
        <v>2825</v>
      </c>
      <c r="C194" s="108" t="s">
        <v>1587</v>
      </c>
      <c r="D194" s="106" t="s">
        <v>1229</v>
      </c>
      <c r="E194" s="109" t="s">
        <v>2808</v>
      </c>
      <c r="F194" s="110">
        <v>72</v>
      </c>
      <c r="G194" s="6" t="str">
        <f t="shared" si="2"/>
        <v>Khá</v>
      </c>
      <c r="H194" s="70"/>
    </row>
    <row r="195" spans="1:8">
      <c r="A195" s="5" t="s">
        <v>257</v>
      </c>
      <c r="B195" s="104" t="s">
        <v>2826</v>
      </c>
      <c r="C195" s="108" t="s">
        <v>1673</v>
      </c>
      <c r="D195" s="106" t="s">
        <v>1176</v>
      </c>
      <c r="E195" s="109" t="s">
        <v>2808</v>
      </c>
      <c r="F195" s="110">
        <v>57</v>
      </c>
      <c r="G195" s="6" t="str">
        <f t="shared" si="2"/>
        <v>Trung bình</v>
      </c>
      <c r="H195" s="70"/>
    </row>
    <row r="196" spans="1:8">
      <c r="A196" s="5" t="s">
        <v>258</v>
      </c>
      <c r="B196" s="104" t="s">
        <v>2827</v>
      </c>
      <c r="C196" s="108" t="s">
        <v>2828</v>
      </c>
      <c r="D196" s="106" t="s">
        <v>1176</v>
      </c>
      <c r="E196" s="109" t="s">
        <v>2808</v>
      </c>
      <c r="F196" s="110">
        <v>62</v>
      </c>
      <c r="G196" s="6" t="str">
        <f t="shared" si="2"/>
        <v>Trung bình</v>
      </c>
      <c r="H196" s="70"/>
    </row>
    <row r="197" spans="1:8">
      <c r="A197" s="5" t="s">
        <v>259</v>
      </c>
      <c r="B197" s="104" t="s">
        <v>2829</v>
      </c>
      <c r="C197" s="108" t="s">
        <v>1201</v>
      </c>
      <c r="D197" s="106" t="s">
        <v>1176</v>
      </c>
      <c r="E197" s="109" t="s">
        <v>2808</v>
      </c>
      <c r="F197" s="110">
        <v>58</v>
      </c>
      <c r="G197" s="6" t="str">
        <f t="shared" si="2"/>
        <v>Trung bình</v>
      </c>
      <c r="H197" s="70"/>
    </row>
    <row r="198" spans="1:8">
      <c r="A198" s="5" t="s">
        <v>260</v>
      </c>
      <c r="B198" s="104" t="s">
        <v>2830</v>
      </c>
      <c r="C198" s="108" t="s">
        <v>1253</v>
      </c>
      <c r="D198" s="106" t="s">
        <v>1259</v>
      </c>
      <c r="E198" s="109" t="s">
        <v>2808</v>
      </c>
      <c r="F198" s="110">
        <v>52</v>
      </c>
      <c r="G198" s="6" t="str">
        <f t="shared" si="2"/>
        <v>Trung bình</v>
      </c>
      <c r="H198" s="70"/>
    </row>
    <row r="199" spans="1:8">
      <c r="A199" s="5" t="s">
        <v>261</v>
      </c>
      <c r="B199" s="104" t="s">
        <v>2831</v>
      </c>
      <c r="C199" s="108" t="s">
        <v>1669</v>
      </c>
      <c r="D199" s="106" t="s">
        <v>1259</v>
      </c>
      <c r="E199" s="109" t="s">
        <v>2808</v>
      </c>
      <c r="F199" s="110">
        <v>50</v>
      </c>
      <c r="G199" s="6" t="str">
        <f t="shared" si="2"/>
        <v>Trung bình</v>
      </c>
      <c r="H199" s="70"/>
    </row>
    <row r="200" spans="1:8">
      <c r="A200" s="5" t="s">
        <v>262</v>
      </c>
      <c r="B200" s="104" t="s">
        <v>2832</v>
      </c>
      <c r="C200" s="108" t="s">
        <v>1471</v>
      </c>
      <c r="D200" s="106" t="s">
        <v>1259</v>
      </c>
      <c r="E200" s="109" t="s">
        <v>2808</v>
      </c>
      <c r="F200" s="110">
        <v>60</v>
      </c>
      <c r="G200" s="6" t="str">
        <f t="shared" si="2"/>
        <v>Trung bình</v>
      </c>
      <c r="H200" s="70"/>
    </row>
    <row r="201" spans="1:8">
      <c r="A201" s="5" t="s">
        <v>263</v>
      </c>
      <c r="B201" s="104" t="s">
        <v>2833</v>
      </c>
      <c r="C201" s="108" t="s">
        <v>1539</v>
      </c>
      <c r="D201" s="106" t="s">
        <v>1204</v>
      </c>
      <c r="E201" s="109" t="s">
        <v>2808</v>
      </c>
      <c r="F201" s="110">
        <v>55</v>
      </c>
      <c r="G201" s="6" t="str">
        <f t="shared" si="2"/>
        <v>Trung bình</v>
      </c>
      <c r="H201" s="70"/>
    </row>
    <row r="202" spans="1:8">
      <c r="A202" s="5" t="s">
        <v>264</v>
      </c>
      <c r="B202" s="104" t="s">
        <v>2834</v>
      </c>
      <c r="C202" s="108" t="s">
        <v>1757</v>
      </c>
      <c r="D202" s="106" t="s">
        <v>1204</v>
      </c>
      <c r="E202" s="109" t="s">
        <v>2808</v>
      </c>
      <c r="F202" s="110">
        <v>50</v>
      </c>
      <c r="G202" s="6" t="str">
        <f t="shared" ref="G202:G265" si="3">IF(F202&gt;=90,"Xuất sắc",IF(F202&gt;=80,"Tốt",IF(F202&gt;=70,"Khá",IF(F202&gt;=50,"Trung bình",IF(F202&gt;0,"Yếu","Không xếp loại")))))</f>
        <v>Trung bình</v>
      </c>
      <c r="H202" s="70"/>
    </row>
    <row r="203" spans="1:8">
      <c r="A203" s="5" t="s">
        <v>265</v>
      </c>
      <c r="B203" s="104" t="s">
        <v>2835</v>
      </c>
      <c r="C203" s="108" t="s">
        <v>2836</v>
      </c>
      <c r="D203" s="106" t="s">
        <v>1205</v>
      </c>
      <c r="E203" s="109" t="s">
        <v>2808</v>
      </c>
      <c r="F203" s="110">
        <v>60</v>
      </c>
      <c r="G203" s="6" t="str">
        <f t="shared" si="3"/>
        <v>Trung bình</v>
      </c>
      <c r="H203" s="70"/>
    </row>
    <row r="204" spans="1:8">
      <c r="A204" s="5" t="s">
        <v>266</v>
      </c>
      <c r="B204" s="104" t="s">
        <v>2837</v>
      </c>
      <c r="C204" s="108" t="s">
        <v>1723</v>
      </c>
      <c r="D204" s="106" t="s">
        <v>1271</v>
      </c>
      <c r="E204" s="109" t="s">
        <v>2808</v>
      </c>
      <c r="F204" s="110">
        <v>62</v>
      </c>
      <c r="G204" s="6" t="str">
        <f t="shared" si="3"/>
        <v>Trung bình</v>
      </c>
      <c r="H204" s="70"/>
    </row>
    <row r="205" spans="1:8">
      <c r="A205" s="5" t="s">
        <v>267</v>
      </c>
      <c r="B205" s="104" t="s">
        <v>2838</v>
      </c>
      <c r="C205" s="108" t="s">
        <v>26</v>
      </c>
      <c r="D205" s="106" t="s">
        <v>1249</v>
      </c>
      <c r="E205" s="109" t="s">
        <v>2808</v>
      </c>
      <c r="F205" s="110">
        <v>52</v>
      </c>
      <c r="G205" s="6" t="str">
        <f t="shared" si="3"/>
        <v>Trung bình</v>
      </c>
      <c r="H205" s="70"/>
    </row>
    <row r="206" spans="1:8">
      <c r="A206" s="5" t="s">
        <v>268</v>
      </c>
      <c r="B206" s="104" t="s">
        <v>2839</v>
      </c>
      <c r="C206" s="108" t="s">
        <v>1188</v>
      </c>
      <c r="D206" s="106" t="s">
        <v>1249</v>
      </c>
      <c r="E206" s="109" t="s">
        <v>2808</v>
      </c>
      <c r="F206" s="110">
        <v>54</v>
      </c>
      <c r="G206" s="6" t="str">
        <f t="shared" si="3"/>
        <v>Trung bình</v>
      </c>
      <c r="H206" s="70"/>
    </row>
    <row r="207" spans="1:8">
      <c r="A207" s="5" t="s">
        <v>269</v>
      </c>
      <c r="B207" s="104" t="s">
        <v>2840</v>
      </c>
      <c r="C207" s="108" t="s">
        <v>2841</v>
      </c>
      <c r="D207" s="106" t="s">
        <v>1222</v>
      </c>
      <c r="E207" s="109" t="s">
        <v>2808</v>
      </c>
      <c r="F207" s="110">
        <v>57</v>
      </c>
      <c r="G207" s="6" t="str">
        <f t="shared" si="3"/>
        <v>Trung bình</v>
      </c>
      <c r="H207" s="70"/>
    </row>
    <row r="208" spans="1:8">
      <c r="A208" s="5" t="s">
        <v>270</v>
      </c>
      <c r="B208" s="104" t="s">
        <v>2842</v>
      </c>
      <c r="C208" s="108" t="s">
        <v>1456</v>
      </c>
      <c r="D208" s="106" t="s">
        <v>1234</v>
      </c>
      <c r="E208" s="109" t="s">
        <v>2808</v>
      </c>
      <c r="F208" s="110">
        <v>51</v>
      </c>
      <c r="G208" s="6" t="str">
        <f t="shared" si="3"/>
        <v>Trung bình</v>
      </c>
      <c r="H208" s="70"/>
    </row>
    <row r="209" spans="1:8">
      <c r="A209" s="5" t="s">
        <v>271</v>
      </c>
      <c r="B209" s="104" t="s">
        <v>2843</v>
      </c>
      <c r="C209" s="108" t="s">
        <v>1199</v>
      </c>
      <c r="D209" s="106" t="s">
        <v>1250</v>
      </c>
      <c r="E209" s="109" t="s">
        <v>2808</v>
      </c>
      <c r="F209" s="110">
        <v>52</v>
      </c>
      <c r="G209" s="6" t="str">
        <f t="shared" si="3"/>
        <v>Trung bình</v>
      </c>
      <c r="H209" s="70"/>
    </row>
    <row r="210" spans="1:8">
      <c r="A210" s="5" t="s">
        <v>272</v>
      </c>
      <c r="B210" s="104" t="s">
        <v>2844</v>
      </c>
      <c r="C210" s="108" t="s">
        <v>8</v>
      </c>
      <c r="D210" s="106" t="s">
        <v>33</v>
      </c>
      <c r="E210" s="109" t="s">
        <v>2808</v>
      </c>
      <c r="F210" s="110">
        <v>52</v>
      </c>
      <c r="G210" s="6" t="str">
        <f t="shared" si="3"/>
        <v>Trung bình</v>
      </c>
      <c r="H210" s="70"/>
    </row>
    <row r="211" spans="1:8">
      <c r="A211" s="5" t="s">
        <v>273</v>
      </c>
      <c r="B211" s="104" t="s">
        <v>2845</v>
      </c>
      <c r="C211" s="108" t="s">
        <v>1544</v>
      </c>
      <c r="D211" s="106" t="s">
        <v>1180</v>
      </c>
      <c r="E211" s="109" t="s">
        <v>2808</v>
      </c>
      <c r="F211" s="110">
        <v>56</v>
      </c>
      <c r="G211" s="6" t="str">
        <f t="shared" si="3"/>
        <v>Trung bình</v>
      </c>
      <c r="H211" s="70"/>
    </row>
    <row r="212" spans="1:8">
      <c r="A212" s="5" t="s">
        <v>274</v>
      </c>
      <c r="B212" s="104" t="s">
        <v>2846</v>
      </c>
      <c r="C212" s="108" t="s">
        <v>1481</v>
      </c>
      <c r="D212" s="106" t="s">
        <v>15</v>
      </c>
      <c r="E212" s="109" t="s">
        <v>2808</v>
      </c>
      <c r="F212" s="110">
        <v>50</v>
      </c>
      <c r="G212" s="6" t="str">
        <f t="shared" si="3"/>
        <v>Trung bình</v>
      </c>
      <c r="H212" s="70"/>
    </row>
    <row r="213" spans="1:8">
      <c r="A213" s="5" t="s">
        <v>275</v>
      </c>
      <c r="B213" s="104" t="s">
        <v>2847</v>
      </c>
      <c r="C213" s="108" t="s">
        <v>1181</v>
      </c>
      <c r="D213" s="106" t="s">
        <v>1235</v>
      </c>
      <c r="E213" s="109" t="s">
        <v>2808</v>
      </c>
      <c r="F213" s="110">
        <v>54</v>
      </c>
      <c r="G213" s="6" t="str">
        <f t="shared" si="3"/>
        <v>Trung bình</v>
      </c>
      <c r="H213" s="70"/>
    </row>
    <row r="214" spans="1:8">
      <c r="A214" s="5" t="s">
        <v>276</v>
      </c>
      <c r="B214" s="104" t="s">
        <v>2848</v>
      </c>
      <c r="C214" s="108" t="s">
        <v>2849</v>
      </c>
      <c r="D214" s="106" t="s">
        <v>1235</v>
      </c>
      <c r="E214" s="109" t="s">
        <v>2808</v>
      </c>
      <c r="F214" s="110">
        <v>54</v>
      </c>
      <c r="G214" s="6" t="str">
        <f t="shared" si="3"/>
        <v>Trung bình</v>
      </c>
      <c r="H214" s="70"/>
    </row>
    <row r="215" spans="1:8">
      <c r="A215" s="5" t="s">
        <v>277</v>
      </c>
      <c r="B215" s="104" t="s">
        <v>2850</v>
      </c>
      <c r="C215" s="108" t="s">
        <v>2851</v>
      </c>
      <c r="D215" s="106" t="s">
        <v>41</v>
      </c>
      <c r="E215" s="109" t="s">
        <v>2808</v>
      </c>
      <c r="F215" s="110">
        <v>60</v>
      </c>
      <c r="G215" s="6" t="str">
        <f t="shared" si="3"/>
        <v>Trung bình</v>
      </c>
      <c r="H215" s="70"/>
    </row>
    <row r="216" spans="1:8">
      <c r="A216" s="5" t="s">
        <v>278</v>
      </c>
      <c r="B216" s="104" t="s">
        <v>2852</v>
      </c>
      <c r="C216" s="108" t="s">
        <v>1348</v>
      </c>
      <c r="D216" s="106" t="s">
        <v>1309</v>
      </c>
      <c r="E216" s="109" t="s">
        <v>2808</v>
      </c>
      <c r="F216" s="110">
        <v>62</v>
      </c>
      <c r="G216" s="6" t="str">
        <f t="shared" si="3"/>
        <v>Trung bình</v>
      </c>
      <c r="H216" s="70"/>
    </row>
    <row r="217" spans="1:8">
      <c r="A217" s="5" t="s">
        <v>279</v>
      </c>
      <c r="B217" s="104" t="s">
        <v>2853</v>
      </c>
      <c r="C217" s="108" t="s">
        <v>1207</v>
      </c>
      <c r="D217" s="106" t="s">
        <v>42</v>
      </c>
      <c r="E217" s="109" t="s">
        <v>2808</v>
      </c>
      <c r="F217" s="110">
        <v>52</v>
      </c>
      <c r="G217" s="6" t="str">
        <f t="shared" si="3"/>
        <v>Trung bình</v>
      </c>
      <c r="H217" s="70"/>
    </row>
    <row r="218" spans="1:8">
      <c r="A218" s="5" t="s">
        <v>280</v>
      </c>
      <c r="B218" s="104" t="s">
        <v>2854</v>
      </c>
      <c r="C218" s="108" t="s">
        <v>1413</v>
      </c>
      <c r="D218" s="106" t="s">
        <v>1185</v>
      </c>
      <c r="E218" s="109" t="s">
        <v>2808</v>
      </c>
      <c r="F218" s="110">
        <v>75</v>
      </c>
      <c r="G218" s="6" t="str">
        <f t="shared" si="3"/>
        <v>Khá</v>
      </c>
      <c r="H218" s="70"/>
    </row>
    <row r="219" spans="1:8">
      <c r="A219" s="5" t="s">
        <v>281</v>
      </c>
      <c r="B219" s="104" t="s">
        <v>2855</v>
      </c>
      <c r="C219" s="108" t="s">
        <v>1456</v>
      </c>
      <c r="D219" s="106" t="s">
        <v>1185</v>
      </c>
      <c r="E219" s="109" t="s">
        <v>2808</v>
      </c>
      <c r="F219" s="110">
        <v>54</v>
      </c>
      <c r="G219" s="6" t="str">
        <f t="shared" si="3"/>
        <v>Trung bình</v>
      </c>
      <c r="H219" s="70"/>
    </row>
    <row r="220" spans="1:8">
      <c r="A220" s="5" t="s">
        <v>282</v>
      </c>
      <c r="B220" s="104" t="s">
        <v>2856</v>
      </c>
      <c r="C220" s="108" t="s">
        <v>1795</v>
      </c>
      <c r="D220" s="106" t="s">
        <v>1313</v>
      </c>
      <c r="E220" s="109" t="s">
        <v>2808</v>
      </c>
      <c r="F220" s="110">
        <v>52</v>
      </c>
      <c r="G220" s="6" t="str">
        <f t="shared" si="3"/>
        <v>Trung bình</v>
      </c>
      <c r="H220" s="70"/>
    </row>
    <row r="221" spans="1:8">
      <c r="A221" s="5" t="s">
        <v>283</v>
      </c>
      <c r="B221" s="104" t="s">
        <v>2857</v>
      </c>
      <c r="C221" s="108" t="s">
        <v>1428</v>
      </c>
      <c r="D221" s="106" t="s">
        <v>1187</v>
      </c>
      <c r="E221" s="109" t="s">
        <v>2808</v>
      </c>
      <c r="F221" s="110">
        <v>56</v>
      </c>
      <c r="G221" s="6" t="str">
        <f t="shared" si="3"/>
        <v>Trung bình</v>
      </c>
      <c r="H221" s="70"/>
    </row>
    <row r="222" spans="1:8">
      <c r="A222" s="5" t="s">
        <v>284</v>
      </c>
      <c r="B222" s="104" t="s">
        <v>2858</v>
      </c>
      <c r="C222" s="108" t="s">
        <v>1411</v>
      </c>
      <c r="D222" s="106" t="s">
        <v>2859</v>
      </c>
      <c r="E222" s="109" t="s">
        <v>2808</v>
      </c>
      <c r="F222" s="110">
        <v>62</v>
      </c>
      <c r="G222" s="6" t="str">
        <f t="shared" si="3"/>
        <v>Trung bình</v>
      </c>
      <c r="H222" s="70"/>
    </row>
    <row r="223" spans="1:8">
      <c r="A223" s="5" t="s">
        <v>285</v>
      </c>
      <c r="B223" s="104" t="s">
        <v>2860</v>
      </c>
      <c r="C223" s="108" t="s">
        <v>2861</v>
      </c>
      <c r="D223" s="106" t="s">
        <v>1388</v>
      </c>
      <c r="E223" s="109" t="s">
        <v>2808</v>
      </c>
      <c r="F223" s="110">
        <v>57</v>
      </c>
      <c r="G223" s="6" t="str">
        <f t="shared" si="3"/>
        <v>Trung bình</v>
      </c>
      <c r="H223" s="70"/>
    </row>
    <row r="224" spans="1:8">
      <c r="A224" s="5" t="s">
        <v>286</v>
      </c>
      <c r="B224" s="104" t="s">
        <v>2862</v>
      </c>
      <c r="C224" s="108" t="s">
        <v>1822</v>
      </c>
      <c r="D224" s="106" t="s">
        <v>55</v>
      </c>
      <c r="E224" s="109" t="s">
        <v>2808</v>
      </c>
      <c r="F224" s="110">
        <v>52</v>
      </c>
      <c r="G224" s="6" t="str">
        <f t="shared" si="3"/>
        <v>Trung bình</v>
      </c>
      <c r="H224" s="70"/>
    </row>
    <row r="225" spans="1:8" s="20" customFormat="1">
      <c r="A225" s="5" t="s">
        <v>287</v>
      </c>
      <c r="B225" s="104" t="s">
        <v>2863</v>
      </c>
      <c r="C225" s="108" t="s">
        <v>1378</v>
      </c>
      <c r="D225" s="106" t="s">
        <v>18</v>
      </c>
      <c r="E225" s="109" t="s">
        <v>2808</v>
      </c>
      <c r="F225" s="110">
        <v>63</v>
      </c>
      <c r="G225" s="6" t="str">
        <f t="shared" si="3"/>
        <v>Trung bình</v>
      </c>
      <c r="H225" s="71"/>
    </row>
    <row r="226" spans="1:8">
      <c r="A226" s="5" t="s">
        <v>288</v>
      </c>
      <c r="B226" s="104" t="s">
        <v>2864</v>
      </c>
      <c r="C226" s="108" t="s">
        <v>2865</v>
      </c>
      <c r="D226" s="106" t="s">
        <v>20</v>
      </c>
      <c r="E226" s="109" t="s">
        <v>2808</v>
      </c>
      <c r="F226" s="110">
        <v>54</v>
      </c>
      <c r="G226" s="6" t="str">
        <f t="shared" si="3"/>
        <v>Trung bình</v>
      </c>
      <c r="H226" s="70"/>
    </row>
    <row r="227" spans="1:8" s="20" customFormat="1">
      <c r="A227" s="5" t="s">
        <v>289</v>
      </c>
      <c r="B227" s="112" t="s">
        <v>2866</v>
      </c>
      <c r="C227" s="113" t="s">
        <v>2867</v>
      </c>
      <c r="D227" s="114" t="s">
        <v>1638</v>
      </c>
      <c r="E227" s="115" t="s">
        <v>2868</v>
      </c>
      <c r="F227" s="116">
        <v>57</v>
      </c>
      <c r="G227" s="68" t="str">
        <f t="shared" si="3"/>
        <v>Trung bình</v>
      </c>
      <c r="H227" s="71"/>
    </row>
    <row r="228" spans="1:8">
      <c r="A228" s="5" t="s">
        <v>290</v>
      </c>
      <c r="B228" s="104" t="s">
        <v>2869</v>
      </c>
      <c r="C228" s="108" t="s">
        <v>1418</v>
      </c>
      <c r="D228" s="106" t="s">
        <v>1216</v>
      </c>
      <c r="E228" s="107" t="s">
        <v>2868</v>
      </c>
      <c r="F228" s="110">
        <v>60</v>
      </c>
      <c r="G228" s="6" t="str">
        <f t="shared" si="3"/>
        <v>Trung bình</v>
      </c>
      <c r="H228" s="70"/>
    </row>
    <row r="229" spans="1:8">
      <c r="A229" s="5" t="s">
        <v>291</v>
      </c>
      <c r="B229" s="104" t="s">
        <v>2870</v>
      </c>
      <c r="C229" s="108" t="s">
        <v>2871</v>
      </c>
      <c r="D229" s="106" t="s">
        <v>2872</v>
      </c>
      <c r="E229" s="107" t="s">
        <v>2868</v>
      </c>
      <c r="F229" s="110">
        <v>63</v>
      </c>
      <c r="G229" s="6" t="str">
        <f t="shared" si="3"/>
        <v>Trung bình</v>
      </c>
      <c r="H229" s="70"/>
    </row>
    <row r="230" spans="1:8">
      <c r="A230" s="5" t="s">
        <v>292</v>
      </c>
      <c r="B230" s="104" t="s">
        <v>2873</v>
      </c>
      <c r="C230" s="108" t="s">
        <v>1437</v>
      </c>
      <c r="D230" s="106" t="s">
        <v>1217</v>
      </c>
      <c r="E230" s="107" t="s">
        <v>2868</v>
      </c>
      <c r="F230" s="110">
        <v>54</v>
      </c>
      <c r="G230" s="6" t="str">
        <f t="shared" si="3"/>
        <v>Trung bình</v>
      </c>
      <c r="H230" s="70"/>
    </row>
    <row r="231" spans="1:8">
      <c r="A231" s="5" t="s">
        <v>293</v>
      </c>
      <c r="B231" s="104" t="s">
        <v>2874</v>
      </c>
      <c r="C231" s="108" t="s">
        <v>1294</v>
      </c>
      <c r="D231" s="106" t="s">
        <v>10</v>
      </c>
      <c r="E231" s="107" t="s">
        <v>2868</v>
      </c>
      <c r="F231" s="110">
        <v>53</v>
      </c>
      <c r="G231" s="6" t="str">
        <f t="shared" si="3"/>
        <v>Trung bình</v>
      </c>
      <c r="H231" s="70"/>
    </row>
    <row r="232" spans="1:8">
      <c r="A232" s="5" t="s">
        <v>294</v>
      </c>
      <c r="B232" s="104" t="s">
        <v>2875</v>
      </c>
      <c r="C232" s="108" t="s">
        <v>1397</v>
      </c>
      <c r="D232" s="106" t="s">
        <v>11</v>
      </c>
      <c r="E232" s="107" t="s">
        <v>2868</v>
      </c>
      <c r="F232" s="110">
        <v>50</v>
      </c>
      <c r="G232" s="6" t="str">
        <f t="shared" si="3"/>
        <v>Trung bình</v>
      </c>
      <c r="H232" s="70"/>
    </row>
    <row r="233" spans="1:8">
      <c r="A233" s="5" t="s">
        <v>295</v>
      </c>
      <c r="B233" s="104" t="s">
        <v>2876</v>
      </c>
      <c r="C233" s="108" t="s">
        <v>2877</v>
      </c>
      <c r="D233" s="106" t="s">
        <v>39</v>
      </c>
      <c r="E233" s="107" t="s">
        <v>2868</v>
      </c>
      <c r="F233" s="110">
        <v>55</v>
      </c>
      <c r="G233" s="6" t="str">
        <f t="shared" si="3"/>
        <v>Trung bình</v>
      </c>
      <c r="H233" s="70"/>
    </row>
    <row r="234" spans="1:8">
      <c r="A234" s="5" t="s">
        <v>296</v>
      </c>
      <c r="B234" s="104" t="s">
        <v>2878</v>
      </c>
      <c r="C234" s="108" t="s">
        <v>2879</v>
      </c>
      <c r="D234" s="106" t="s">
        <v>1354</v>
      </c>
      <c r="E234" s="107" t="s">
        <v>2868</v>
      </c>
      <c r="F234" s="110">
        <v>45</v>
      </c>
      <c r="G234" s="6" t="str">
        <f t="shared" si="3"/>
        <v>Yếu</v>
      </c>
      <c r="H234" s="70"/>
    </row>
    <row r="235" spans="1:8">
      <c r="A235" s="5" t="s">
        <v>297</v>
      </c>
      <c r="B235" s="104" t="s">
        <v>2880</v>
      </c>
      <c r="C235" s="108" t="s">
        <v>31</v>
      </c>
      <c r="D235" s="106" t="s">
        <v>40</v>
      </c>
      <c r="E235" s="107" t="s">
        <v>2868</v>
      </c>
      <c r="F235" s="110">
        <v>57</v>
      </c>
      <c r="G235" s="6" t="str">
        <f t="shared" si="3"/>
        <v>Trung bình</v>
      </c>
      <c r="H235" s="70"/>
    </row>
    <row r="236" spans="1:8">
      <c r="A236" s="5" t="s">
        <v>298</v>
      </c>
      <c r="B236" s="104" t="s">
        <v>2881</v>
      </c>
      <c r="C236" s="108" t="s">
        <v>27</v>
      </c>
      <c r="D236" s="106" t="s">
        <v>40</v>
      </c>
      <c r="E236" s="107" t="s">
        <v>2868</v>
      </c>
      <c r="F236" s="110">
        <v>60</v>
      </c>
      <c r="G236" s="6" t="str">
        <f t="shared" si="3"/>
        <v>Trung bình</v>
      </c>
      <c r="H236" s="70"/>
    </row>
    <row r="237" spans="1:8">
      <c r="A237" s="5" t="s">
        <v>299</v>
      </c>
      <c r="B237" s="104" t="s">
        <v>2882</v>
      </c>
      <c r="C237" s="108" t="s">
        <v>2883</v>
      </c>
      <c r="D237" s="106" t="s">
        <v>40</v>
      </c>
      <c r="E237" s="107" t="s">
        <v>2868</v>
      </c>
      <c r="F237" s="110">
        <v>54</v>
      </c>
      <c r="G237" s="6" t="str">
        <f t="shared" si="3"/>
        <v>Trung bình</v>
      </c>
      <c r="H237" s="70"/>
    </row>
    <row r="238" spans="1:8">
      <c r="A238" s="5" t="s">
        <v>300</v>
      </c>
      <c r="B238" s="104" t="s">
        <v>2884</v>
      </c>
      <c r="C238" s="108" t="s">
        <v>2885</v>
      </c>
      <c r="D238" s="106" t="s">
        <v>1176</v>
      </c>
      <c r="E238" s="107" t="s">
        <v>2868</v>
      </c>
      <c r="F238" s="110">
        <v>60</v>
      </c>
      <c r="G238" s="6" t="str">
        <f t="shared" si="3"/>
        <v>Trung bình</v>
      </c>
      <c r="H238" s="70"/>
    </row>
    <row r="239" spans="1:8">
      <c r="A239" s="5" t="s">
        <v>301</v>
      </c>
      <c r="B239" s="104" t="s">
        <v>2886</v>
      </c>
      <c r="C239" s="108" t="s">
        <v>1427</v>
      </c>
      <c r="D239" s="106" t="s">
        <v>1179</v>
      </c>
      <c r="E239" s="107" t="s">
        <v>2868</v>
      </c>
      <c r="F239" s="110">
        <v>57</v>
      </c>
      <c r="G239" s="6" t="str">
        <f t="shared" si="3"/>
        <v>Trung bình</v>
      </c>
      <c r="H239" s="70"/>
    </row>
    <row r="240" spans="1:8">
      <c r="A240" s="5" t="s">
        <v>302</v>
      </c>
      <c r="B240" s="104" t="s">
        <v>2887</v>
      </c>
      <c r="C240" s="108" t="s">
        <v>1188</v>
      </c>
      <c r="D240" s="106" t="s">
        <v>1179</v>
      </c>
      <c r="E240" s="107" t="s">
        <v>2868</v>
      </c>
      <c r="F240" s="110">
        <v>55</v>
      </c>
      <c r="G240" s="6" t="str">
        <f t="shared" si="3"/>
        <v>Trung bình</v>
      </c>
      <c r="H240" s="70"/>
    </row>
    <row r="241" spans="1:8">
      <c r="A241" s="5" t="s">
        <v>303</v>
      </c>
      <c r="B241" s="104" t="s">
        <v>2888</v>
      </c>
      <c r="C241" s="108" t="s">
        <v>2889</v>
      </c>
      <c r="D241" s="106" t="s">
        <v>1281</v>
      </c>
      <c r="E241" s="107" t="s">
        <v>2868</v>
      </c>
      <c r="F241" s="110">
        <v>57</v>
      </c>
      <c r="G241" s="6" t="str">
        <f t="shared" si="3"/>
        <v>Trung bình</v>
      </c>
      <c r="H241" s="70"/>
    </row>
    <row r="242" spans="1:8">
      <c r="A242" s="5" t="s">
        <v>304</v>
      </c>
      <c r="B242" s="104" t="s">
        <v>2890</v>
      </c>
      <c r="C242" s="108" t="s">
        <v>2891</v>
      </c>
      <c r="D242" s="106" t="s">
        <v>1221</v>
      </c>
      <c r="E242" s="107" t="s">
        <v>2868</v>
      </c>
      <c r="F242" s="110">
        <v>70</v>
      </c>
      <c r="G242" s="6" t="str">
        <f t="shared" si="3"/>
        <v>Khá</v>
      </c>
      <c r="H242" s="70"/>
    </row>
    <row r="243" spans="1:8">
      <c r="A243" s="5" t="s">
        <v>305</v>
      </c>
      <c r="B243" s="104" t="s">
        <v>2892</v>
      </c>
      <c r="C243" s="108" t="s">
        <v>31</v>
      </c>
      <c r="D243" s="106" t="s">
        <v>1259</v>
      </c>
      <c r="E243" s="107" t="s">
        <v>2868</v>
      </c>
      <c r="F243" s="110">
        <v>57</v>
      </c>
      <c r="G243" s="6" t="str">
        <f t="shared" si="3"/>
        <v>Trung bình</v>
      </c>
      <c r="H243" s="70"/>
    </row>
    <row r="244" spans="1:8">
      <c r="A244" s="5" t="s">
        <v>306</v>
      </c>
      <c r="B244" s="104" t="s">
        <v>2893</v>
      </c>
      <c r="C244" s="108" t="s">
        <v>2894</v>
      </c>
      <c r="D244" s="106" t="s">
        <v>2895</v>
      </c>
      <c r="E244" s="107" t="s">
        <v>2868</v>
      </c>
      <c r="F244" s="110">
        <v>50</v>
      </c>
      <c r="G244" s="6" t="str">
        <f t="shared" si="3"/>
        <v>Trung bình</v>
      </c>
      <c r="H244" s="70"/>
    </row>
    <row r="245" spans="1:8">
      <c r="A245" s="5" t="s">
        <v>307</v>
      </c>
      <c r="B245" s="104" t="s">
        <v>2896</v>
      </c>
      <c r="C245" s="108" t="s">
        <v>2897</v>
      </c>
      <c r="D245" s="106" t="s">
        <v>1206</v>
      </c>
      <c r="E245" s="107" t="s">
        <v>2868</v>
      </c>
      <c r="F245" s="110">
        <v>50</v>
      </c>
      <c r="G245" s="6" t="str">
        <f t="shared" si="3"/>
        <v>Trung bình</v>
      </c>
      <c r="H245" s="70"/>
    </row>
    <row r="246" spans="1:8">
      <c r="A246" s="5" t="s">
        <v>308</v>
      </c>
      <c r="B246" s="104" t="s">
        <v>2898</v>
      </c>
      <c r="C246" s="108" t="s">
        <v>2899</v>
      </c>
      <c r="D246" s="106" t="s">
        <v>1233</v>
      </c>
      <c r="E246" s="107" t="s">
        <v>2868</v>
      </c>
      <c r="F246" s="110">
        <v>56</v>
      </c>
      <c r="G246" s="6" t="str">
        <f t="shared" si="3"/>
        <v>Trung bình</v>
      </c>
      <c r="H246" s="70"/>
    </row>
    <row r="247" spans="1:8">
      <c r="A247" s="5" t="s">
        <v>309</v>
      </c>
      <c r="B247" s="104" t="s">
        <v>2900</v>
      </c>
      <c r="C247" s="108" t="s">
        <v>1446</v>
      </c>
      <c r="D247" s="106" t="s">
        <v>49</v>
      </c>
      <c r="E247" s="107" t="s">
        <v>2868</v>
      </c>
      <c r="F247" s="110">
        <v>50</v>
      </c>
      <c r="G247" s="6" t="str">
        <f t="shared" si="3"/>
        <v>Trung bình</v>
      </c>
      <c r="H247" s="70"/>
    </row>
    <row r="248" spans="1:8">
      <c r="A248" s="5" t="s">
        <v>310</v>
      </c>
      <c r="B248" s="104" t="s">
        <v>2901</v>
      </c>
      <c r="C248" s="108" t="s">
        <v>2902</v>
      </c>
      <c r="D248" s="106" t="s">
        <v>1222</v>
      </c>
      <c r="E248" s="107" t="s">
        <v>2868</v>
      </c>
      <c r="F248" s="110">
        <v>60</v>
      </c>
      <c r="G248" s="6" t="str">
        <f t="shared" si="3"/>
        <v>Trung bình</v>
      </c>
      <c r="H248" s="70"/>
    </row>
    <row r="249" spans="1:8">
      <c r="A249" s="5" t="s">
        <v>311</v>
      </c>
      <c r="B249" s="104" t="s">
        <v>2903</v>
      </c>
      <c r="C249" s="108" t="s">
        <v>2904</v>
      </c>
      <c r="D249" s="106" t="s">
        <v>1223</v>
      </c>
      <c r="E249" s="107" t="s">
        <v>2868</v>
      </c>
      <c r="F249" s="110">
        <v>53</v>
      </c>
      <c r="G249" s="6" t="str">
        <f t="shared" si="3"/>
        <v>Trung bình</v>
      </c>
      <c r="H249" s="70"/>
    </row>
    <row r="250" spans="1:8">
      <c r="A250" s="5" t="s">
        <v>312</v>
      </c>
      <c r="B250" s="104" t="s">
        <v>2905</v>
      </c>
      <c r="C250" s="108" t="s">
        <v>1178</v>
      </c>
      <c r="D250" s="106" t="s">
        <v>1234</v>
      </c>
      <c r="E250" s="107" t="s">
        <v>2868</v>
      </c>
      <c r="F250" s="110">
        <v>50</v>
      </c>
      <c r="G250" s="6" t="str">
        <f t="shared" si="3"/>
        <v>Trung bình</v>
      </c>
      <c r="H250" s="70"/>
    </row>
    <row r="251" spans="1:8">
      <c r="A251" s="5" t="s">
        <v>313</v>
      </c>
      <c r="B251" s="104" t="s">
        <v>2906</v>
      </c>
      <c r="C251" s="108" t="s">
        <v>1177</v>
      </c>
      <c r="D251" s="106" t="s">
        <v>1234</v>
      </c>
      <c r="E251" s="107" t="s">
        <v>2868</v>
      </c>
      <c r="F251" s="110">
        <v>57</v>
      </c>
      <c r="G251" s="6" t="str">
        <f t="shared" si="3"/>
        <v>Trung bình</v>
      </c>
      <c r="H251" s="70"/>
    </row>
    <row r="252" spans="1:8">
      <c r="A252" s="5" t="s">
        <v>314</v>
      </c>
      <c r="B252" s="104" t="s">
        <v>2907</v>
      </c>
      <c r="C252" s="108" t="s">
        <v>1667</v>
      </c>
      <c r="D252" s="106" t="s">
        <v>37</v>
      </c>
      <c r="E252" s="107" t="s">
        <v>2868</v>
      </c>
      <c r="F252" s="110">
        <v>52</v>
      </c>
      <c r="G252" s="6" t="str">
        <f t="shared" si="3"/>
        <v>Trung bình</v>
      </c>
      <c r="H252" s="70"/>
    </row>
    <row r="253" spans="1:8">
      <c r="A253" s="5" t="s">
        <v>315</v>
      </c>
      <c r="B253" s="104" t="s">
        <v>2908</v>
      </c>
      <c r="C253" s="108" t="s">
        <v>2909</v>
      </c>
      <c r="D253" s="106" t="s">
        <v>14</v>
      </c>
      <c r="E253" s="107" t="s">
        <v>2868</v>
      </c>
      <c r="F253" s="110">
        <v>54</v>
      </c>
      <c r="G253" s="6" t="str">
        <f t="shared" si="3"/>
        <v>Trung bình</v>
      </c>
      <c r="H253" s="70"/>
    </row>
    <row r="254" spans="1:8">
      <c r="A254" s="5" t="s">
        <v>316</v>
      </c>
      <c r="B254" s="104" t="s">
        <v>2910</v>
      </c>
      <c r="C254" s="108" t="s">
        <v>1428</v>
      </c>
      <c r="D254" s="106" t="s">
        <v>1180</v>
      </c>
      <c r="E254" s="107" t="s">
        <v>2868</v>
      </c>
      <c r="F254" s="110">
        <v>58</v>
      </c>
      <c r="G254" s="6" t="str">
        <f t="shared" si="3"/>
        <v>Trung bình</v>
      </c>
      <c r="H254" s="70"/>
    </row>
    <row r="255" spans="1:8">
      <c r="A255" s="5" t="s">
        <v>317</v>
      </c>
      <c r="B255" s="104" t="s">
        <v>2911</v>
      </c>
      <c r="C255" s="108" t="s">
        <v>2912</v>
      </c>
      <c r="D255" s="106" t="s">
        <v>1356</v>
      </c>
      <c r="E255" s="107" t="s">
        <v>2868</v>
      </c>
      <c r="F255" s="110">
        <v>82</v>
      </c>
      <c r="G255" s="6" t="str">
        <f t="shared" si="3"/>
        <v>Tốt</v>
      </c>
      <c r="H255" s="70"/>
    </row>
    <row r="256" spans="1:8">
      <c r="A256" s="5" t="s">
        <v>318</v>
      </c>
      <c r="B256" s="104" t="s">
        <v>2913</v>
      </c>
      <c r="C256" s="108" t="s">
        <v>2914</v>
      </c>
      <c r="D256" s="106" t="s">
        <v>41</v>
      </c>
      <c r="E256" s="107" t="s">
        <v>2868</v>
      </c>
      <c r="F256" s="110">
        <v>56</v>
      </c>
      <c r="G256" s="6" t="str">
        <f t="shared" si="3"/>
        <v>Trung bình</v>
      </c>
      <c r="H256" s="70"/>
    </row>
    <row r="257" spans="1:8">
      <c r="A257" s="5" t="s">
        <v>319</v>
      </c>
      <c r="B257" s="104" t="s">
        <v>2915</v>
      </c>
      <c r="C257" s="108" t="s">
        <v>1238</v>
      </c>
      <c r="D257" s="106" t="s">
        <v>1185</v>
      </c>
      <c r="E257" s="107" t="s">
        <v>2868</v>
      </c>
      <c r="F257" s="110">
        <v>60</v>
      </c>
      <c r="G257" s="6" t="str">
        <f t="shared" si="3"/>
        <v>Trung bình</v>
      </c>
      <c r="H257" s="70"/>
    </row>
    <row r="258" spans="1:8">
      <c r="A258" s="5" t="s">
        <v>320</v>
      </c>
      <c r="B258" s="104" t="s">
        <v>2916</v>
      </c>
      <c r="C258" s="108" t="s">
        <v>2917</v>
      </c>
      <c r="D258" s="106" t="s">
        <v>1303</v>
      </c>
      <c r="E258" s="107" t="s">
        <v>2868</v>
      </c>
      <c r="F258" s="110">
        <v>59</v>
      </c>
      <c r="G258" s="6" t="str">
        <f t="shared" si="3"/>
        <v>Trung bình</v>
      </c>
      <c r="H258" s="70"/>
    </row>
    <row r="259" spans="1:8">
      <c r="A259" s="5" t="s">
        <v>321</v>
      </c>
      <c r="B259" s="104" t="s">
        <v>2918</v>
      </c>
      <c r="C259" s="108" t="s">
        <v>1687</v>
      </c>
      <c r="D259" s="106" t="s">
        <v>1186</v>
      </c>
      <c r="E259" s="107" t="s">
        <v>2868</v>
      </c>
      <c r="F259" s="110">
        <v>54</v>
      </c>
      <c r="G259" s="6" t="str">
        <f t="shared" si="3"/>
        <v>Trung bình</v>
      </c>
      <c r="H259" s="70"/>
    </row>
    <row r="260" spans="1:8">
      <c r="A260" s="5" t="s">
        <v>322</v>
      </c>
      <c r="B260" s="104" t="s">
        <v>2919</v>
      </c>
      <c r="C260" s="108" t="s">
        <v>58</v>
      </c>
      <c r="D260" s="106" t="s">
        <v>17</v>
      </c>
      <c r="E260" s="107" t="s">
        <v>2868</v>
      </c>
      <c r="F260" s="110">
        <v>50</v>
      </c>
      <c r="G260" s="6" t="str">
        <f t="shared" si="3"/>
        <v>Trung bình</v>
      </c>
      <c r="H260" s="70"/>
    </row>
    <row r="261" spans="1:8">
      <c r="A261" s="5" t="s">
        <v>323</v>
      </c>
      <c r="B261" s="104" t="s">
        <v>2920</v>
      </c>
      <c r="C261" s="108" t="s">
        <v>1237</v>
      </c>
      <c r="D261" s="106" t="s">
        <v>17</v>
      </c>
      <c r="E261" s="107" t="s">
        <v>2868</v>
      </c>
      <c r="F261" s="110">
        <v>68</v>
      </c>
      <c r="G261" s="6" t="str">
        <f t="shared" si="3"/>
        <v>Trung bình</v>
      </c>
      <c r="H261" s="70"/>
    </row>
    <row r="262" spans="1:8">
      <c r="A262" s="5" t="s">
        <v>324</v>
      </c>
      <c r="B262" s="104" t="s">
        <v>2921</v>
      </c>
      <c r="C262" s="108" t="s">
        <v>1436</v>
      </c>
      <c r="D262" s="106" t="s">
        <v>1187</v>
      </c>
      <c r="E262" s="107" t="s">
        <v>2868</v>
      </c>
      <c r="F262" s="110">
        <v>60</v>
      </c>
      <c r="G262" s="6" t="str">
        <f t="shared" si="3"/>
        <v>Trung bình</v>
      </c>
      <c r="H262" s="70"/>
    </row>
    <row r="263" spans="1:8">
      <c r="A263" s="5" t="s">
        <v>325</v>
      </c>
      <c r="B263" s="104" t="s">
        <v>2922</v>
      </c>
      <c r="C263" s="108" t="s">
        <v>2923</v>
      </c>
      <c r="D263" s="106" t="s">
        <v>18</v>
      </c>
      <c r="E263" s="107" t="s">
        <v>2868</v>
      </c>
      <c r="F263" s="110">
        <v>50</v>
      </c>
      <c r="G263" s="6" t="str">
        <f t="shared" si="3"/>
        <v>Trung bình</v>
      </c>
      <c r="H263" s="70"/>
    </row>
    <row r="264" spans="1:8">
      <c r="A264" s="5" t="s">
        <v>326</v>
      </c>
      <c r="B264" s="104" t="s">
        <v>2924</v>
      </c>
      <c r="C264" s="108" t="s">
        <v>2925</v>
      </c>
      <c r="D264" s="106" t="s">
        <v>18</v>
      </c>
      <c r="E264" s="107" t="s">
        <v>2868</v>
      </c>
      <c r="F264" s="110">
        <v>60</v>
      </c>
      <c r="G264" s="6" t="str">
        <f t="shared" si="3"/>
        <v>Trung bình</v>
      </c>
      <c r="H264" s="70"/>
    </row>
    <row r="265" spans="1:8" s="20" customFormat="1">
      <c r="A265" s="5" t="s">
        <v>327</v>
      </c>
      <c r="B265" s="112" t="s">
        <v>2926</v>
      </c>
      <c r="C265" s="113" t="s">
        <v>2927</v>
      </c>
      <c r="D265" s="114" t="s">
        <v>1193</v>
      </c>
      <c r="E265" s="115" t="s">
        <v>2928</v>
      </c>
      <c r="F265" s="116">
        <v>56</v>
      </c>
      <c r="G265" s="68" t="str">
        <f t="shared" si="3"/>
        <v>Trung bình</v>
      </c>
      <c r="H265" s="71"/>
    </row>
    <row r="266" spans="1:8">
      <c r="A266" s="5" t="s">
        <v>328</v>
      </c>
      <c r="B266" s="104" t="s">
        <v>2929</v>
      </c>
      <c r="C266" s="108" t="s">
        <v>1425</v>
      </c>
      <c r="D266" s="106" t="s">
        <v>1193</v>
      </c>
      <c r="E266" s="107" t="s">
        <v>2928</v>
      </c>
      <c r="F266" s="110">
        <v>75</v>
      </c>
      <c r="G266" s="6" t="str">
        <f t="shared" ref="G266:G329" si="4">IF(F266&gt;=90,"Xuất sắc",IF(F266&gt;=80,"Tốt",IF(F266&gt;=70,"Khá",IF(F266&gt;=50,"Trung bình",IF(F266&gt;0,"Yếu","Không xếp loại")))))</f>
        <v>Khá</v>
      </c>
      <c r="H266" s="70"/>
    </row>
    <row r="267" spans="1:8" s="20" customFormat="1">
      <c r="A267" s="5" t="s">
        <v>329</v>
      </c>
      <c r="B267" s="104" t="s">
        <v>2930</v>
      </c>
      <c r="C267" s="108" t="s">
        <v>2931</v>
      </c>
      <c r="D267" s="106" t="s">
        <v>57</v>
      </c>
      <c r="E267" s="107" t="s">
        <v>2928</v>
      </c>
      <c r="F267" s="110">
        <v>58</v>
      </c>
      <c r="G267" s="6" t="str">
        <f t="shared" si="4"/>
        <v>Trung bình</v>
      </c>
      <c r="H267" s="71"/>
    </row>
    <row r="268" spans="1:8">
      <c r="A268" s="5" t="s">
        <v>330</v>
      </c>
      <c r="B268" s="104" t="s">
        <v>2932</v>
      </c>
      <c r="C268" s="108" t="s">
        <v>2933</v>
      </c>
      <c r="D268" s="106" t="s">
        <v>10</v>
      </c>
      <c r="E268" s="107" t="s">
        <v>2928</v>
      </c>
      <c r="F268" s="110">
        <v>55</v>
      </c>
      <c r="G268" s="6" t="str">
        <f t="shared" si="4"/>
        <v>Trung bình</v>
      </c>
      <c r="H268" s="70"/>
    </row>
    <row r="269" spans="1:8">
      <c r="A269" s="5" t="s">
        <v>331</v>
      </c>
      <c r="B269" s="104" t="s">
        <v>2934</v>
      </c>
      <c r="C269" s="108" t="s">
        <v>2935</v>
      </c>
      <c r="D269" s="106" t="s">
        <v>39</v>
      </c>
      <c r="E269" s="107" t="s">
        <v>2928</v>
      </c>
      <c r="F269" s="110">
        <v>50</v>
      </c>
      <c r="G269" s="6" t="str">
        <f t="shared" si="4"/>
        <v>Trung bình</v>
      </c>
      <c r="H269" s="70"/>
    </row>
    <row r="270" spans="1:8">
      <c r="A270" s="5" t="s">
        <v>332</v>
      </c>
      <c r="B270" s="104" t="s">
        <v>2936</v>
      </c>
      <c r="C270" s="108" t="s">
        <v>1265</v>
      </c>
      <c r="D270" s="106" t="s">
        <v>40</v>
      </c>
      <c r="E270" s="107" t="s">
        <v>2928</v>
      </c>
      <c r="F270" s="110">
        <v>57</v>
      </c>
      <c r="G270" s="6" t="str">
        <f t="shared" si="4"/>
        <v>Trung bình</v>
      </c>
      <c r="H270" s="70"/>
    </row>
    <row r="271" spans="1:8">
      <c r="A271" s="5" t="s">
        <v>333</v>
      </c>
      <c r="B271" s="104" t="s">
        <v>2937</v>
      </c>
      <c r="C271" s="108" t="s">
        <v>2938</v>
      </c>
      <c r="D271" s="106" t="s">
        <v>1245</v>
      </c>
      <c r="E271" s="107" t="s">
        <v>2928</v>
      </c>
      <c r="F271" s="110">
        <v>57</v>
      </c>
      <c r="G271" s="6" t="str">
        <f t="shared" si="4"/>
        <v>Trung bình</v>
      </c>
      <c r="H271" s="70"/>
    </row>
    <row r="272" spans="1:8">
      <c r="A272" s="5" t="s">
        <v>334</v>
      </c>
      <c r="B272" s="104" t="s">
        <v>2939</v>
      </c>
      <c r="C272" s="108" t="s">
        <v>58</v>
      </c>
      <c r="D272" s="106" t="s">
        <v>1229</v>
      </c>
      <c r="E272" s="107" t="s">
        <v>2928</v>
      </c>
      <c r="F272" s="110">
        <v>51</v>
      </c>
      <c r="G272" s="6" t="str">
        <f t="shared" si="4"/>
        <v>Trung bình</v>
      </c>
      <c r="H272" s="70"/>
    </row>
    <row r="273" spans="1:8">
      <c r="A273" s="5" t="s">
        <v>335</v>
      </c>
      <c r="B273" s="104" t="s">
        <v>2940</v>
      </c>
      <c r="C273" s="108" t="s">
        <v>1493</v>
      </c>
      <c r="D273" s="106" t="s">
        <v>1281</v>
      </c>
      <c r="E273" s="107" t="s">
        <v>2928</v>
      </c>
      <c r="F273" s="110">
        <v>57</v>
      </c>
      <c r="G273" s="6" t="str">
        <f t="shared" si="4"/>
        <v>Trung bình</v>
      </c>
      <c r="H273" s="70"/>
    </row>
    <row r="274" spans="1:8">
      <c r="A274" s="5" t="s">
        <v>336</v>
      </c>
      <c r="B274" s="104" t="s">
        <v>2941</v>
      </c>
      <c r="C274" s="108" t="s">
        <v>2942</v>
      </c>
      <c r="D274" s="106" t="s">
        <v>1206</v>
      </c>
      <c r="E274" s="107" t="s">
        <v>2928</v>
      </c>
      <c r="F274" s="110">
        <v>57</v>
      </c>
      <c r="G274" s="6" t="str">
        <f t="shared" si="4"/>
        <v>Trung bình</v>
      </c>
      <c r="H274" s="70"/>
    </row>
    <row r="275" spans="1:8">
      <c r="A275" s="5" t="s">
        <v>337</v>
      </c>
      <c r="B275" s="104" t="s">
        <v>2943</v>
      </c>
      <c r="C275" s="108" t="s">
        <v>2944</v>
      </c>
      <c r="D275" s="106" t="s">
        <v>1506</v>
      </c>
      <c r="E275" s="107" t="s">
        <v>2928</v>
      </c>
      <c r="F275" s="110">
        <v>66</v>
      </c>
      <c r="G275" s="6" t="str">
        <f t="shared" si="4"/>
        <v>Trung bình</v>
      </c>
      <c r="H275" s="70"/>
    </row>
    <row r="276" spans="1:8">
      <c r="A276" s="5" t="s">
        <v>338</v>
      </c>
      <c r="B276" s="104" t="s">
        <v>2945</v>
      </c>
      <c r="C276" s="108" t="s">
        <v>1648</v>
      </c>
      <c r="D276" s="106" t="s">
        <v>1371</v>
      </c>
      <c r="E276" s="107" t="s">
        <v>2928</v>
      </c>
      <c r="F276" s="110">
        <v>58</v>
      </c>
      <c r="G276" s="6" t="str">
        <f t="shared" si="4"/>
        <v>Trung bình</v>
      </c>
      <c r="H276" s="70"/>
    </row>
    <row r="277" spans="1:8">
      <c r="A277" s="5" t="s">
        <v>339</v>
      </c>
      <c r="B277" s="104" t="s">
        <v>2946</v>
      </c>
      <c r="C277" s="108" t="s">
        <v>1263</v>
      </c>
      <c r="D277" s="106" t="s">
        <v>1222</v>
      </c>
      <c r="E277" s="107" t="s">
        <v>2928</v>
      </c>
      <c r="F277" s="110">
        <v>50</v>
      </c>
      <c r="G277" s="6" t="str">
        <f t="shared" si="4"/>
        <v>Trung bình</v>
      </c>
      <c r="H277" s="70"/>
    </row>
    <row r="278" spans="1:8">
      <c r="A278" s="5" t="s">
        <v>340</v>
      </c>
      <c r="B278" s="104" t="s">
        <v>2947</v>
      </c>
      <c r="C278" s="108" t="s">
        <v>1378</v>
      </c>
      <c r="D278" s="106" t="s">
        <v>1250</v>
      </c>
      <c r="E278" s="107" t="s">
        <v>2928</v>
      </c>
      <c r="F278" s="110">
        <v>55</v>
      </c>
      <c r="G278" s="6" t="str">
        <f t="shared" si="4"/>
        <v>Trung bình</v>
      </c>
      <c r="H278" s="70"/>
    </row>
    <row r="279" spans="1:8">
      <c r="A279" s="5" t="s">
        <v>341</v>
      </c>
      <c r="B279" s="104" t="s">
        <v>2948</v>
      </c>
      <c r="C279" s="108" t="s">
        <v>1280</v>
      </c>
      <c r="D279" s="106" t="s">
        <v>14</v>
      </c>
      <c r="E279" s="107" t="s">
        <v>2928</v>
      </c>
      <c r="F279" s="110">
        <v>62</v>
      </c>
      <c r="G279" s="6" t="str">
        <f t="shared" si="4"/>
        <v>Trung bình</v>
      </c>
      <c r="H279" s="70"/>
    </row>
    <row r="280" spans="1:8">
      <c r="A280" s="5" t="s">
        <v>342</v>
      </c>
      <c r="B280" s="104" t="s">
        <v>2949</v>
      </c>
      <c r="C280" s="108" t="s">
        <v>2950</v>
      </c>
      <c r="D280" s="106" t="s">
        <v>33</v>
      </c>
      <c r="E280" s="107" t="s">
        <v>2928</v>
      </c>
      <c r="F280" s="110">
        <v>58</v>
      </c>
      <c r="G280" s="6" t="str">
        <f t="shared" si="4"/>
        <v>Trung bình</v>
      </c>
      <c r="H280" s="70"/>
    </row>
    <row r="281" spans="1:8">
      <c r="A281" s="5" t="s">
        <v>343</v>
      </c>
      <c r="B281" s="104" t="s">
        <v>2951</v>
      </c>
      <c r="C281" s="108" t="s">
        <v>2952</v>
      </c>
      <c r="D281" s="106" t="s">
        <v>1180</v>
      </c>
      <c r="E281" s="107" t="s">
        <v>2928</v>
      </c>
      <c r="F281" s="110">
        <v>63</v>
      </c>
      <c r="G281" s="6" t="str">
        <f t="shared" si="4"/>
        <v>Trung bình</v>
      </c>
      <c r="H281" s="70"/>
    </row>
    <row r="282" spans="1:8">
      <c r="A282" s="5" t="s">
        <v>344</v>
      </c>
      <c r="B282" s="104" t="s">
        <v>2953</v>
      </c>
      <c r="C282" s="108" t="s">
        <v>2954</v>
      </c>
      <c r="D282" s="106" t="s">
        <v>1180</v>
      </c>
      <c r="E282" s="107" t="s">
        <v>2928</v>
      </c>
      <c r="F282" s="110">
        <v>58</v>
      </c>
      <c r="G282" s="6" t="str">
        <f t="shared" si="4"/>
        <v>Trung bình</v>
      </c>
      <c r="H282" s="70"/>
    </row>
    <row r="283" spans="1:8">
      <c r="A283" s="5" t="s">
        <v>345</v>
      </c>
      <c r="B283" s="104" t="s">
        <v>2955</v>
      </c>
      <c r="C283" s="108" t="s">
        <v>1178</v>
      </c>
      <c r="D283" s="106" t="s">
        <v>1235</v>
      </c>
      <c r="E283" s="107" t="s">
        <v>2928</v>
      </c>
      <c r="F283" s="110">
        <v>54</v>
      </c>
      <c r="G283" s="6" t="str">
        <f t="shared" si="4"/>
        <v>Trung bình</v>
      </c>
      <c r="H283" s="70"/>
    </row>
    <row r="284" spans="1:8">
      <c r="A284" s="5" t="s">
        <v>346</v>
      </c>
      <c r="B284" s="104" t="s">
        <v>2956</v>
      </c>
      <c r="C284" s="108" t="s">
        <v>1178</v>
      </c>
      <c r="D284" s="106" t="s">
        <v>1235</v>
      </c>
      <c r="E284" s="107" t="s">
        <v>2928</v>
      </c>
      <c r="F284" s="110">
        <v>50</v>
      </c>
      <c r="G284" s="6" t="str">
        <f t="shared" si="4"/>
        <v>Trung bình</v>
      </c>
      <c r="H284" s="70"/>
    </row>
    <row r="285" spans="1:8">
      <c r="A285" s="5" t="s">
        <v>347</v>
      </c>
      <c r="B285" s="104" t="s">
        <v>2957</v>
      </c>
      <c r="C285" s="108" t="s">
        <v>1290</v>
      </c>
      <c r="D285" s="106" t="s">
        <v>41</v>
      </c>
      <c r="E285" s="107" t="s">
        <v>2928</v>
      </c>
      <c r="F285" s="110">
        <v>55</v>
      </c>
      <c r="G285" s="6" t="str">
        <f t="shared" si="4"/>
        <v>Trung bình</v>
      </c>
      <c r="H285" s="70"/>
    </row>
    <row r="286" spans="1:8">
      <c r="A286" s="5" t="s">
        <v>348</v>
      </c>
      <c r="B286" s="104" t="s">
        <v>2958</v>
      </c>
      <c r="C286" s="108" t="s">
        <v>1664</v>
      </c>
      <c r="D286" s="106" t="s">
        <v>41</v>
      </c>
      <c r="E286" s="107" t="s">
        <v>2928</v>
      </c>
      <c r="F286" s="110">
        <v>54</v>
      </c>
      <c r="G286" s="6" t="str">
        <f t="shared" si="4"/>
        <v>Trung bình</v>
      </c>
      <c r="H286" s="70"/>
    </row>
    <row r="287" spans="1:8">
      <c r="A287" s="5" t="s">
        <v>349</v>
      </c>
      <c r="B287" s="104" t="s">
        <v>2959</v>
      </c>
      <c r="C287" s="108" t="s">
        <v>2960</v>
      </c>
      <c r="D287" s="106" t="s">
        <v>1284</v>
      </c>
      <c r="E287" s="107" t="s">
        <v>2928</v>
      </c>
      <c r="F287" s="110">
        <v>62</v>
      </c>
      <c r="G287" s="6" t="str">
        <f t="shared" si="4"/>
        <v>Trung bình</v>
      </c>
      <c r="H287" s="70"/>
    </row>
    <row r="288" spans="1:8">
      <c r="A288" s="5" t="s">
        <v>350</v>
      </c>
      <c r="B288" s="104" t="s">
        <v>2961</v>
      </c>
      <c r="C288" s="108" t="s">
        <v>1238</v>
      </c>
      <c r="D288" s="106" t="s">
        <v>1284</v>
      </c>
      <c r="E288" s="107" t="s">
        <v>2928</v>
      </c>
      <c r="F288" s="110">
        <v>54</v>
      </c>
      <c r="G288" s="6" t="str">
        <f t="shared" si="4"/>
        <v>Trung bình</v>
      </c>
      <c r="H288" s="70"/>
    </row>
    <row r="289" spans="1:8">
      <c r="A289" s="5" t="s">
        <v>351</v>
      </c>
      <c r="B289" s="104" t="s">
        <v>2962</v>
      </c>
      <c r="C289" s="108" t="s">
        <v>2963</v>
      </c>
      <c r="D289" s="106" t="s">
        <v>1377</v>
      </c>
      <c r="E289" s="107" t="s">
        <v>2928</v>
      </c>
      <c r="F289" s="110">
        <v>64</v>
      </c>
      <c r="G289" s="6" t="str">
        <f t="shared" si="4"/>
        <v>Trung bình</v>
      </c>
      <c r="H289" s="70"/>
    </row>
    <row r="290" spans="1:8">
      <c r="A290" s="5" t="s">
        <v>352</v>
      </c>
      <c r="B290" s="104" t="s">
        <v>2964</v>
      </c>
      <c r="C290" s="108" t="s">
        <v>2965</v>
      </c>
      <c r="D290" s="106" t="s">
        <v>1377</v>
      </c>
      <c r="E290" s="107" t="s">
        <v>2928</v>
      </c>
      <c r="F290" s="110">
        <v>65</v>
      </c>
      <c r="G290" s="6" t="str">
        <f t="shared" si="4"/>
        <v>Trung bình</v>
      </c>
      <c r="H290" s="70"/>
    </row>
    <row r="291" spans="1:8">
      <c r="A291" s="5" t="s">
        <v>353</v>
      </c>
      <c r="B291" s="104" t="s">
        <v>2966</v>
      </c>
      <c r="C291" s="108" t="s">
        <v>1460</v>
      </c>
      <c r="D291" s="106" t="s">
        <v>55</v>
      </c>
      <c r="E291" s="107" t="s">
        <v>2928</v>
      </c>
      <c r="F291" s="110">
        <v>98</v>
      </c>
      <c r="G291" s="6" t="str">
        <f t="shared" si="4"/>
        <v>Xuất sắc</v>
      </c>
      <c r="H291" s="70"/>
    </row>
    <row r="292" spans="1:8">
      <c r="A292" s="5" t="s">
        <v>354</v>
      </c>
      <c r="B292" s="104" t="s">
        <v>2967</v>
      </c>
      <c r="C292" s="108" t="s">
        <v>2968</v>
      </c>
      <c r="D292" s="106" t="s">
        <v>18</v>
      </c>
      <c r="E292" s="107" t="s">
        <v>2928</v>
      </c>
      <c r="F292" s="110">
        <v>45</v>
      </c>
      <c r="G292" s="6" t="str">
        <f t="shared" si="4"/>
        <v>Yếu</v>
      </c>
      <c r="H292" s="70"/>
    </row>
    <row r="293" spans="1:8">
      <c r="A293" s="5" t="s">
        <v>355</v>
      </c>
      <c r="B293" s="104" t="s">
        <v>2969</v>
      </c>
      <c r="C293" s="108" t="s">
        <v>31</v>
      </c>
      <c r="D293" s="106" t="s">
        <v>1368</v>
      </c>
      <c r="E293" s="107" t="s">
        <v>2928</v>
      </c>
      <c r="F293" s="110">
        <v>57</v>
      </c>
      <c r="G293" s="6" t="str">
        <f t="shared" si="4"/>
        <v>Trung bình</v>
      </c>
      <c r="H293" s="70"/>
    </row>
    <row r="294" spans="1:8">
      <c r="A294" s="5" t="s">
        <v>356</v>
      </c>
      <c r="B294" s="104" t="s">
        <v>2970</v>
      </c>
      <c r="C294" s="108" t="s">
        <v>1661</v>
      </c>
      <c r="D294" s="106" t="s">
        <v>1191</v>
      </c>
      <c r="E294" s="107" t="s">
        <v>2928</v>
      </c>
      <c r="F294" s="110">
        <v>58</v>
      </c>
      <c r="G294" s="6" t="str">
        <f t="shared" si="4"/>
        <v>Trung bình</v>
      </c>
      <c r="H294" s="70"/>
    </row>
    <row r="295" spans="1:8">
      <c r="A295" s="5" t="s">
        <v>357</v>
      </c>
      <c r="B295" s="104" t="s">
        <v>2971</v>
      </c>
      <c r="C295" s="108" t="s">
        <v>2972</v>
      </c>
      <c r="D295" s="106" t="s">
        <v>1191</v>
      </c>
      <c r="E295" s="107" t="s">
        <v>2928</v>
      </c>
      <c r="F295" s="110">
        <v>54</v>
      </c>
      <c r="G295" s="6" t="str">
        <f t="shared" si="4"/>
        <v>Trung bình</v>
      </c>
      <c r="H295" s="70"/>
    </row>
    <row r="296" spans="1:8" s="20" customFormat="1">
      <c r="A296" s="5" t="s">
        <v>358</v>
      </c>
      <c r="B296" s="112" t="s">
        <v>2973</v>
      </c>
      <c r="C296" s="113" t="s">
        <v>2974</v>
      </c>
      <c r="D296" s="114" t="s">
        <v>1192</v>
      </c>
      <c r="E296" s="115" t="s">
        <v>2975</v>
      </c>
      <c r="F296" s="116">
        <v>80</v>
      </c>
      <c r="G296" s="68" t="str">
        <f t="shared" si="4"/>
        <v>Tốt</v>
      </c>
      <c r="H296" s="71"/>
    </row>
    <row r="297" spans="1:8">
      <c r="A297" s="5" t="s">
        <v>359</v>
      </c>
      <c r="B297" s="104" t="s">
        <v>2976</v>
      </c>
      <c r="C297" s="108" t="s">
        <v>1555</v>
      </c>
      <c r="D297" s="106" t="s">
        <v>1193</v>
      </c>
      <c r="E297" s="107" t="s">
        <v>2975</v>
      </c>
      <c r="F297" s="110">
        <v>55</v>
      </c>
      <c r="G297" s="6" t="str">
        <f t="shared" si="4"/>
        <v>Trung bình</v>
      </c>
      <c r="H297" s="70"/>
    </row>
    <row r="298" spans="1:8">
      <c r="A298" s="5" t="s">
        <v>360</v>
      </c>
      <c r="B298" s="104" t="s">
        <v>2977</v>
      </c>
      <c r="C298" s="108" t="s">
        <v>1816</v>
      </c>
      <c r="D298" s="106" t="s">
        <v>2978</v>
      </c>
      <c r="E298" s="107" t="s">
        <v>2975</v>
      </c>
      <c r="F298" s="110">
        <v>50</v>
      </c>
      <c r="G298" s="6" t="str">
        <f t="shared" si="4"/>
        <v>Trung bình</v>
      </c>
      <c r="H298" s="70"/>
    </row>
    <row r="299" spans="1:8">
      <c r="A299" s="5" t="s">
        <v>361</v>
      </c>
      <c r="B299" s="104" t="s">
        <v>2979</v>
      </c>
      <c r="C299" s="108" t="s">
        <v>2980</v>
      </c>
      <c r="D299" s="106" t="s">
        <v>1173</v>
      </c>
      <c r="E299" s="107" t="s">
        <v>2975</v>
      </c>
      <c r="F299" s="110">
        <v>75</v>
      </c>
      <c r="G299" s="6" t="str">
        <f t="shared" si="4"/>
        <v>Khá</v>
      </c>
      <c r="H299" s="70"/>
    </row>
    <row r="300" spans="1:8">
      <c r="A300" s="5" t="s">
        <v>362</v>
      </c>
      <c r="B300" s="104" t="s">
        <v>2981</v>
      </c>
      <c r="C300" s="108" t="s">
        <v>1177</v>
      </c>
      <c r="D300" s="106" t="s">
        <v>10</v>
      </c>
      <c r="E300" s="107" t="s">
        <v>2975</v>
      </c>
      <c r="F300" s="110">
        <v>57</v>
      </c>
      <c r="G300" s="6" t="str">
        <f t="shared" si="4"/>
        <v>Trung bình</v>
      </c>
      <c r="H300" s="70"/>
    </row>
    <row r="301" spans="1:8">
      <c r="A301" s="5" t="s">
        <v>363</v>
      </c>
      <c r="B301" s="104" t="s">
        <v>2982</v>
      </c>
      <c r="C301" s="108" t="s">
        <v>2983</v>
      </c>
      <c r="D301" s="106" t="s">
        <v>10</v>
      </c>
      <c r="E301" s="107" t="s">
        <v>2975</v>
      </c>
      <c r="F301" s="110">
        <v>51</v>
      </c>
      <c r="G301" s="6" t="str">
        <f t="shared" si="4"/>
        <v>Trung bình</v>
      </c>
      <c r="H301" s="70"/>
    </row>
    <row r="302" spans="1:8">
      <c r="A302" s="5" t="s">
        <v>364</v>
      </c>
      <c r="B302" s="104" t="s">
        <v>2984</v>
      </c>
      <c r="C302" s="108" t="s">
        <v>2985</v>
      </c>
      <c r="D302" s="106" t="s">
        <v>1286</v>
      </c>
      <c r="E302" s="107" t="s">
        <v>2975</v>
      </c>
      <c r="F302" s="110">
        <v>53</v>
      </c>
      <c r="G302" s="6" t="str">
        <f t="shared" si="4"/>
        <v>Trung bình</v>
      </c>
      <c r="H302" s="70"/>
    </row>
    <row r="303" spans="1:8">
      <c r="A303" s="5" t="s">
        <v>365</v>
      </c>
      <c r="B303" s="104" t="s">
        <v>2986</v>
      </c>
      <c r="C303" s="108" t="s">
        <v>1742</v>
      </c>
      <c r="D303" s="106" t="s">
        <v>39</v>
      </c>
      <c r="E303" s="107" t="s">
        <v>2975</v>
      </c>
      <c r="F303" s="110">
        <v>57</v>
      </c>
      <c r="G303" s="6" t="str">
        <f t="shared" si="4"/>
        <v>Trung bình</v>
      </c>
      <c r="H303" s="70"/>
    </row>
    <row r="304" spans="1:8">
      <c r="A304" s="5" t="s">
        <v>366</v>
      </c>
      <c r="B304" s="104" t="s">
        <v>2987</v>
      </c>
      <c r="C304" s="108" t="s">
        <v>2988</v>
      </c>
      <c r="D304" s="106" t="s">
        <v>39</v>
      </c>
      <c r="E304" s="107" t="s">
        <v>2975</v>
      </c>
      <c r="F304" s="110">
        <v>60</v>
      </c>
      <c r="G304" s="6" t="str">
        <f t="shared" si="4"/>
        <v>Trung bình</v>
      </c>
      <c r="H304" s="70"/>
    </row>
    <row r="305" spans="1:8">
      <c r="A305" s="5" t="s">
        <v>367</v>
      </c>
      <c r="B305" s="104" t="s">
        <v>2989</v>
      </c>
      <c r="C305" s="108" t="s">
        <v>2990</v>
      </c>
      <c r="D305" s="106" t="s">
        <v>1520</v>
      </c>
      <c r="E305" s="107" t="s">
        <v>2975</v>
      </c>
      <c r="F305" s="110">
        <v>63</v>
      </c>
      <c r="G305" s="6" t="str">
        <f t="shared" si="4"/>
        <v>Trung bình</v>
      </c>
      <c r="H305" s="70"/>
    </row>
    <row r="306" spans="1:8">
      <c r="A306" s="5" t="s">
        <v>368</v>
      </c>
      <c r="B306" s="104" t="s">
        <v>2991</v>
      </c>
      <c r="C306" s="108" t="s">
        <v>1752</v>
      </c>
      <c r="D306" s="106" t="s">
        <v>36</v>
      </c>
      <c r="E306" s="107" t="s">
        <v>2975</v>
      </c>
      <c r="F306" s="110">
        <v>53</v>
      </c>
      <c r="G306" s="6" t="str">
        <f t="shared" si="4"/>
        <v>Trung bình</v>
      </c>
      <c r="H306" s="70"/>
    </row>
    <row r="307" spans="1:8">
      <c r="A307" s="5" t="s">
        <v>369</v>
      </c>
      <c r="B307" s="104" t="s">
        <v>2992</v>
      </c>
      <c r="C307" s="108" t="s">
        <v>2993</v>
      </c>
      <c r="D307" s="106" t="s">
        <v>1500</v>
      </c>
      <c r="E307" s="107" t="s">
        <v>2975</v>
      </c>
      <c r="F307" s="110">
        <v>52</v>
      </c>
      <c r="G307" s="6" t="str">
        <f t="shared" si="4"/>
        <v>Trung bình</v>
      </c>
      <c r="H307" s="70"/>
    </row>
    <row r="308" spans="1:8">
      <c r="A308" s="5" t="s">
        <v>370</v>
      </c>
      <c r="B308" s="104" t="s">
        <v>2994</v>
      </c>
      <c r="C308" s="108" t="s">
        <v>1270</v>
      </c>
      <c r="D308" s="106" t="s">
        <v>12</v>
      </c>
      <c r="E308" s="107" t="s">
        <v>2975</v>
      </c>
      <c r="F308" s="110">
        <v>57</v>
      </c>
      <c r="G308" s="6" t="str">
        <f t="shared" si="4"/>
        <v>Trung bình</v>
      </c>
      <c r="H308" s="70"/>
    </row>
    <row r="309" spans="1:8">
      <c r="A309" s="5" t="s">
        <v>371</v>
      </c>
      <c r="B309" s="104" t="s">
        <v>2995</v>
      </c>
      <c r="C309" s="108" t="s">
        <v>1699</v>
      </c>
      <c r="D309" s="106" t="s">
        <v>12</v>
      </c>
      <c r="E309" s="107" t="s">
        <v>2975</v>
      </c>
      <c r="F309" s="110">
        <v>50</v>
      </c>
      <c r="G309" s="6" t="str">
        <f t="shared" si="4"/>
        <v>Trung bình</v>
      </c>
      <c r="H309" s="70"/>
    </row>
    <row r="310" spans="1:8">
      <c r="A310" s="5" t="s">
        <v>372</v>
      </c>
      <c r="B310" s="104" t="s">
        <v>2996</v>
      </c>
      <c r="C310" s="108" t="s">
        <v>2997</v>
      </c>
      <c r="D310" s="106" t="s">
        <v>1229</v>
      </c>
      <c r="E310" s="107" t="s">
        <v>2975</v>
      </c>
      <c r="F310" s="110">
        <v>54</v>
      </c>
      <c r="G310" s="6" t="str">
        <f t="shared" si="4"/>
        <v>Trung bình</v>
      </c>
      <c r="H310" s="70"/>
    </row>
    <row r="311" spans="1:8">
      <c r="A311" s="5" t="s">
        <v>373</v>
      </c>
      <c r="B311" s="104" t="s">
        <v>2998</v>
      </c>
      <c r="C311" s="108" t="s">
        <v>1452</v>
      </c>
      <c r="D311" s="106" t="s">
        <v>1176</v>
      </c>
      <c r="E311" s="107" t="s">
        <v>2975</v>
      </c>
      <c r="F311" s="110">
        <v>62</v>
      </c>
      <c r="G311" s="6" t="str">
        <f t="shared" si="4"/>
        <v>Trung bình</v>
      </c>
      <c r="H311" s="70"/>
    </row>
    <row r="312" spans="1:8" s="20" customFormat="1">
      <c r="A312" s="5" t="s">
        <v>374</v>
      </c>
      <c r="B312" s="104" t="s">
        <v>2999</v>
      </c>
      <c r="C312" s="108" t="s">
        <v>3000</v>
      </c>
      <c r="D312" s="106" t="s">
        <v>1176</v>
      </c>
      <c r="E312" s="107" t="s">
        <v>2975</v>
      </c>
      <c r="F312" s="110">
        <v>62</v>
      </c>
      <c r="G312" s="6" t="str">
        <f t="shared" si="4"/>
        <v>Trung bình</v>
      </c>
      <c r="H312" s="71"/>
    </row>
    <row r="313" spans="1:8">
      <c r="A313" s="5" t="s">
        <v>375</v>
      </c>
      <c r="B313" s="104" t="s">
        <v>3001</v>
      </c>
      <c r="C313" s="108" t="s">
        <v>3002</v>
      </c>
      <c r="D313" s="106" t="s">
        <v>1281</v>
      </c>
      <c r="E313" s="107" t="s">
        <v>2975</v>
      </c>
      <c r="F313" s="110">
        <v>57</v>
      </c>
      <c r="G313" s="6" t="str">
        <f t="shared" si="4"/>
        <v>Trung bình</v>
      </c>
      <c r="H313" s="70"/>
    </row>
    <row r="314" spans="1:8">
      <c r="A314" s="5" t="s">
        <v>376</v>
      </c>
      <c r="B314" s="104" t="s">
        <v>3003</v>
      </c>
      <c r="C314" s="108" t="s">
        <v>3004</v>
      </c>
      <c r="D314" s="106" t="s">
        <v>1281</v>
      </c>
      <c r="E314" s="107" t="s">
        <v>2975</v>
      </c>
      <c r="F314" s="110">
        <v>57</v>
      </c>
      <c r="G314" s="6" t="str">
        <f t="shared" si="4"/>
        <v>Trung bình</v>
      </c>
      <c r="H314" s="70"/>
    </row>
    <row r="315" spans="1:8">
      <c r="A315" s="5" t="s">
        <v>377</v>
      </c>
      <c r="B315" s="104" t="s">
        <v>3005</v>
      </c>
      <c r="C315" s="108" t="s">
        <v>3006</v>
      </c>
      <c r="D315" s="106" t="s">
        <v>1281</v>
      </c>
      <c r="E315" s="107" t="s">
        <v>2975</v>
      </c>
      <c r="F315" s="110">
        <v>57</v>
      </c>
      <c r="G315" s="6" t="str">
        <f t="shared" si="4"/>
        <v>Trung bình</v>
      </c>
      <c r="H315" s="70"/>
    </row>
    <row r="316" spans="1:8">
      <c r="A316" s="5" t="s">
        <v>378</v>
      </c>
      <c r="B316" s="104" t="s">
        <v>3007</v>
      </c>
      <c r="C316" s="108" t="s">
        <v>3008</v>
      </c>
      <c r="D316" s="106" t="s">
        <v>1259</v>
      </c>
      <c r="E316" s="107" t="s">
        <v>2975</v>
      </c>
      <c r="F316" s="110">
        <v>60</v>
      </c>
      <c r="G316" s="6" t="str">
        <f t="shared" si="4"/>
        <v>Trung bình</v>
      </c>
      <c r="H316" s="70"/>
    </row>
    <row r="317" spans="1:8">
      <c r="A317" s="5" t="s">
        <v>379</v>
      </c>
      <c r="B317" s="104" t="s">
        <v>3009</v>
      </c>
      <c r="C317" s="108" t="s">
        <v>1302</v>
      </c>
      <c r="D317" s="106" t="s">
        <v>1391</v>
      </c>
      <c r="E317" s="107" t="s">
        <v>2975</v>
      </c>
      <c r="F317" s="110">
        <v>57</v>
      </c>
      <c r="G317" s="6" t="str">
        <f t="shared" si="4"/>
        <v>Trung bình</v>
      </c>
      <c r="H317" s="70"/>
    </row>
    <row r="318" spans="1:8">
      <c r="A318" s="5" t="s">
        <v>380</v>
      </c>
      <c r="B318" s="104" t="s">
        <v>3010</v>
      </c>
      <c r="C318" s="108" t="s">
        <v>31</v>
      </c>
      <c r="D318" s="106" t="s">
        <v>1248</v>
      </c>
      <c r="E318" s="107" t="s">
        <v>2975</v>
      </c>
      <c r="F318" s="110">
        <v>56</v>
      </c>
      <c r="G318" s="6" t="str">
        <f t="shared" si="4"/>
        <v>Trung bình</v>
      </c>
      <c r="H318" s="70"/>
    </row>
    <row r="319" spans="1:8">
      <c r="A319" s="5" t="s">
        <v>381</v>
      </c>
      <c r="B319" s="104" t="s">
        <v>3011</v>
      </c>
      <c r="C319" s="108" t="s">
        <v>3012</v>
      </c>
      <c r="D319" s="106" t="s">
        <v>1261</v>
      </c>
      <c r="E319" s="107" t="s">
        <v>2975</v>
      </c>
      <c r="F319" s="110">
        <v>80</v>
      </c>
      <c r="G319" s="6" t="str">
        <f t="shared" si="4"/>
        <v>Tốt</v>
      </c>
      <c r="H319" s="70"/>
    </row>
    <row r="320" spans="1:8">
      <c r="A320" s="5" t="s">
        <v>382</v>
      </c>
      <c r="B320" s="104" t="s">
        <v>3013</v>
      </c>
      <c r="C320" s="108" t="s">
        <v>1551</v>
      </c>
      <c r="D320" s="106" t="s">
        <v>1249</v>
      </c>
      <c r="E320" s="107" t="s">
        <v>2975</v>
      </c>
      <c r="F320" s="110">
        <v>56</v>
      </c>
      <c r="G320" s="6" t="str">
        <f t="shared" si="4"/>
        <v>Trung bình</v>
      </c>
      <c r="H320" s="70"/>
    </row>
    <row r="321" spans="1:8">
      <c r="A321" s="5" t="s">
        <v>383</v>
      </c>
      <c r="B321" s="104" t="s">
        <v>3014</v>
      </c>
      <c r="C321" s="108" t="s">
        <v>3015</v>
      </c>
      <c r="D321" s="106" t="s">
        <v>1249</v>
      </c>
      <c r="E321" s="107" t="s">
        <v>2975</v>
      </c>
      <c r="F321" s="110">
        <v>60</v>
      </c>
      <c r="G321" s="6" t="str">
        <f t="shared" si="4"/>
        <v>Trung bình</v>
      </c>
      <c r="H321" s="70"/>
    </row>
    <row r="322" spans="1:8">
      <c r="A322" s="5" t="s">
        <v>384</v>
      </c>
      <c r="B322" s="104" t="s">
        <v>3016</v>
      </c>
      <c r="C322" s="108" t="s">
        <v>3017</v>
      </c>
      <c r="D322" s="106" t="s">
        <v>1365</v>
      </c>
      <c r="E322" s="107" t="s">
        <v>2975</v>
      </c>
      <c r="F322" s="110">
        <v>57</v>
      </c>
      <c r="G322" s="6" t="str">
        <f t="shared" si="4"/>
        <v>Trung bình</v>
      </c>
      <c r="H322" s="70"/>
    </row>
    <row r="323" spans="1:8">
      <c r="A323" s="5" t="s">
        <v>385</v>
      </c>
      <c r="B323" s="104" t="s">
        <v>3018</v>
      </c>
      <c r="C323" s="108" t="s">
        <v>1609</v>
      </c>
      <c r="D323" s="106" t="s">
        <v>1327</v>
      </c>
      <c r="E323" s="107" t="s">
        <v>2975</v>
      </c>
      <c r="F323" s="110">
        <v>62</v>
      </c>
      <c r="G323" s="6" t="str">
        <f t="shared" si="4"/>
        <v>Trung bình</v>
      </c>
      <c r="H323" s="70"/>
    </row>
    <row r="324" spans="1:8">
      <c r="A324" s="5" t="s">
        <v>386</v>
      </c>
      <c r="B324" s="104" t="s">
        <v>3019</v>
      </c>
      <c r="C324" s="108" t="s">
        <v>3020</v>
      </c>
      <c r="D324" s="106" t="s">
        <v>1222</v>
      </c>
      <c r="E324" s="107" t="s">
        <v>2975</v>
      </c>
      <c r="F324" s="110">
        <v>53</v>
      </c>
      <c r="G324" s="6" t="str">
        <f t="shared" si="4"/>
        <v>Trung bình</v>
      </c>
      <c r="H324" s="70"/>
    </row>
    <row r="325" spans="1:8">
      <c r="A325" s="5" t="s">
        <v>387</v>
      </c>
      <c r="B325" s="104" t="s">
        <v>3021</v>
      </c>
      <c r="C325" s="108" t="s">
        <v>1348</v>
      </c>
      <c r="D325" s="106" t="s">
        <v>1393</v>
      </c>
      <c r="E325" s="107" t="s">
        <v>2975</v>
      </c>
      <c r="F325" s="110">
        <v>57</v>
      </c>
      <c r="G325" s="6" t="str">
        <f t="shared" si="4"/>
        <v>Trung bình</v>
      </c>
      <c r="H325" s="70"/>
    </row>
    <row r="326" spans="1:8">
      <c r="A326" s="5" t="s">
        <v>388</v>
      </c>
      <c r="B326" s="104" t="s">
        <v>3022</v>
      </c>
      <c r="C326" s="108" t="s">
        <v>3023</v>
      </c>
      <c r="D326" s="106" t="s">
        <v>1301</v>
      </c>
      <c r="E326" s="107" t="s">
        <v>2975</v>
      </c>
      <c r="F326" s="110">
        <v>65</v>
      </c>
      <c r="G326" s="6" t="str">
        <f t="shared" si="4"/>
        <v>Trung bình</v>
      </c>
      <c r="H326" s="70"/>
    </row>
    <row r="327" spans="1:8">
      <c r="A327" s="5" t="s">
        <v>389</v>
      </c>
      <c r="B327" s="104" t="s">
        <v>3024</v>
      </c>
      <c r="C327" s="108" t="s">
        <v>3025</v>
      </c>
      <c r="D327" s="106" t="s">
        <v>1301</v>
      </c>
      <c r="E327" s="107" t="s">
        <v>2975</v>
      </c>
      <c r="F327" s="110">
        <v>62</v>
      </c>
      <c r="G327" s="6" t="str">
        <f t="shared" si="4"/>
        <v>Trung bình</v>
      </c>
      <c r="H327" s="70"/>
    </row>
    <row r="328" spans="1:8">
      <c r="A328" s="5" t="s">
        <v>390</v>
      </c>
      <c r="B328" s="104" t="s">
        <v>3026</v>
      </c>
      <c r="C328" s="108" t="s">
        <v>1410</v>
      </c>
      <c r="D328" s="106" t="s">
        <v>32</v>
      </c>
      <c r="E328" s="107" t="s">
        <v>2975</v>
      </c>
      <c r="F328" s="110">
        <v>52</v>
      </c>
      <c r="G328" s="6" t="str">
        <f t="shared" si="4"/>
        <v>Trung bình</v>
      </c>
      <c r="H328" s="70"/>
    </row>
    <row r="329" spans="1:8">
      <c r="A329" s="5" t="s">
        <v>391</v>
      </c>
      <c r="B329" s="104" t="s">
        <v>3027</v>
      </c>
      <c r="C329" s="108" t="s">
        <v>1676</v>
      </c>
      <c r="D329" s="106" t="s">
        <v>1250</v>
      </c>
      <c r="E329" s="107" t="s">
        <v>2975</v>
      </c>
      <c r="F329" s="110">
        <v>50</v>
      </c>
      <c r="G329" s="6" t="str">
        <f t="shared" si="4"/>
        <v>Trung bình</v>
      </c>
      <c r="H329" s="70"/>
    </row>
    <row r="330" spans="1:8">
      <c r="A330" s="5" t="s">
        <v>392</v>
      </c>
      <c r="B330" s="104" t="s">
        <v>3028</v>
      </c>
      <c r="C330" s="108" t="s">
        <v>3029</v>
      </c>
      <c r="D330" s="106" t="s">
        <v>1356</v>
      </c>
      <c r="E330" s="107" t="s">
        <v>2975</v>
      </c>
      <c r="F330" s="110">
        <v>57</v>
      </c>
      <c r="G330" s="6" t="str">
        <f t="shared" ref="G330:G393" si="5">IF(F330&gt;=90,"Xuất sắc",IF(F330&gt;=80,"Tốt",IF(F330&gt;=70,"Khá",IF(F330&gt;=50,"Trung bình",IF(F330&gt;0,"Yếu","Không xếp loại")))))</f>
        <v>Trung bình</v>
      </c>
      <c r="H330" s="70"/>
    </row>
    <row r="331" spans="1:8">
      <c r="A331" s="5" t="s">
        <v>393</v>
      </c>
      <c r="B331" s="104" t="s">
        <v>3030</v>
      </c>
      <c r="C331" s="108" t="s">
        <v>1494</v>
      </c>
      <c r="D331" s="106" t="s">
        <v>1356</v>
      </c>
      <c r="E331" s="107" t="s">
        <v>2975</v>
      </c>
      <c r="F331" s="110">
        <v>57</v>
      </c>
      <c r="G331" s="6" t="str">
        <f t="shared" si="5"/>
        <v>Trung bình</v>
      </c>
      <c r="H331" s="70"/>
    </row>
    <row r="332" spans="1:8">
      <c r="A332" s="5" t="s">
        <v>394</v>
      </c>
      <c r="B332" s="104" t="s">
        <v>3031</v>
      </c>
      <c r="C332" s="108" t="s">
        <v>1701</v>
      </c>
      <c r="D332" s="106" t="s">
        <v>1356</v>
      </c>
      <c r="E332" s="107" t="s">
        <v>2975</v>
      </c>
      <c r="F332" s="110">
        <v>64</v>
      </c>
      <c r="G332" s="6" t="str">
        <f t="shared" si="5"/>
        <v>Trung bình</v>
      </c>
      <c r="H332" s="70"/>
    </row>
    <row r="333" spans="1:8">
      <c r="A333" s="5" t="s">
        <v>395</v>
      </c>
      <c r="B333" s="104" t="s">
        <v>3032</v>
      </c>
      <c r="C333" s="108" t="s">
        <v>1188</v>
      </c>
      <c r="D333" s="106" t="s">
        <v>1235</v>
      </c>
      <c r="E333" s="107" t="s">
        <v>2975</v>
      </c>
      <c r="F333" s="110">
        <v>50</v>
      </c>
      <c r="G333" s="6" t="str">
        <f t="shared" si="5"/>
        <v>Trung bình</v>
      </c>
      <c r="H333" s="70"/>
    </row>
    <row r="334" spans="1:8">
      <c r="A334" s="5" t="s">
        <v>396</v>
      </c>
      <c r="B334" s="104" t="s">
        <v>3033</v>
      </c>
      <c r="C334" s="108" t="s">
        <v>1694</v>
      </c>
      <c r="D334" s="106" t="s">
        <v>1235</v>
      </c>
      <c r="E334" s="107" t="s">
        <v>2975</v>
      </c>
      <c r="F334" s="110">
        <v>60</v>
      </c>
      <c r="G334" s="6" t="str">
        <f t="shared" si="5"/>
        <v>Trung bình</v>
      </c>
      <c r="H334" s="70"/>
    </row>
    <row r="335" spans="1:8">
      <c r="A335" s="5" t="s">
        <v>397</v>
      </c>
      <c r="B335" s="104" t="s">
        <v>3034</v>
      </c>
      <c r="C335" s="108" t="s">
        <v>3035</v>
      </c>
      <c r="D335" s="106" t="s">
        <v>1235</v>
      </c>
      <c r="E335" s="107" t="s">
        <v>2975</v>
      </c>
      <c r="F335" s="110">
        <v>63</v>
      </c>
      <c r="G335" s="6" t="str">
        <f t="shared" si="5"/>
        <v>Trung bình</v>
      </c>
      <c r="H335" s="70"/>
    </row>
    <row r="336" spans="1:8">
      <c r="A336" s="5" t="s">
        <v>398</v>
      </c>
      <c r="B336" s="104" t="s">
        <v>3036</v>
      </c>
      <c r="C336" s="108" t="s">
        <v>1230</v>
      </c>
      <c r="D336" s="106" t="s">
        <v>42</v>
      </c>
      <c r="E336" s="107" t="s">
        <v>2975</v>
      </c>
      <c r="F336" s="110">
        <v>64</v>
      </c>
      <c r="G336" s="6" t="str">
        <f t="shared" si="5"/>
        <v>Trung bình</v>
      </c>
      <c r="H336" s="70"/>
    </row>
    <row r="337" spans="1:8">
      <c r="A337" s="5" t="s">
        <v>399</v>
      </c>
      <c r="B337" s="104" t="s">
        <v>3037</v>
      </c>
      <c r="C337" s="108" t="s">
        <v>26</v>
      </c>
      <c r="D337" s="106" t="s">
        <v>1185</v>
      </c>
      <c r="E337" s="107" t="s">
        <v>2975</v>
      </c>
      <c r="F337" s="110">
        <v>54</v>
      </c>
      <c r="G337" s="6" t="str">
        <f t="shared" si="5"/>
        <v>Trung bình</v>
      </c>
      <c r="H337" s="70"/>
    </row>
    <row r="338" spans="1:8">
      <c r="A338" s="5" t="s">
        <v>400</v>
      </c>
      <c r="B338" s="104" t="s">
        <v>3038</v>
      </c>
      <c r="C338" s="108" t="s">
        <v>1328</v>
      </c>
      <c r="D338" s="106" t="s">
        <v>1480</v>
      </c>
      <c r="E338" s="107" t="s">
        <v>2975</v>
      </c>
      <c r="F338" s="110">
        <v>60</v>
      </c>
      <c r="G338" s="6" t="str">
        <f t="shared" si="5"/>
        <v>Trung bình</v>
      </c>
      <c r="H338" s="70"/>
    </row>
    <row r="339" spans="1:8">
      <c r="A339" s="5" t="s">
        <v>401</v>
      </c>
      <c r="B339" s="104" t="s">
        <v>3039</v>
      </c>
      <c r="C339" s="108" t="s">
        <v>7</v>
      </c>
      <c r="D339" s="106" t="s">
        <v>19</v>
      </c>
      <c r="E339" s="107" t="s">
        <v>2975</v>
      </c>
      <c r="F339" s="110">
        <v>57</v>
      </c>
      <c r="G339" s="6" t="str">
        <f t="shared" si="5"/>
        <v>Trung bình</v>
      </c>
      <c r="H339" s="70"/>
    </row>
    <row r="340" spans="1:8">
      <c r="A340" s="5" t="s">
        <v>402</v>
      </c>
      <c r="B340" s="104" t="s">
        <v>3040</v>
      </c>
      <c r="C340" s="108" t="s">
        <v>3041</v>
      </c>
      <c r="D340" s="106" t="s">
        <v>1319</v>
      </c>
      <c r="E340" s="107" t="s">
        <v>2975</v>
      </c>
      <c r="F340" s="110">
        <v>57</v>
      </c>
      <c r="G340" s="6" t="str">
        <f t="shared" si="5"/>
        <v>Trung bình</v>
      </c>
      <c r="H340" s="70"/>
    </row>
    <row r="341" spans="1:8">
      <c r="A341" s="5" t="s">
        <v>403</v>
      </c>
      <c r="B341" s="104" t="s">
        <v>3042</v>
      </c>
      <c r="C341" s="108" t="s">
        <v>3043</v>
      </c>
      <c r="D341" s="106" t="s">
        <v>1191</v>
      </c>
      <c r="E341" s="107" t="s">
        <v>2975</v>
      </c>
      <c r="F341" s="110">
        <v>57</v>
      </c>
      <c r="G341" s="6" t="str">
        <f t="shared" si="5"/>
        <v>Trung bình</v>
      </c>
      <c r="H341" s="70"/>
    </row>
    <row r="342" spans="1:8" s="20" customFormat="1">
      <c r="A342" s="5" t="s">
        <v>404</v>
      </c>
      <c r="B342" s="104" t="s">
        <v>3044</v>
      </c>
      <c r="C342" s="108" t="s">
        <v>3045</v>
      </c>
      <c r="D342" s="106" t="s">
        <v>20</v>
      </c>
      <c r="E342" s="107" t="s">
        <v>2975</v>
      </c>
      <c r="F342" s="110">
        <v>53</v>
      </c>
      <c r="G342" s="6" t="str">
        <f t="shared" si="5"/>
        <v>Trung bình</v>
      </c>
      <c r="H342" s="71"/>
    </row>
    <row r="343" spans="1:8" s="20" customFormat="1">
      <c r="A343" s="5" t="s">
        <v>405</v>
      </c>
      <c r="B343" s="112" t="s">
        <v>3046</v>
      </c>
      <c r="C343" s="113" t="s">
        <v>1659</v>
      </c>
      <c r="D343" s="114" t="s">
        <v>1193</v>
      </c>
      <c r="E343" s="115" t="s">
        <v>3047</v>
      </c>
      <c r="F343" s="116">
        <v>73</v>
      </c>
      <c r="G343" s="68" t="str">
        <f t="shared" si="5"/>
        <v>Khá</v>
      </c>
      <c r="H343" s="71"/>
    </row>
    <row r="344" spans="1:8">
      <c r="A344" s="5" t="s">
        <v>406</v>
      </c>
      <c r="B344" s="104" t="s">
        <v>3048</v>
      </c>
      <c r="C344" s="108" t="s">
        <v>1770</v>
      </c>
      <c r="D344" s="106" t="s">
        <v>1193</v>
      </c>
      <c r="E344" s="107" t="s">
        <v>3047</v>
      </c>
      <c r="F344" s="110">
        <v>62</v>
      </c>
      <c r="G344" s="6" t="str">
        <f t="shared" si="5"/>
        <v>Trung bình</v>
      </c>
      <c r="H344" s="70"/>
    </row>
    <row r="345" spans="1:8">
      <c r="A345" s="5" t="s">
        <v>407</v>
      </c>
      <c r="B345" s="104" t="s">
        <v>3049</v>
      </c>
      <c r="C345" s="108" t="s">
        <v>1600</v>
      </c>
      <c r="D345" s="106" t="s">
        <v>30</v>
      </c>
      <c r="E345" s="107" t="s">
        <v>3047</v>
      </c>
      <c r="F345" s="110">
        <v>50</v>
      </c>
      <c r="G345" s="6" t="str">
        <f t="shared" si="5"/>
        <v>Trung bình</v>
      </c>
      <c r="H345" s="70"/>
    </row>
    <row r="346" spans="1:8">
      <c r="A346" s="5" t="s">
        <v>408</v>
      </c>
      <c r="B346" s="104" t="s">
        <v>3050</v>
      </c>
      <c r="C346" s="108" t="s">
        <v>3051</v>
      </c>
      <c r="D346" s="106" t="s">
        <v>10</v>
      </c>
      <c r="E346" s="107" t="s">
        <v>3047</v>
      </c>
      <c r="F346" s="110">
        <v>57</v>
      </c>
      <c r="G346" s="6" t="str">
        <f t="shared" si="5"/>
        <v>Trung bình</v>
      </c>
      <c r="H346" s="70"/>
    </row>
    <row r="347" spans="1:8">
      <c r="A347" s="5" t="s">
        <v>409</v>
      </c>
      <c r="B347" s="104" t="s">
        <v>3052</v>
      </c>
      <c r="C347" s="108" t="s">
        <v>1698</v>
      </c>
      <c r="D347" s="106" t="s">
        <v>1422</v>
      </c>
      <c r="E347" s="107" t="s">
        <v>3047</v>
      </c>
      <c r="F347" s="110">
        <v>57</v>
      </c>
      <c r="G347" s="6" t="str">
        <f t="shared" si="5"/>
        <v>Trung bình</v>
      </c>
      <c r="H347" s="70"/>
    </row>
    <row r="348" spans="1:8">
      <c r="A348" s="5" t="s">
        <v>410</v>
      </c>
      <c r="B348" s="104" t="s">
        <v>3053</v>
      </c>
      <c r="C348" s="108" t="s">
        <v>1421</v>
      </c>
      <c r="D348" s="106" t="s">
        <v>1306</v>
      </c>
      <c r="E348" s="107" t="s">
        <v>3047</v>
      </c>
      <c r="F348" s="110">
        <v>50</v>
      </c>
      <c r="G348" s="6" t="str">
        <f t="shared" si="5"/>
        <v>Trung bình</v>
      </c>
      <c r="H348" s="70"/>
    </row>
    <row r="349" spans="1:8">
      <c r="A349" s="5" t="s">
        <v>411</v>
      </c>
      <c r="B349" s="104" t="s">
        <v>3054</v>
      </c>
      <c r="C349" s="108" t="s">
        <v>3055</v>
      </c>
      <c r="D349" s="106" t="s">
        <v>1570</v>
      </c>
      <c r="E349" s="107" t="s">
        <v>3047</v>
      </c>
      <c r="F349" s="110">
        <v>52</v>
      </c>
      <c r="G349" s="6" t="str">
        <f t="shared" si="5"/>
        <v>Trung bình</v>
      </c>
      <c r="H349" s="70"/>
    </row>
    <row r="350" spans="1:8">
      <c r="A350" s="5" t="s">
        <v>412</v>
      </c>
      <c r="B350" s="104" t="s">
        <v>3056</v>
      </c>
      <c r="C350" s="108" t="s">
        <v>3057</v>
      </c>
      <c r="D350" s="106" t="s">
        <v>36</v>
      </c>
      <c r="E350" s="107" t="s">
        <v>3047</v>
      </c>
      <c r="F350" s="110">
        <v>50</v>
      </c>
      <c r="G350" s="6" t="str">
        <f t="shared" si="5"/>
        <v>Trung bình</v>
      </c>
      <c r="H350" s="70"/>
    </row>
    <row r="351" spans="1:8">
      <c r="A351" s="5" t="s">
        <v>413</v>
      </c>
      <c r="B351" s="104" t="s">
        <v>3058</v>
      </c>
      <c r="C351" s="108" t="s">
        <v>1605</v>
      </c>
      <c r="D351" s="106" t="s">
        <v>1245</v>
      </c>
      <c r="E351" s="107" t="s">
        <v>3047</v>
      </c>
      <c r="F351" s="110">
        <v>50</v>
      </c>
      <c r="G351" s="6" t="str">
        <f t="shared" si="5"/>
        <v>Trung bình</v>
      </c>
      <c r="H351" s="70"/>
    </row>
    <row r="352" spans="1:8">
      <c r="A352" s="5" t="s">
        <v>414</v>
      </c>
      <c r="B352" s="104" t="s">
        <v>3059</v>
      </c>
      <c r="C352" s="108" t="s">
        <v>3060</v>
      </c>
      <c r="D352" s="106" t="s">
        <v>13</v>
      </c>
      <c r="E352" s="107" t="s">
        <v>3047</v>
      </c>
      <c r="F352" s="110">
        <v>55</v>
      </c>
      <c r="G352" s="6" t="str">
        <f t="shared" si="5"/>
        <v>Trung bình</v>
      </c>
      <c r="H352" s="70"/>
    </row>
    <row r="353" spans="1:8">
      <c r="A353" s="5" t="s">
        <v>415</v>
      </c>
      <c r="B353" s="104" t="s">
        <v>3061</v>
      </c>
      <c r="C353" s="108" t="s">
        <v>1771</v>
      </c>
      <c r="D353" s="106" t="s">
        <v>1176</v>
      </c>
      <c r="E353" s="107" t="s">
        <v>3047</v>
      </c>
      <c r="F353" s="110">
        <v>52</v>
      </c>
      <c r="G353" s="6" t="str">
        <f t="shared" si="5"/>
        <v>Trung bình</v>
      </c>
      <c r="H353" s="70"/>
    </row>
    <row r="354" spans="1:8">
      <c r="A354" s="5" t="s">
        <v>416</v>
      </c>
      <c r="B354" s="104" t="s">
        <v>3062</v>
      </c>
      <c r="C354" s="108" t="s">
        <v>1252</v>
      </c>
      <c r="D354" s="106" t="s">
        <v>1176</v>
      </c>
      <c r="E354" s="107" t="s">
        <v>3047</v>
      </c>
      <c r="F354" s="110">
        <v>52</v>
      </c>
      <c r="G354" s="6" t="str">
        <f t="shared" si="5"/>
        <v>Trung bình</v>
      </c>
      <c r="H354" s="70"/>
    </row>
    <row r="355" spans="1:8">
      <c r="A355" s="5" t="s">
        <v>417</v>
      </c>
      <c r="B355" s="104" t="s">
        <v>3063</v>
      </c>
      <c r="C355" s="108" t="s">
        <v>3064</v>
      </c>
      <c r="D355" s="106" t="s">
        <v>1179</v>
      </c>
      <c r="E355" s="107" t="s">
        <v>3047</v>
      </c>
      <c r="F355" s="110">
        <v>58</v>
      </c>
      <c r="G355" s="6" t="str">
        <f t="shared" si="5"/>
        <v>Trung bình</v>
      </c>
      <c r="H355" s="70"/>
    </row>
    <row r="356" spans="1:8">
      <c r="A356" s="5" t="s">
        <v>418</v>
      </c>
      <c r="B356" s="104" t="s">
        <v>3065</v>
      </c>
      <c r="C356" s="108" t="s">
        <v>3066</v>
      </c>
      <c r="D356" s="106" t="s">
        <v>1297</v>
      </c>
      <c r="E356" s="107" t="s">
        <v>3047</v>
      </c>
      <c r="F356" s="110">
        <v>55</v>
      </c>
      <c r="G356" s="6" t="str">
        <f t="shared" si="5"/>
        <v>Trung bình</v>
      </c>
      <c r="H356" s="70"/>
    </row>
    <row r="357" spans="1:8">
      <c r="A357" s="5" t="s">
        <v>419</v>
      </c>
      <c r="B357" s="104" t="s">
        <v>3067</v>
      </c>
      <c r="C357" s="108" t="s">
        <v>1481</v>
      </c>
      <c r="D357" s="106" t="s">
        <v>1297</v>
      </c>
      <c r="E357" s="107" t="s">
        <v>3047</v>
      </c>
      <c r="F357" s="110">
        <v>55</v>
      </c>
      <c r="G357" s="6" t="str">
        <f t="shared" si="5"/>
        <v>Trung bình</v>
      </c>
      <c r="H357" s="70"/>
    </row>
    <row r="358" spans="1:8">
      <c r="A358" s="5" t="s">
        <v>420</v>
      </c>
      <c r="B358" s="104" t="s">
        <v>3068</v>
      </c>
      <c r="C358" s="108" t="s">
        <v>3069</v>
      </c>
      <c r="D358" s="106" t="s">
        <v>1232</v>
      </c>
      <c r="E358" s="107" t="s">
        <v>3047</v>
      </c>
      <c r="F358" s="110">
        <v>58</v>
      </c>
      <c r="G358" s="6" t="str">
        <f t="shared" si="5"/>
        <v>Trung bình</v>
      </c>
      <c r="H358" s="70"/>
    </row>
    <row r="359" spans="1:8">
      <c r="A359" s="5" t="s">
        <v>421</v>
      </c>
      <c r="B359" s="104" t="s">
        <v>3070</v>
      </c>
      <c r="C359" s="108" t="s">
        <v>3071</v>
      </c>
      <c r="D359" s="106" t="s">
        <v>1204</v>
      </c>
      <c r="E359" s="107" t="s">
        <v>3047</v>
      </c>
      <c r="F359" s="110">
        <v>53</v>
      </c>
      <c r="G359" s="6" t="str">
        <f t="shared" si="5"/>
        <v>Trung bình</v>
      </c>
      <c r="H359" s="70"/>
    </row>
    <row r="360" spans="1:8">
      <c r="A360" s="5" t="s">
        <v>422</v>
      </c>
      <c r="B360" s="104" t="s">
        <v>3072</v>
      </c>
      <c r="C360" s="108" t="s">
        <v>3073</v>
      </c>
      <c r="D360" s="106" t="s">
        <v>1396</v>
      </c>
      <c r="E360" s="107" t="s">
        <v>3047</v>
      </c>
      <c r="F360" s="110">
        <v>61</v>
      </c>
      <c r="G360" s="6" t="str">
        <f t="shared" si="5"/>
        <v>Trung bình</v>
      </c>
      <c r="H360" s="70"/>
    </row>
    <row r="361" spans="1:8" s="20" customFormat="1">
      <c r="A361" s="5" t="s">
        <v>423</v>
      </c>
      <c r="B361" s="104" t="s">
        <v>3074</v>
      </c>
      <c r="C361" s="108" t="s">
        <v>1447</v>
      </c>
      <c r="D361" s="106" t="s">
        <v>1249</v>
      </c>
      <c r="E361" s="107" t="s">
        <v>3047</v>
      </c>
      <c r="F361" s="110">
        <v>55</v>
      </c>
      <c r="G361" s="6" t="str">
        <f t="shared" si="5"/>
        <v>Trung bình</v>
      </c>
      <c r="H361" s="71"/>
    </row>
    <row r="362" spans="1:8">
      <c r="A362" s="5" t="s">
        <v>424</v>
      </c>
      <c r="B362" s="104" t="s">
        <v>3075</v>
      </c>
      <c r="C362" s="108" t="s">
        <v>3076</v>
      </c>
      <c r="D362" s="106" t="s">
        <v>1249</v>
      </c>
      <c r="E362" s="107" t="s">
        <v>3047</v>
      </c>
      <c r="F362" s="110">
        <v>50</v>
      </c>
      <c r="G362" s="6" t="str">
        <f t="shared" si="5"/>
        <v>Trung bình</v>
      </c>
      <c r="H362" s="70"/>
    </row>
    <row r="363" spans="1:8">
      <c r="A363" s="5" t="s">
        <v>425</v>
      </c>
      <c r="B363" s="104" t="s">
        <v>3077</v>
      </c>
      <c r="C363" s="108" t="s">
        <v>3078</v>
      </c>
      <c r="D363" s="106" t="s">
        <v>1371</v>
      </c>
      <c r="E363" s="107" t="s">
        <v>3047</v>
      </c>
      <c r="F363" s="110">
        <v>60</v>
      </c>
      <c r="G363" s="6" t="str">
        <f t="shared" si="5"/>
        <v>Trung bình</v>
      </c>
      <c r="H363" s="70"/>
    </row>
    <row r="364" spans="1:8">
      <c r="A364" s="5" t="s">
        <v>426</v>
      </c>
      <c r="B364" s="104" t="s">
        <v>3079</v>
      </c>
      <c r="C364" s="108" t="s">
        <v>3080</v>
      </c>
      <c r="D364" s="106" t="s">
        <v>1327</v>
      </c>
      <c r="E364" s="107" t="s">
        <v>3047</v>
      </c>
      <c r="F364" s="110">
        <v>56</v>
      </c>
      <c r="G364" s="6" t="str">
        <f t="shared" si="5"/>
        <v>Trung bình</v>
      </c>
      <c r="H364" s="70"/>
    </row>
    <row r="365" spans="1:8">
      <c r="A365" s="5" t="s">
        <v>427</v>
      </c>
      <c r="B365" s="104" t="s">
        <v>3081</v>
      </c>
      <c r="C365" s="108" t="s">
        <v>1662</v>
      </c>
      <c r="D365" s="106" t="s">
        <v>1327</v>
      </c>
      <c r="E365" s="107" t="s">
        <v>3047</v>
      </c>
      <c r="F365" s="110">
        <v>57</v>
      </c>
      <c r="G365" s="6" t="str">
        <f t="shared" si="5"/>
        <v>Trung bình</v>
      </c>
      <c r="H365" s="70"/>
    </row>
    <row r="366" spans="1:8">
      <c r="A366" s="5" t="s">
        <v>428</v>
      </c>
      <c r="B366" s="104" t="s">
        <v>3082</v>
      </c>
      <c r="C366" s="108" t="s">
        <v>1781</v>
      </c>
      <c r="D366" s="106" t="s">
        <v>1222</v>
      </c>
      <c r="E366" s="107" t="s">
        <v>3047</v>
      </c>
      <c r="F366" s="110">
        <v>54</v>
      </c>
      <c r="G366" s="6" t="str">
        <f t="shared" si="5"/>
        <v>Trung bình</v>
      </c>
      <c r="H366" s="70"/>
    </row>
    <row r="367" spans="1:8">
      <c r="A367" s="5" t="s">
        <v>429</v>
      </c>
      <c r="B367" s="104" t="s">
        <v>3083</v>
      </c>
      <c r="C367" s="108" t="s">
        <v>3084</v>
      </c>
      <c r="D367" s="106" t="s">
        <v>1301</v>
      </c>
      <c r="E367" s="107" t="s">
        <v>3047</v>
      </c>
      <c r="F367" s="110">
        <v>56</v>
      </c>
      <c r="G367" s="6" t="str">
        <f t="shared" si="5"/>
        <v>Trung bình</v>
      </c>
      <c r="H367" s="70"/>
    </row>
    <row r="368" spans="1:8">
      <c r="A368" s="5" t="s">
        <v>430</v>
      </c>
      <c r="B368" s="104" t="s">
        <v>3085</v>
      </c>
      <c r="C368" s="108" t="s">
        <v>1174</v>
      </c>
      <c r="D368" s="106" t="s">
        <v>32</v>
      </c>
      <c r="E368" s="107" t="s">
        <v>3047</v>
      </c>
      <c r="F368" s="110">
        <v>61</v>
      </c>
      <c r="G368" s="6" t="str">
        <f t="shared" si="5"/>
        <v>Trung bình</v>
      </c>
      <c r="H368" s="70"/>
    </row>
    <row r="369" spans="1:8">
      <c r="A369" s="5" t="s">
        <v>431</v>
      </c>
      <c r="B369" s="104" t="s">
        <v>3086</v>
      </c>
      <c r="C369" s="108" t="s">
        <v>1465</v>
      </c>
      <c r="D369" s="106" t="s">
        <v>14</v>
      </c>
      <c r="E369" s="107" t="s">
        <v>3047</v>
      </c>
      <c r="F369" s="110">
        <v>54</v>
      </c>
      <c r="G369" s="6" t="str">
        <f t="shared" si="5"/>
        <v>Trung bình</v>
      </c>
      <c r="H369" s="70"/>
    </row>
    <row r="370" spans="1:8">
      <c r="A370" s="5" t="s">
        <v>432</v>
      </c>
      <c r="B370" s="104" t="s">
        <v>3087</v>
      </c>
      <c r="C370" s="108" t="s">
        <v>3088</v>
      </c>
      <c r="D370" s="106" t="s">
        <v>14</v>
      </c>
      <c r="E370" s="107" t="s">
        <v>3047</v>
      </c>
      <c r="F370" s="110">
        <v>50</v>
      </c>
      <c r="G370" s="6" t="str">
        <f t="shared" si="5"/>
        <v>Trung bình</v>
      </c>
      <c r="H370" s="70"/>
    </row>
    <row r="371" spans="1:8">
      <c r="A371" s="5" t="s">
        <v>433</v>
      </c>
      <c r="B371" s="104" t="s">
        <v>3089</v>
      </c>
      <c r="C371" s="108" t="s">
        <v>3090</v>
      </c>
      <c r="D371" s="106" t="s">
        <v>1180</v>
      </c>
      <c r="E371" s="107" t="s">
        <v>3047</v>
      </c>
      <c r="F371" s="110">
        <v>60</v>
      </c>
      <c r="G371" s="6" t="str">
        <f t="shared" si="5"/>
        <v>Trung bình</v>
      </c>
      <c r="H371" s="70"/>
    </row>
    <row r="372" spans="1:8">
      <c r="A372" s="5" t="s">
        <v>434</v>
      </c>
      <c r="B372" s="104" t="s">
        <v>3091</v>
      </c>
      <c r="C372" s="108" t="s">
        <v>3092</v>
      </c>
      <c r="D372" s="106" t="s">
        <v>15</v>
      </c>
      <c r="E372" s="107" t="s">
        <v>3047</v>
      </c>
      <c r="F372" s="110">
        <v>54</v>
      </c>
      <c r="G372" s="6" t="str">
        <f t="shared" si="5"/>
        <v>Trung bình</v>
      </c>
      <c r="H372" s="70"/>
    </row>
    <row r="373" spans="1:8">
      <c r="A373" s="5" t="s">
        <v>435</v>
      </c>
      <c r="B373" s="104" t="s">
        <v>3093</v>
      </c>
      <c r="C373" s="108" t="s">
        <v>1509</v>
      </c>
      <c r="D373" s="106" t="s">
        <v>1235</v>
      </c>
      <c r="E373" s="107" t="s">
        <v>3047</v>
      </c>
      <c r="F373" s="110">
        <v>60</v>
      </c>
      <c r="G373" s="6" t="str">
        <f t="shared" si="5"/>
        <v>Trung bình</v>
      </c>
      <c r="H373" s="70"/>
    </row>
    <row r="374" spans="1:8">
      <c r="A374" s="5" t="s">
        <v>436</v>
      </c>
      <c r="B374" s="104" t="s">
        <v>3094</v>
      </c>
      <c r="C374" s="108" t="s">
        <v>1824</v>
      </c>
      <c r="D374" s="106" t="s">
        <v>1235</v>
      </c>
      <c r="E374" s="107" t="s">
        <v>3047</v>
      </c>
      <c r="F374" s="110">
        <v>70</v>
      </c>
      <c r="G374" s="6" t="str">
        <f t="shared" si="5"/>
        <v>Khá</v>
      </c>
      <c r="H374" s="70"/>
    </row>
    <row r="375" spans="1:8">
      <c r="A375" s="5" t="s">
        <v>437</v>
      </c>
      <c r="B375" s="104" t="s">
        <v>3095</v>
      </c>
      <c r="C375" s="108" t="s">
        <v>1201</v>
      </c>
      <c r="D375" s="106" t="s">
        <v>1182</v>
      </c>
      <c r="E375" s="107" t="s">
        <v>3047</v>
      </c>
      <c r="F375" s="110">
        <v>53</v>
      </c>
      <c r="G375" s="6" t="str">
        <f t="shared" si="5"/>
        <v>Trung bình</v>
      </c>
      <c r="H375" s="70"/>
    </row>
    <row r="376" spans="1:8">
      <c r="A376" s="5" t="s">
        <v>438</v>
      </c>
      <c r="B376" s="104" t="s">
        <v>3096</v>
      </c>
      <c r="C376" s="108" t="s">
        <v>1383</v>
      </c>
      <c r="D376" s="106" t="s">
        <v>42</v>
      </c>
      <c r="E376" s="107" t="s">
        <v>3047</v>
      </c>
      <c r="F376" s="110">
        <v>56</v>
      </c>
      <c r="G376" s="6" t="str">
        <f t="shared" si="5"/>
        <v>Trung bình</v>
      </c>
      <c r="H376" s="70"/>
    </row>
    <row r="377" spans="1:8">
      <c r="A377" s="5" t="s">
        <v>439</v>
      </c>
      <c r="B377" s="104" t="s">
        <v>3097</v>
      </c>
      <c r="C377" s="108" t="s">
        <v>3098</v>
      </c>
      <c r="D377" s="106" t="s">
        <v>1185</v>
      </c>
      <c r="E377" s="107" t="s">
        <v>3047</v>
      </c>
      <c r="F377" s="110">
        <v>52</v>
      </c>
      <c r="G377" s="6" t="str">
        <f t="shared" si="5"/>
        <v>Trung bình</v>
      </c>
      <c r="H377" s="70"/>
    </row>
    <row r="378" spans="1:8">
      <c r="A378" s="5" t="s">
        <v>440</v>
      </c>
      <c r="B378" s="104" t="s">
        <v>3099</v>
      </c>
      <c r="C378" s="108" t="s">
        <v>3100</v>
      </c>
      <c r="D378" s="106" t="s">
        <v>1303</v>
      </c>
      <c r="E378" s="107" t="s">
        <v>3047</v>
      </c>
      <c r="F378" s="110">
        <v>60</v>
      </c>
      <c r="G378" s="6" t="str">
        <f t="shared" si="5"/>
        <v>Trung bình</v>
      </c>
      <c r="H378" s="70"/>
    </row>
    <row r="379" spans="1:8">
      <c r="A379" s="5" t="s">
        <v>441</v>
      </c>
      <c r="B379" s="104" t="s">
        <v>3101</v>
      </c>
      <c r="C379" s="108" t="s">
        <v>3102</v>
      </c>
      <c r="D379" s="106" t="s">
        <v>1312</v>
      </c>
      <c r="E379" s="107" t="s">
        <v>3047</v>
      </c>
      <c r="F379" s="110">
        <v>50</v>
      </c>
      <c r="G379" s="6" t="str">
        <f t="shared" si="5"/>
        <v>Trung bình</v>
      </c>
      <c r="H379" s="70"/>
    </row>
    <row r="380" spans="1:8">
      <c r="A380" s="5" t="s">
        <v>442</v>
      </c>
      <c r="B380" s="104" t="s">
        <v>3103</v>
      </c>
      <c r="C380" s="108" t="s">
        <v>3104</v>
      </c>
      <c r="D380" s="106" t="s">
        <v>1284</v>
      </c>
      <c r="E380" s="107" t="s">
        <v>3047</v>
      </c>
      <c r="F380" s="110">
        <v>60</v>
      </c>
      <c r="G380" s="6" t="str">
        <f t="shared" si="5"/>
        <v>Trung bình</v>
      </c>
      <c r="H380" s="70"/>
    </row>
    <row r="381" spans="1:8">
      <c r="A381" s="5" t="s">
        <v>443</v>
      </c>
      <c r="B381" s="104" t="s">
        <v>3105</v>
      </c>
      <c r="C381" s="108" t="s">
        <v>3106</v>
      </c>
      <c r="D381" s="106" t="s">
        <v>1284</v>
      </c>
      <c r="E381" s="107" t="s">
        <v>3047</v>
      </c>
      <c r="F381" s="110">
        <v>57</v>
      </c>
      <c r="G381" s="6" t="str">
        <f t="shared" si="5"/>
        <v>Trung bình</v>
      </c>
      <c r="H381" s="70"/>
    </row>
    <row r="382" spans="1:8">
      <c r="A382" s="5" t="s">
        <v>444</v>
      </c>
      <c r="B382" s="104" t="s">
        <v>3107</v>
      </c>
      <c r="C382" s="108" t="s">
        <v>3108</v>
      </c>
      <c r="D382" s="106" t="s">
        <v>34</v>
      </c>
      <c r="E382" s="107" t="s">
        <v>3047</v>
      </c>
      <c r="F382" s="110">
        <v>50</v>
      </c>
      <c r="G382" s="6" t="str">
        <f t="shared" si="5"/>
        <v>Trung bình</v>
      </c>
      <c r="H382" s="70"/>
    </row>
    <row r="383" spans="1:8">
      <c r="A383" s="5" t="s">
        <v>445</v>
      </c>
      <c r="B383" s="104" t="s">
        <v>3109</v>
      </c>
      <c r="C383" s="108" t="s">
        <v>3110</v>
      </c>
      <c r="D383" s="106" t="s">
        <v>1367</v>
      </c>
      <c r="E383" s="107" t="s">
        <v>3047</v>
      </c>
      <c r="F383" s="110">
        <v>66</v>
      </c>
      <c r="G383" s="6" t="str">
        <f t="shared" si="5"/>
        <v>Trung bình</v>
      </c>
      <c r="H383" s="70"/>
    </row>
    <row r="384" spans="1:8">
      <c r="A384" s="5" t="s">
        <v>446</v>
      </c>
      <c r="B384" s="104" t="s">
        <v>3111</v>
      </c>
      <c r="C384" s="108" t="s">
        <v>1454</v>
      </c>
      <c r="D384" s="106" t="s">
        <v>1367</v>
      </c>
      <c r="E384" s="107" t="s">
        <v>3047</v>
      </c>
      <c r="F384" s="110">
        <v>60</v>
      </c>
      <c r="G384" s="6" t="str">
        <f t="shared" si="5"/>
        <v>Trung bình</v>
      </c>
      <c r="H384" s="70"/>
    </row>
    <row r="385" spans="1:8">
      <c r="A385" s="5" t="s">
        <v>447</v>
      </c>
      <c r="B385" s="104" t="s">
        <v>3112</v>
      </c>
      <c r="C385" s="108" t="s">
        <v>1666</v>
      </c>
      <c r="D385" s="106" t="s">
        <v>54</v>
      </c>
      <c r="E385" s="107" t="s">
        <v>3047</v>
      </c>
      <c r="F385" s="110">
        <v>57</v>
      </c>
      <c r="G385" s="6" t="str">
        <f t="shared" si="5"/>
        <v>Trung bình</v>
      </c>
      <c r="H385" s="70"/>
    </row>
    <row r="386" spans="1:8">
      <c r="A386" s="5" t="s">
        <v>448</v>
      </c>
      <c r="B386" s="104" t="s">
        <v>3113</v>
      </c>
      <c r="C386" s="108" t="s">
        <v>1316</v>
      </c>
      <c r="D386" s="106" t="s">
        <v>54</v>
      </c>
      <c r="E386" s="107" t="s">
        <v>3047</v>
      </c>
      <c r="F386" s="110">
        <v>64</v>
      </c>
      <c r="G386" s="6" t="str">
        <f t="shared" si="5"/>
        <v>Trung bình</v>
      </c>
      <c r="H386" s="70"/>
    </row>
    <row r="387" spans="1:8">
      <c r="A387" s="5" t="s">
        <v>449</v>
      </c>
      <c r="B387" s="104" t="s">
        <v>3114</v>
      </c>
      <c r="C387" s="108" t="s">
        <v>1218</v>
      </c>
      <c r="D387" s="106" t="s">
        <v>1187</v>
      </c>
      <c r="E387" s="107" t="s">
        <v>3047</v>
      </c>
      <c r="F387" s="110">
        <v>55</v>
      </c>
      <c r="G387" s="6" t="str">
        <f t="shared" si="5"/>
        <v>Trung bình</v>
      </c>
      <c r="H387" s="70"/>
    </row>
    <row r="388" spans="1:8">
      <c r="A388" s="5" t="s">
        <v>450</v>
      </c>
      <c r="B388" s="104" t="s">
        <v>3115</v>
      </c>
      <c r="C388" s="108" t="s">
        <v>1415</v>
      </c>
      <c r="D388" s="106" t="s">
        <v>1278</v>
      </c>
      <c r="E388" s="107" t="s">
        <v>3047</v>
      </c>
      <c r="F388" s="110">
        <v>50</v>
      </c>
      <c r="G388" s="6" t="str">
        <f t="shared" si="5"/>
        <v>Trung bình</v>
      </c>
      <c r="H388" s="70"/>
    </row>
    <row r="389" spans="1:8">
      <c r="A389" s="5" t="s">
        <v>451</v>
      </c>
      <c r="B389" s="104" t="s">
        <v>3116</v>
      </c>
      <c r="C389" s="108" t="s">
        <v>1778</v>
      </c>
      <c r="D389" s="106" t="s">
        <v>1241</v>
      </c>
      <c r="E389" s="107" t="s">
        <v>3047</v>
      </c>
      <c r="F389" s="110">
        <v>56</v>
      </c>
      <c r="G389" s="6" t="str">
        <f t="shared" si="5"/>
        <v>Trung bình</v>
      </c>
      <c r="H389" s="70"/>
    </row>
    <row r="390" spans="1:8">
      <c r="A390" s="5" t="s">
        <v>452</v>
      </c>
      <c r="B390" s="104" t="s">
        <v>3117</v>
      </c>
      <c r="C390" s="108" t="s">
        <v>1351</v>
      </c>
      <c r="D390" s="106" t="s">
        <v>1191</v>
      </c>
      <c r="E390" s="107" t="s">
        <v>3047</v>
      </c>
      <c r="F390" s="110">
        <v>55</v>
      </c>
      <c r="G390" s="6" t="str">
        <f t="shared" si="5"/>
        <v>Trung bình</v>
      </c>
      <c r="H390" s="70"/>
    </row>
    <row r="391" spans="1:8">
      <c r="A391" s="5" t="s">
        <v>453</v>
      </c>
      <c r="B391" s="104" t="s">
        <v>3118</v>
      </c>
      <c r="C391" s="108" t="s">
        <v>3119</v>
      </c>
      <c r="D391" s="106" t="s">
        <v>1331</v>
      </c>
      <c r="E391" s="107" t="s">
        <v>3047</v>
      </c>
      <c r="F391" s="110">
        <v>58</v>
      </c>
      <c r="G391" s="6" t="str">
        <f t="shared" si="5"/>
        <v>Trung bình</v>
      </c>
      <c r="H391" s="70"/>
    </row>
    <row r="392" spans="1:8" s="20" customFormat="1">
      <c r="A392" s="5" t="s">
        <v>454</v>
      </c>
      <c r="B392" s="112" t="s">
        <v>3120</v>
      </c>
      <c r="C392" s="113" t="s">
        <v>3121</v>
      </c>
      <c r="D392" s="114" t="s">
        <v>1193</v>
      </c>
      <c r="E392" s="115" t="s">
        <v>3122</v>
      </c>
      <c r="F392" s="116">
        <v>54</v>
      </c>
      <c r="G392" s="68" t="str">
        <f t="shared" si="5"/>
        <v>Trung bình</v>
      </c>
      <c r="H392" s="71"/>
    </row>
    <row r="393" spans="1:8">
      <c r="A393" s="5" t="s">
        <v>455</v>
      </c>
      <c r="B393" s="104" t="s">
        <v>3123</v>
      </c>
      <c r="C393" s="108" t="s">
        <v>1194</v>
      </c>
      <c r="D393" s="106" t="s">
        <v>1216</v>
      </c>
      <c r="E393" s="107" t="s">
        <v>3122</v>
      </c>
      <c r="F393" s="110">
        <v>50</v>
      </c>
      <c r="G393" s="6" t="str">
        <f t="shared" si="5"/>
        <v>Trung bình</v>
      </c>
      <c r="H393" s="70"/>
    </row>
    <row r="394" spans="1:8" s="20" customFormat="1">
      <c r="A394" s="5" t="s">
        <v>456</v>
      </c>
      <c r="B394" s="104" t="s">
        <v>3124</v>
      </c>
      <c r="C394" s="108" t="s">
        <v>3125</v>
      </c>
      <c r="D394" s="106" t="s">
        <v>1217</v>
      </c>
      <c r="E394" s="107" t="s">
        <v>3122</v>
      </c>
      <c r="F394" s="110">
        <v>53</v>
      </c>
      <c r="G394" s="6" t="str">
        <f t="shared" ref="G394:G403" si="6">IF(F394&gt;=90,"Xuất sắc",IF(F394&gt;=80,"Tốt",IF(F394&gt;=70,"Khá",IF(F394&gt;=50,"Trung bình",IF(F394&gt;0,"Yếu","Không xếp loại")))))</f>
        <v>Trung bình</v>
      </c>
      <c r="H394" s="71"/>
    </row>
    <row r="395" spans="1:8">
      <c r="A395" s="5" t="s">
        <v>457</v>
      </c>
      <c r="B395" s="104" t="s">
        <v>3126</v>
      </c>
      <c r="C395" s="108" t="s">
        <v>3127</v>
      </c>
      <c r="D395" s="106" t="s">
        <v>1217</v>
      </c>
      <c r="E395" s="107" t="s">
        <v>3122</v>
      </c>
      <c r="F395" s="110">
        <v>50</v>
      </c>
      <c r="G395" s="6" t="str">
        <f t="shared" si="6"/>
        <v>Trung bình</v>
      </c>
      <c r="H395" s="70"/>
    </row>
    <row r="396" spans="1:8">
      <c r="A396" s="5" t="s">
        <v>458</v>
      </c>
      <c r="B396" s="104" t="s">
        <v>3128</v>
      </c>
      <c r="C396" s="108" t="s">
        <v>3129</v>
      </c>
      <c r="D396" s="106" t="s">
        <v>1195</v>
      </c>
      <c r="E396" s="107" t="s">
        <v>3122</v>
      </c>
      <c r="F396" s="110">
        <v>61</v>
      </c>
      <c r="G396" s="6" t="str">
        <f t="shared" si="6"/>
        <v>Trung bình</v>
      </c>
      <c r="H396" s="70"/>
    </row>
    <row r="397" spans="1:8">
      <c r="A397" s="5" t="s">
        <v>459</v>
      </c>
      <c r="B397" s="104" t="s">
        <v>3130</v>
      </c>
      <c r="C397" s="108" t="s">
        <v>1203</v>
      </c>
      <c r="D397" s="106" t="s">
        <v>1229</v>
      </c>
      <c r="E397" s="107" t="s">
        <v>3122</v>
      </c>
      <c r="F397" s="110">
        <v>60</v>
      </c>
      <c r="G397" s="6" t="str">
        <f t="shared" si="6"/>
        <v>Trung bình</v>
      </c>
      <c r="H397" s="70"/>
    </row>
    <row r="398" spans="1:8">
      <c r="A398" s="5" t="s">
        <v>460</v>
      </c>
      <c r="B398" s="104" t="s">
        <v>3131</v>
      </c>
      <c r="C398" s="108" t="s">
        <v>1756</v>
      </c>
      <c r="D398" s="106" t="s">
        <v>1297</v>
      </c>
      <c r="E398" s="107" t="s">
        <v>3122</v>
      </c>
      <c r="F398" s="110">
        <v>54</v>
      </c>
      <c r="G398" s="6" t="str">
        <f t="shared" si="6"/>
        <v>Trung bình</v>
      </c>
      <c r="H398" s="70"/>
    </row>
    <row r="399" spans="1:8">
      <c r="A399" s="5" t="s">
        <v>461</v>
      </c>
      <c r="B399" s="104" t="s">
        <v>3132</v>
      </c>
      <c r="C399" s="108" t="s">
        <v>1622</v>
      </c>
      <c r="D399" s="106" t="s">
        <v>1232</v>
      </c>
      <c r="E399" s="107" t="s">
        <v>3122</v>
      </c>
      <c r="F399" s="110">
        <v>54</v>
      </c>
      <c r="G399" s="6" t="str">
        <f t="shared" si="6"/>
        <v>Trung bình</v>
      </c>
      <c r="H399" s="70"/>
    </row>
    <row r="400" spans="1:8">
      <c r="A400" s="5" t="s">
        <v>462</v>
      </c>
      <c r="B400" s="104" t="s">
        <v>3133</v>
      </c>
      <c r="C400" s="108" t="s">
        <v>1683</v>
      </c>
      <c r="D400" s="106" t="s">
        <v>1233</v>
      </c>
      <c r="E400" s="107" t="s">
        <v>3122</v>
      </c>
      <c r="F400" s="110">
        <v>54</v>
      </c>
      <c r="G400" s="6" t="str">
        <f t="shared" si="6"/>
        <v>Trung bình</v>
      </c>
      <c r="H400" s="70"/>
    </row>
    <row r="401" spans="1:8">
      <c r="A401" s="5" t="s">
        <v>463</v>
      </c>
      <c r="B401" s="104" t="s">
        <v>3134</v>
      </c>
      <c r="C401" s="108" t="s">
        <v>31</v>
      </c>
      <c r="D401" s="106" t="s">
        <v>14</v>
      </c>
      <c r="E401" s="107" t="s">
        <v>3122</v>
      </c>
      <c r="F401" s="110">
        <v>53</v>
      </c>
      <c r="G401" s="6" t="str">
        <f t="shared" si="6"/>
        <v>Trung bình</v>
      </c>
      <c r="H401" s="70"/>
    </row>
    <row r="402" spans="1:8">
      <c r="A402" s="5" t="s">
        <v>464</v>
      </c>
      <c r="B402" s="104" t="s">
        <v>3135</v>
      </c>
      <c r="C402" s="108" t="s">
        <v>1468</v>
      </c>
      <c r="D402" s="106" t="s">
        <v>1235</v>
      </c>
      <c r="E402" s="107" t="s">
        <v>3122</v>
      </c>
      <c r="F402" s="110">
        <v>53</v>
      </c>
      <c r="G402" s="6" t="str">
        <f t="shared" si="6"/>
        <v>Trung bình</v>
      </c>
      <c r="H402" s="70"/>
    </row>
    <row r="403" spans="1:8">
      <c r="A403" s="5" t="s">
        <v>465</v>
      </c>
      <c r="B403" s="104" t="s">
        <v>3136</v>
      </c>
      <c r="C403" s="108" t="s">
        <v>3137</v>
      </c>
      <c r="D403" s="106" t="s">
        <v>41</v>
      </c>
      <c r="E403" s="107" t="s">
        <v>3122</v>
      </c>
      <c r="F403" s="110">
        <v>52</v>
      </c>
      <c r="G403" s="6" t="str">
        <f t="shared" si="6"/>
        <v>Trung bình</v>
      </c>
      <c r="H403" s="70"/>
    </row>
    <row r="404" spans="1:8">
      <c r="A404" s="97"/>
      <c r="B404" s="103" t="s">
        <v>1524</v>
      </c>
      <c r="C404" s="98"/>
      <c r="D404" s="133">
        <f>SUM(D405)</f>
        <v>277</v>
      </c>
      <c r="E404" s="99"/>
      <c r="F404" s="100"/>
      <c r="G404" s="101"/>
      <c r="H404" s="102"/>
    </row>
    <row r="405" spans="1:8" s="20" customFormat="1">
      <c r="A405" s="62"/>
      <c r="B405" s="63" t="s">
        <v>1826</v>
      </c>
      <c r="C405" s="64"/>
      <c r="D405" s="65">
        <f>COUNTA(D406:D682)</f>
        <v>277</v>
      </c>
      <c r="E405" s="66"/>
      <c r="F405" s="66"/>
      <c r="G405" s="120"/>
      <c r="H405" s="67"/>
    </row>
    <row r="406" spans="1:8" s="20" customFormat="1">
      <c r="A406" s="5" t="s">
        <v>97</v>
      </c>
      <c r="B406" s="75" t="s">
        <v>4122</v>
      </c>
      <c r="C406" s="88" t="s">
        <v>4123</v>
      </c>
      <c r="D406" s="76" t="s">
        <v>1255</v>
      </c>
      <c r="E406" s="77" t="s">
        <v>4124</v>
      </c>
      <c r="F406" s="78">
        <v>50</v>
      </c>
      <c r="G406" s="79" t="str">
        <f t="shared" ref="G406:G428" si="7">IF(F406&gt;=90,"Xuất sắc",IF(F406&gt;=80,"Tốt",IF(F406&gt;=70,"Khá",IF(F406&gt;=50,"Trung bình",IF(F406&gt;0,"Yếu","Không xếp loại")))))</f>
        <v>Trung bình</v>
      </c>
      <c r="H406" s="80"/>
    </row>
    <row r="407" spans="1:8">
      <c r="A407" s="5" t="s">
        <v>98</v>
      </c>
      <c r="B407" s="81" t="s">
        <v>4125</v>
      </c>
      <c r="C407" s="82" t="s">
        <v>1230</v>
      </c>
      <c r="D407" s="83" t="s">
        <v>1193</v>
      </c>
      <c r="E407" s="84" t="s">
        <v>4124</v>
      </c>
      <c r="F407" s="85">
        <v>63</v>
      </c>
      <c r="G407" s="86" t="str">
        <f t="shared" si="7"/>
        <v>Trung bình</v>
      </c>
      <c r="H407" s="87"/>
    </row>
    <row r="408" spans="1:8">
      <c r="A408" s="5" t="s">
        <v>99</v>
      </c>
      <c r="B408" s="81" t="s">
        <v>4126</v>
      </c>
      <c r="C408" s="82" t="s">
        <v>1769</v>
      </c>
      <c r="D408" s="83" t="s">
        <v>1193</v>
      </c>
      <c r="E408" s="84" t="s">
        <v>4124</v>
      </c>
      <c r="F408" s="85">
        <v>76</v>
      </c>
      <c r="G408" s="86" t="str">
        <f t="shared" si="7"/>
        <v>Khá</v>
      </c>
      <c r="H408" s="87"/>
    </row>
    <row r="409" spans="1:8">
      <c r="A409" s="5" t="s">
        <v>100</v>
      </c>
      <c r="B409" s="81" t="s">
        <v>4127</v>
      </c>
      <c r="C409" s="82" t="s">
        <v>4128</v>
      </c>
      <c r="D409" s="83" t="s">
        <v>1216</v>
      </c>
      <c r="E409" s="84" t="s">
        <v>4124</v>
      </c>
      <c r="F409" s="85">
        <v>54</v>
      </c>
      <c r="G409" s="86" t="str">
        <f t="shared" si="7"/>
        <v>Trung bình</v>
      </c>
      <c r="H409" s="87"/>
    </row>
    <row r="410" spans="1:8">
      <c r="A410" s="5" t="s">
        <v>101</v>
      </c>
      <c r="B410" s="81" t="s">
        <v>4129</v>
      </c>
      <c r="C410" s="82" t="s">
        <v>4130</v>
      </c>
      <c r="D410" s="83" t="s">
        <v>1216</v>
      </c>
      <c r="E410" s="84" t="s">
        <v>4124</v>
      </c>
      <c r="F410" s="85">
        <v>70</v>
      </c>
      <c r="G410" s="86" t="str">
        <f t="shared" si="7"/>
        <v>Khá</v>
      </c>
      <c r="H410" s="87"/>
    </row>
    <row r="411" spans="1:8">
      <c r="A411" s="5" t="s">
        <v>102</v>
      </c>
      <c r="B411" s="81" t="s">
        <v>4131</v>
      </c>
      <c r="C411" s="82" t="s">
        <v>1543</v>
      </c>
      <c r="D411" s="83" t="s">
        <v>1216</v>
      </c>
      <c r="E411" s="84" t="s">
        <v>4124</v>
      </c>
      <c r="F411" s="85">
        <v>70</v>
      </c>
      <c r="G411" s="86" t="str">
        <f t="shared" si="7"/>
        <v>Khá</v>
      </c>
      <c r="H411" s="87"/>
    </row>
    <row r="412" spans="1:8">
      <c r="A412" s="5" t="s">
        <v>103</v>
      </c>
      <c r="B412" s="81" t="s">
        <v>4132</v>
      </c>
      <c r="C412" s="82" t="s">
        <v>4133</v>
      </c>
      <c r="D412" s="83" t="s">
        <v>10</v>
      </c>
      <c r="E412" s="84" t="s">
        <v>4124</v>
      </c>
      <c r="F412" s="85">
        <v>70</v>
      </c>
      <c r="G412" s="86" t="str">
        <f t="shared" si="7"/>
        <v>Khá</v>
      </c>
      <c r="H412" s="87"/>
    </row>
    <row r="413" spans="1:8">
      <c r="A413" s="5" t="s">
        <v>104</v>
      </c>
      <c r="B413" s="81" t="s">
        <v>4134</v>
      </c>
      <c r="C413" s="82" t="s">
        <v>1660</v>
      </c>
      <c r="D413" s="83" t="s">
        <v>1198</v>
      </c>
      <c r="E413" s="84" t="s">
        <v>4124</v>
      </c>
      <c r="F413" s="85">
        <v>69</v>
      </c>
      <c r="G413" s="86" t="str">
        <f t="shared" si="7"/>
        <v>Trung bình</v>
      </c>
      <c r="H413" s="87"/>
    </row>
    <row r="414" spans="1:8">
      <c r="A414" s="5" t="s">
        <v>105</v>
      </c>
      <c r="B414" s="81" t="s">
        <v>4135</v>
      </c>
      <c r="C414" s="82" t="s">
        <v>6</v>
      </c>
      <c r="D414" s="83" t="s">
        <v>40</v>
      </c>
      <c r="E414" s="84" t="s">
        <v>4124</v>
      </c>
      <c r="F414" s="85">
        <v>50</v>
      </c>
      <c r="G414" s="86" t="str">
        <f t="shared" si="7"/>
        <v>Trung bình</v>
      </c>
      <c r="H414" s="87"/>
    </row>
    <row r="415" spans="1:8">
      <c r="A415" s="5" t="s">
        <v>106</v>
      </c>
      <c r="B415" s="81" t="s">
        <v>4136</v>
      </c>
      <c r="C415" s="82" t="s">
        <v>4137</v>
      </c>
      <c r="D415" s="83" t="s">
        <v>1245</v>
      </c>
      <c r="E415" s="84" t="s">
        <v>4124</v>
      </c>
      <c r="F415" s="85">
        <v>59</v>
      </c>
      <c r="G415" s="86" t="str">
        <f t="shared" si="7"/>
        <v>Trung bình</v>
      </c>
      <c r="H415" s="87"/>
    </row>
    <row r="416" spans="1:8">
      <c r="A416" s="5" t="s">
        <v>107</v>
      </c>
      <c r="B416" s="81" t="s">
        <v>4138</v>
      </c>
      <c r="C416" s="82" t="s">
        <v>4139</v>
      </c>
      <c r="D416" s="83" t="s">
        <v>1176</v>
      </c>
      <c r="E416" s="84" t="s">
        <v>4124</v>
      </c>
      <c r="F416" s="85">
        <v>75</v>
      </c>
      <c r="G416" s="86" t="str">
        <f t="shared" si="7"/>
        <v>Khá</v>
      </c>
      <c r="H416" s="87"/>
    </row>
    <row r="417" spans="1:8">
      <c r="A417" s="5" t="s">
        <v>108</v>
      </c>
      <c r="B417" s="81" t="s">
        <v>4140</v>
      </c>
      <c r="C417" s="82" t="s">
        <v>4141</v>
      </c>
      <c r="D417" s="83" t="s">
        <v>1297</v>
      </c>
      <c r="E417" s="84" t="s">
        <v>4124</v>
      </c>
      <c r="F417" s="85">
        <v>64</v>
      </c>
      <c r="G417" s="86" t="str">
        <f t="shared" si="7"/>
        <v>Trung bình</v>
      </c>
      <c r="H417" s="87"/>
    </row>
    <row r="418" spans="1:8">
      <c r="A418" s="5" t="s">
        <v>109</v>
      </c>
      <c r="B418" s="81" t="s">
        <v>4142</v>
      </c>
      <c r="C418" s="82" t="s">
        <v>1348</v>
      </c>
      <c r="D418" s="83" t="s">
        <v>1277</v>
      </c>
      <c r="E418" s="84" t="s">
        <v>4124</v>
      </c>
      <c r="F418" s="85">
        <v>70</v>
      </c>
      <c r="G418" s="86" t="str">
        <f t="shared" si="7"/>
        <v>Khá</v>
      </c>
      <c r="H418" s="87"/>
    </row>
    <row r="419" spans="1:8">
      <c r="A419" s="5" t="s">
        <v>110</v>
      </c>
      <c r="B419" s="81" t="s">
        <v>4143</v>
      </c>
      <c r="C419" s="82" t="s">
        <v>1639</v>
      </c>
      <c r="D419" s="83" t="s">
        <v>14</v>
      </c>
      <c r="E419" s="84" t="s">
        <v>4124</v>
      </c>
      <c r="F419" s="85">
        <v>67</v>
      </c>
      <c r="G419" s="86" t="str">
        <f t="shared" si="7"/>
        <v>Trung bình</v>
      </c>
      <c r="H419" s="87"/>
    </row>
    <row r="420" spans="1:8">
      <c r="A420" s="5" t="s">
        <v>111</v>
      </c>
      <c r="B420" s="81" t="s">
        <v>4144</v>
      </c>
      <c r="C420" s="82" t="s">
        <v>4145</v>
      </c>
      <c r="D420" s="83" t="s">
        <v>1180</v>
      </c>
      <c r="E420" s="84" t="s">
        <v>4124</v>
      </c>
      <c r="F420" s="85">
        <v>66</v>
      </c>
      <c r="G420" s="86" t="str">
        <f t="shared" si="7"/>
        <v>Trung bình</v>
      </c>
      <c r="H420" s="87"/>
    </row>
    <row r="421" spans="1:8">
      <c r="A421" s="5" t="s">
        <v>112</v>
      </c>
      <c r="B421" s="81" t="s">
        <v>4146</v>
      </c>
      <c r="C421" s="82" t="s">
        <v>4147</v>
      </c>
      <c r="D421" s="83" t="s">
        <v>1187</v>
      </c>
      <c r="E421" s="84" t="s">
        <v>4124</v>
      </c>
      <c r="F421" s="85">
        <v>70</v>
      </c>
      <c r="G421" s="86" t="str">
        <f t="shared" si="7"/>
        <v>Khá</v>
      </c>
      <c r="H421" s="87"/>
    </row>
    <row r="422" spans="1:8" s="20" customFormat="1">
      <c r="A422" s="5" t="s">
        <v>113</v>
      </c>
      <c r="B422" s="81" t="s">
        <v>4148</v>
      </c>
      <c r="C422" s="82" t="s">
        <v>1425</v>
      </c>
      <c r="D422" s="83" t="s">
        <v>1811</v>
      </c>
      <c r="E422" s="84" t="s">
        <v>4124</v>
      </c>
      <c r="F422" s="85">
        <v>50</v>
      </c>
      <c r="G422" s="86" t="str">
        <f t="shared" si="7"/>
        <v>Trung bình</v>
      </c>
      <c r="H422" s="80"/>
    </row>
    <row r="423" spans="1:8" s="20" customFormat="1">
      <c r="A423" s="5" t="s">
        <v>114</v>
      </c>
      <c r="B423" s="75" t="s">
        <v>4149</v>
      </c>
      <c r="C423" s="88" t="s">
        <v>4150</v>
      </c>
      <c r="D423" s="76" t="s">
        <v>1193</v>
      </c>
      <c r="E423" s="77" t="s">
        <v>4151</v>
      </c>
      <c r="F423" s="78">
        <v>58</v>
      </c>
      <c r="G423" s="79" t="str">
        <f t="shared" si="7"/>
        <v>Trung bình</v>
      </c>
      <c r="H423" s="80"/>
    </row>
    <row r="424" spans="1:8">
      <c r="A424" s="5" t="s">
        <v>115</v>
      </c>
      <c r="B424" s="81" t="s">
        <v>4152</v>
      </c>
      <c r="C424" s="82" t="s">
        <v>1788</v>
      </c>
      <c r="D424" s="83" t="s">
        <v>1193</v>
      </c>
      <c r="E424" s="84" t="s">
        <v>4151</v>
      </c>
      <c r="F424" s="85">
        <v>50</v>
      </c>
      <c r="G424" s="86" t="str">
        <f t="shared" si="7"/>
        <v>Trung bình</v>
      </c>
      <c r="H424" s="87"/>
    </row>
    <row r="425" spans="1:8">
      <c r="A425" s="5" t="s">
        <v>116</v>
      </c>
      <c r="B425" s="81" t="s">
        <v>4153</v>
      </c>
      <c r="C425" s="82" t="s">
        <v>1177</v>
      </c>
      <c r="D425" s="83" t="s">
        <v>1173</v>
      </c>
      <c r="E425" s="84" t="s">
        <v>4151</v>
      </c>
      <c r="F425" s="85">
        <v>57</v>
      </c>
      <c r="G425" s="86" t="str">
        <f t="shared" si="7"/>
        <v>Trung bình</v>
      </c>
      <c r="H425" s="87"/>
    </row>
    <row r="426" spans="1:8">
      <c r="A426" s="5" t="s">
        <v>117</v>
      </c>
      <c r="B426" s="81" t="s">
        <v>4154</v>
      </c>
      <c r="C426" s="82" t="s">
        <v>1709</v>
      </c>
      <c r="D426" s="83" t="s">
        <v>39</v>
      </c>
      <c r="E426" s="84" t="s">
        <v>4151</v>
      </c>
      <c r="F426" s="85">
        <v>53</v>
      </c>
      <c r="G426" s="86" t="str">
        <f t="shared" si="7"/>
        <v>Trung bình</v>
      </c>
      <c r="H426" s="87"/>
    </row>
    <row r="427" spans="1:8">
      <c r="A427" s="5" t="s">
        <v>69</v>
      </c>
      <c r="B427" s="81" t="s">
        <v>4155</v>
      </c>
      <c r="C427" s="82" t="s">
        <v>4156</v>
      </c>
      <c r="D427" s="83" t="s">
        <v>1200</v>
      </c>
      <c r="E427" s="84" t="s">
        <v>4151</v>
      </c>
      <c r="F427" s="85">
        <v>65</v>
      </c>
      <c r="G427" s="86" t="str">
        <f t="shared" si="7"/>
        <v>Trung bình</v>
      </c>
      <c r="H427" s="87"/>
    </row>
    <row r="428" spans="1:8">
      <c r="A428" s="5" t="s">
        <v>70</v>
      </c>
      <c r="B428" s="81" t="s">
        <v>4157</v>
      </c>
      <c r="C428" s="82" t="s">
        <v>1681</v>
      </c>
      <c r="D428" s="83" t="s">
        <v>1245</v>
      </c>
      <c r="E428" s="84" t="s">
        <v>4151</v>
      </c>
      <c r="F428" s="85">
        <v>73</v>
      </c>
      <c r="G428" s="86" t="str">
        <f t="shared" si="7"/>
        <v>Khá</v>
      </c>
      <c r="H428" s="87"/>
    </row>
    <row r="429" spans="1:8">
      <c r="A429" s="5" t="s">
        <v>71</v>
      </c>
      <c r="B429" s="81" t="s">
        <v>4158</v>
      </c>
      <c r="C429" s="82" t="s">
        <v>1314</v>
      </c>
      <c r="D429" s="83" t="s">
        <v>13</v>
      </c>
      <c r="E429" s="84" t="s">
        <v>4151</v>
      </c>
      <c r="F429" s="85">
        <v>56</v>
      </c>
      <c r="G429" s="86" t="str">
        <f t="shared" ref="G429:G492" si="8">IF(F429&gt;=90,"Xuất sắc",IF(F429&gt;=80,"Tốt",IF(F429&gt;=70,"Khá",IF(F429&gt;=50,"Trung bình",IF(F429&gt;0,"Yếu","Không xếp loại")))))</f>
        <v>Trung bình</v>
      </c>
      <c r="H429" s="87"/>
    </row>
    <row r="430" spans="1:8">
      <c r="A430" s="5" t="s">
        <v>72</v>
      </c>
      <c r="B430" s="81" t="s">
        <v>4159</v>
      </c>
      <c r="C430" s="82" t="s">
        <v>4160</v>
      </c>
      <c r="D430" s="83" t="s">
        <v>1176</v>
      </c>
      <c r="E430" s="84" t="s">
        <v>4151</v>
      </c>
      <c r="F430" s="85">
        <v>63</v>
      </c>
      <c r="G430" s="86" t="str">
        <f t="shared" si="8"/>
        <v>Trung bình</v>
      </c>
      <c r="H430" s="87"/>
    </row>
    <row r="431" spans="1:8">
      <c r="A431" s="5" t="s">
        <v>73</v>
      </c>
      <c r="B431" s="81" t="s">
        <v>4161</v>
      </c>
      <c r="C431" s="82" t="s">
        <v>4162</v>
      </c>
      <c r="D431" s="83" t="s">
        <v>1281</v>
      </c>
      <c r="E431" s="84" t="s">
        <v>4151</v>
      </c>
      <c r="F431" s="85">
        <v>63</v>
      </c>
      <c r="G431" s="86" t="str">
        <f t="shared" si="8"/>
        <v>Trung bình</v>
      </c>
      <c r="H431" s="87"/>
    </row>
    <row r="432" spans="1:8">
      <c r="A432" s="5" t="s">
        <v>74</v>
      </c>
      <c r="B432" s="81" t="s">
        <v>4163</v>
      </c>
      <c r="C432" s="82" t="s">
        <v>6</v>
      </c>
      <c r="D432" s="83" t="s">
        <v>1281</v>
      </c>
      <c r="E432" s="84" t="s">
        <v>4151</v>
      </c>
      <c r="F432" s="85">
        <v>62</v>
      </c>
      <c r="G432" s="86" t="str">
        <f t="shared" si="8"/>
        <v>Trung bình</v>
      </c>
      <c r="H432" s="87"/>
    </row>
    <row r="433" spans="1:8">
      <c r="A433" s="5" t="s">
        <v>75</v>
      </c>
      <c r="B433" s="81" t="s">
        <v>4164</v>
      </c>
      <c r="C433" s="82" t="s">
        <v>1282</v>
      </c>
      <c r="D433" s="83" t="s">
        <v>1259</v>
      </c>
      <c r="E433" s="84" t="s">
        <v>4151</v>
      </c>
      <c r="F433" s="85">
        <v>61</v>
      </c>
      <c r="G433" s="86" t="str">
        <f t="shared" si="8"/>
        <v>Trung bình</v>
      </c>
      <c r="H433" s="87"/>
    </row>
    <row r="434" spans="1:8">
      <c r="A434" s="5" t="s">
        <v>76</v>
      </c>
      <c r="B434" s="81" t="s">
        <v>4165</v>
      </c>
      <c r="C434" s="82" t="s">
        <v>4166</v>
      </c>
      <c r="D434" s="83" t="s">
        <v>53</v>
      </c>
      <c r="E434" s="84" t="s">
        <v>4151</v>
      </c>
      <c r="F434" s="85">
        <v>53</v>
      </c>
      <c r="G434" s="86" t="str">
        <f t="shared" si="8"/>
        <v>Trung bình</v>
      </c>
      <c r="H434" s="87"/>
    </row>
    <row r="435" spans="1:8">
      <c r="A435" s="5" t="s">
        <v>77</v>
      </c>
      <c r="B435" s="81" t="s">
        <v>4167</v>
      </c>
      <c r="C435" s="82" t="s">
        <v>4168</v>
      </c>
      <c r="D435" s="83" t="s">
        <v>1205</v>
      </c>
      <c r="E435" s="84" t="s">
        <v>4151</v>
      </c>
      <c r="F435" s="85">
        <v>50</v>
      </c>
      <c r="G435" s="86" t="str">
        <f t="shared" si="8"/>
        <v>Trung bình</v>
      </c>
      <c r="H435" s="87"/>
    </row>
    <row r="436" spans="1:8">
      <c r="A436" s="5" t="s">
        <v>78</v>
      </c>
      <c r="B436" s="81" t="s">
        <v>4169</v>
      </c>
      <c r="C436" s="82" t="s">
        <v>1184</v>
      </c>
      <c r="D436" s="83" t="s">
        <v>1206</v>
      </c>
      <c r="E436" s="84" t="s">
        <v>4151</v>
      </c>
      <c r="F436" s="85">
        <v>56</v>
      </c>
      <c r="G436" s="86" t="str">
        <f t="shared" si="8"/>
        <v>Trung bình</v>
      </c>
      <c r="H436" s="87"/>
    </row>
    <row r="437" spans="1:8">
      <c r="A437" s="5" t="s">
        <v>79</v>
      </c>
      <c r="B437" s="81" t="s">
        <v>4170</v>
      </c>
      <c r="C437" s="82" t="s">
        <v>4171</v>
      </c>
      <c r="D437" s="83" t="s">
        <v>1248</v>
      </c>
      <c r="E437" s="84" t="s">
        <v>4151</v>
      </c>
      <c r="F437" s="85">
        <v>65</v>
      </c>
      <c r="G437" s="86" t="str">
        <f t="shared" si="8"/>
        <v>Trung bình</v>
      </c>
      <c r="H437" s="87"/>
    </row>
    <row r="438" spans="1:8">
      <c r="A438" s="5" t="s">
        <v>80</v>
      </c>
      <c r="B438" s="81" t="s">
        <v>4172</v>
      </c>
      <c r="C438" s="82" t="s">
        <v>1794</v>
      </c>
      <c r="D438" s="83" t="s">
        <v>1663</v>
      </c>
      <c r="E438" s="84" t="s">
        <v>4151</v>
      </c>
      <c r="F438" s="85">
        <v>70</v>
      </c>
      <c r="G438" s="86" t="str">
        <f t="shared" si="8"/>
        <v>Khá</v>
      </c>
      <c r="H438" s="87"/>
    </row>
    <row r="439" spans="1:8">
      <c r="A439" s="5" t="s">
        <v>81</v>
      </c>
      <c r="B439" s="81" t="s">
        <v>4173</v>
      </c>
      <c r="C439" s="82" t="s">
        <v>4174</v>
      </c>
      <c r="D439" s="83" t="s">
        <v>1249</v>
      </c>
      <c r="E439" s="84" t="s">
        <v>4151</v>
      </c>
      <c r="F439" s="85">
        <v>59</v>
      </c>
      <c r="G439" s="86" t="str">
        <f t="shared" si="8"/>
        <v>Trung bình</v>
      </c>
      <c r="H439" s="87"/>
    </row>
    <row r="440" spans="1:8">
      <c r="A440" s="5" t="s">
        <v>82</v>
      </c>
      <c r="B440" s="81" t="s">
        <v>4175</v>
      </c>
      <c r="C440" s="82" t="s">
        <v>1432</v>
      </c>
      <c r="D440" s="83" t="s">
        <v>1393</v>
      </c>
      <c r="E440" s="84" t="s">
        <v>4151</v>
      </c>
      <c r="F440" s="85">
        <v>78</v>
      </c>
      <c r="G440" s="86" t="str">
        <f t="shared" si="8"/>
        <v>Khá</v>
      </c>
      <c r="H440" s="87"/>
    </row>
    <row r="441" spans="1:8">
      <c r="A441" s="5" t="s">
        <v>83</v>
      </c>
      <c r="B441" s="81" t="s">
        <v>4176</v>
      </c>
      <c r="C441" s="82" t="s">
        <v>1677</v>
      </c>
      <c r="D441" s="83" t="s">
        <v>15</v>
      </c>
      <c r="E441" s="84" t="s">
        <v>4151</v>
      </c>
      <c r="F441" s="85">
        <v>59</v>
      </c>
      <c r="G441" s="86" t="str">
        <f t="shared" si="8"/>
        <v>Trung bình</v>
      </c>
      <c r="H441" s="87"/>
    </row>
    <row r="442" spans="1:8">
      <c r="A442" s="5" t="s">
        <v>84</v>
      </c>
      <c r="B442" s="81" t="s">
        <v>4177</v>
      </c>
      <c r="C442" s="82" t="s">
        <v>4178</v>
      </c>
      <c r="D442" s="83" t="s">
        <v>16</v>
      </c>
      <c r="E442" s="84" t="s">
        <v>4151</v>
      </c>
      <c r="F442" s="85">
        <v>69</v>
      </c>
      <c r="G442" s="86" t="str">
        <f t="shared" si="8"/>
        <v>Trung bình</v>
      </c>
      <c r="H442" s="87"/>
    </row>
    <row r="443" spans="1:8">
      <c r="A443" s="5" t="s">
        <v>85</v>
      </c>
      <c r="B443" s="81" t="s">
        <v>4179</v>
      </c>
      <c r="C443" s="82" t="s">
        <v>4180</v>
      </c>
      <c r="D443" s="83" t="s">
        <v>1283</v>
      </c>
      <c r="E443" s="84" t="s">
        <v>4151</v>
      </c>
      <c r="F443" s="85">
        <v>70</v>
      </c>
      <c r="G443" s="86" t="str">
        <f t="shared" si="8"/>
        <v>Khá</v>
      </c>
      <c r="H443" s="87"/>
    </row>
    <row r="444" spans="1:8">
      <c r="A444" s="5" t="s">
        <v>86</v>
      </c>
      <c r="B444" s="81" t="s">
        <v>4181</v>
      </c>
      <c r="C444" s="82" t="s">
        <v>1188</v>
      </c>
      <c r="D444" s="83" t="s">
        <v>1235</v>
      </c>
      <c r="E444" s="84" t="s">
        <v>4151</v>
      </c>
      <c r="F444" s="85">
        <v>58</v>
      </c>
      <c r="G444" s="86" t="str">
        <f t="shared" si="8"/>
        <v>Trung bình</v>
      </c>
      <c r="H444" s="87"/>
    </row>
    <row r="445" spans="1:8">
      <c r="A445" s="5" t="s">
        <v>87</v>
      </c>
      <c r="B445" s="81" t="s">
        <v>4182</v>
      </c>
      <c r="C445" s="82" t="s">
        <v>1332</v>
      </c>
      <c r="D445" s="83" t="s">
        <v>1746</v>
      </c>
      <c r="E445" s="84" t="s">
        <v>4151</v>
      </c>
      <c r="F445" s="85">
        <v>50</v>
      </c>
      <c r="G445" s="86" t="str">
        <f t="shared" si="8"/>
        <v>Trung bình</v>
      </c>
      <c r="H445" s="87"/>
    </row>
    <row r="446" spans="1:8">
      <c r="A446" s="5" t="s">
        <v>88</v>
      </c>
      <c r="B446" s="81" t="s">
        <v>4183</v>
      </c>
      <c r="C446" s="82" t="s">
        <v>4184</v>
      </c>
      <c r="D446" s="83" t="s">
        <v>1182</v>
      </c>
      <c r="E446" s="84" t="s">
        <v>4151</v>
      </c>
      <c r="F446" s="85">
        <v>60</v>
      </c>
      <c r="G446" s="86" t="str">
        <f t="shared" si="8"/>
        <v>Trung bình</v>
      </c>
      <c r="H446" s="87"/>
    </row>
    <row r="447" spans="1:8">
      <c r="A447" s="5" t="s">
        <v>89</v>
      </c>
      <c r="B447" s="81" t="s">
        <v>4185</v>
      </c>
      <c r="C447" s="82" t="s">
        <v>31</v>
      </c>
      <c r="D447" s="83" t="s">
        <v>17</v>
      </c>
      <c r="E447" s="84" t="s">
        <v>4151</v>
      </c>
      <c r="F447" s="85">
        <v>58</v>
      </c>
      <c r="G447" s="86" t="str">
        <f t="shared" si="8"/>
        <v>Trung bình</v>
      </c>
      <c r="H447" s="87"/>
    </row>
    <row r="448" spans="1:8">
      <c r="A448" s="5" t="s">
        <v>90</v>
      </c>
      <c r="B448" s="81" t="s">
        <v>4186</v>
      </c>
      <c r="C448" s="82" t="s">
        <v>4187</v>
      </c>
      <c r="D448" s="83" t="s">
        <v>1251</v>
      </c>
      <c r="E448" s="84" t="s">
        <v>4151</v>
      </c>
      <c r="F448" s="85">
        <v>50</v>
      </c>
      <c r="G448" s="86" t="str">
        <f t="shared" si="8"/>
        <v>Trung bình</v>
      </c>
      <c r="H448" s="87"/>
    </row>
    <row r="449" spans="1:8">
      <c r="A449" s="5" t="s">
        <v>91</v>
      </c>
      <c r="B449" s="81" t="s">
        <v>4188</v>
      </c>
      <c r="C449" s="82" t="s">
        <v>1289</v>
      </c>
      <c r="D449" s="83" t="s">
        <v>1187</v>
      </c>
      <c r="E449" s="84" t="s">
        <v>4151</v>
      </c>
      <c r="F449" s="85">
        <v>76</v>
      </c>
      <c r="G449" s="86" t="str">
        <f t="shared" si="8"/>
        <v>Khá</v>
      </c>
      <c r="H449" s="87"/>
    </row>
    <row r="450" spans="1:8" s="20" customFormat="1">
      <c r="A450" s="5" t="s">
        <v>92</v>
      </c>
      <c r="B450" s="75" t="s">
        <v>4189</v>
      </c>
      <c r="C450" s="88" t="s">
        <v>4190</v>
      </c>
      <c r="D450" s="76" t="s">
        <v>1192</v>
      </c>
      <c r="E450" s="77" t="s">
        <v>4191</v>
      </c>
      <c r="F450" s="78">
        <v>70</v>
      </c>
      <c r="G450" s="79" t="str">
        <f t="shared" si="8"/>
        <v>Khá</v>
      </c>
      <c r="H450" s="80"/>
    </row>
    <row r="451" spans="1:8">
      <c r="A451" s="5" t="s">
        <v>93</v>
      </c>
      <c r="B451" s="81" t="s">
        <v>4192</v>
      </c>
      <c r="C451" s="82" t="s">
        <v>1619</v>
      </c>
      <c r="D451" s="83" t="s">
        <v>1255</v>
      </c>
      <c r="E451" s="84" t="s">
        <v>4191</v>
      </c>
      <c r="F451" s="85">
        <v>70</v>
      </c>
      <c r="G451" s="86" t="str">
        <f t="shared" si="8"/>
        <v>Khá</v>
      </c>
      <c r="H451" s="87"/>
    </row>
    <row r="452" spans="1:8">
      <c r="A452" s="5" t="s">
        <v>94</v>
      </c>
      <c r="B452" s="81" t="s">
        <v>4193</v>
      </c>
      <c r="C452" s="82" t="s">
        <v>1725</v>
      </c>
      <c r="D452" s="83" t="s">
        <v>1216</v>
      </c>
      <c r="E452" s="84" t="s">
        <v>4191</v>
      </c>
      <c r="F452" s="85">
        <v>50</v>
      </c>
      <c r="G452" s="86" t="str">
        <f t="shared" si="8"/>
        <v>Trung bình</v>
      </c>
      <c r="H452" s="87"/>
    </row>
    <row r="453" spans="1:8">
      <c r="A453" s="5" t="s">
        <v>95</v>
      </c>
      <c r="B453" s="81" t="s">
        <v>4194</v>
      </c>
      <c r="C453" s="82" t="s">
        <v>1740</v>
      </c>
      <c r="D453" s="83" t="s">
        <v>1173</v>
      </c>
      <c r="E453" s="84" t="s">
        <v>4191</v>
      </c>
      <c r="F453" s="85">
        <v>74</v>
      </c>
      <c r="G453" s="86" t="str">
        <f t="shared" si="8"/>
        <v>Khá</v>
      </c>
      <c r="H453" s="87"/>
    </row>
    <row r="454" spans="1:8">
      <c r="A454" s="5" t="s">
        <v>96</v>
      </c>
      <c r="B454" s="81" t="s">
        <v>4195</v>
      </c>
      <c r="C454" s="82" t="s">
        <v>1401</v>
      </c>
      <c r="D454" s="83" t="s">
        <v>13</v>
      </c>
      <c r="E454" s="84" t="s">
        <v>4191</v>
      </c>
      <c r="F454" s="85">
        <v>68</v>
      </c>
      <c r="G454" s="86" t="str">
        <f t="shared" si="8"/>
        <v>Trung bình</v>
      </c>
      <c r="H454" s="87"/>
    </row>
    <row r="455" spans="1:8">
      <c r="A455" s="5" t="s">
        <v>122</v>
      </c>
      <c r="B455" s="81" t="s">
        <v>4196</v>
      </c>
      <c r="C455" s="82" t="s">
        <v>4197</v>
      </c>
      <c r="D455" s="83" t="s">
        <v>1400</v>
      </c>
      <c r="E455" s="84" t="s">
        <v>4191</v>
      </c>
      <c r="F455" s="85">
        <v>66</v>
      </c>
      <c r="G455" s="86" t="str">
        <f t="shared" si="8"/>
        <v>Trung bình</v>
      </c>
      <c r="H455" s="87"/>
    </row>
    <row r="456" spans="1:8">
      <c r="A456" s="5" t="s">
        <v>123</v>
      </c>
      <c r="B456" s="81" t="s">
        <v>4198</v>
      </c>
      <c r="C456" s="82" t="s">
        <v>1201</v>
      </c>
      <c r="D456" s="83" t="s">
        <v>1176</v>
      </c>
      <c r="E456" s="84" t="s">
        <v>4191</v>
      </c>
      <c r="F456" s="85">
        <v>70</v>
      </c>
      <c r="G456" s="86" t="str">
        <f t="shared" si="8"/>
        <v>Khá</v>
      </c>
      <c r="H456" s="87"/>
    </row>
    <row r="457" spans="1:8">
      <c r="A457" s="5" t="s">
        <v>124</v>
      </c>
      <c r="B457" s="81" t="s">
        <v>4199</v>
      </c>
      <c r="C457" s="82" t="s">
        <v>4200</v>
      </c>
      <c r="D457" s="83" t="s">
        <v>1751</v>
      </c>
      <c r="E457" s="84" t="s">
        <v>4191</v>
      </c>
      <c r="F457" s="85">
        <v>65</v>
      </c>
      <c r="G457" s="86" t="str">
        <f t="shared" si="8"/>
        <v>Trung bình</v>
      </c>
      <c r="H457" s="87"/>
    </row>
    <row r="458" spans="1:8">
      <c r="A458" s="5" t="s">
        <v>125</v>
      </c>
      <c r="B458" s="81" t="s">
        <v>4201</v>
      </c>
      <c r="C458" s="82" t="s">
        <v>4202</v>
      </c>
      <c r="D458" s="83" t="s">
        <v>1402</v>
      </c>
      <c r="E458" s="84" t="s">
        <v>4191</v>
      </c>
      <c r="F458" s="85">
        <v>70</v>
      </c>
      <c r="G458" s="86" t="str">
        <f t="shared" si="8"/>
        <v>Khá</v>
      </c>
      <c r="H458" s="87"/>
    </row>
    <row r="459" spans="1:8">
      <c r="A459" s="5" t="s">
        <v>126</v>
      </c>
      <c r="B459" s="81" t="s">
        <v>4203</v>
      </c>
      <c r="C459" s="82" t="s">
        <v>1227</v>
      </c>
      <c r="D459" s="83" t="s">
        <v>1281</v>
      </c>
      <c r="E459" s="84" t="s">
        <v>4191</v>
      </c>
      <c r="F459" s="85">
        <v>70</v>
      </c>
      <c r="G459" s="86" t="str">
        <f t="shared" si="8"/>
        <v>Khá</v>
      </c>
      <c r="H459" s="87"/>
    </row>
    <row r="460" spans="1:8">
      <c r="A460" s="5" t="s">
        <v>127</v>
      </c>
      <c r="B460" s="81" t="s">
        <v>4204</v>
      </c>
      <c r="C460" s="82" t="s">
        <v>4205</v>
      </c>
      <c r="D460" s="83" t="s">
        <v>1205</v>
      </c>
      <c r="E460" s="84" t="s">
        <v>4191</v>
      </c>
      <c r="F460" s="85">
        <v>66</v>
      </c>
      <c r="G460" s="86" t="str">
        <f t="shared" si="8"/>
        <v>Trung bình</v>
      </c>
      <c r="H460" s="87"/>
    </row>
    <row r="461" spans="1:8">
      <c r="A461" s="5" t="s">
        <v>128</v>
      </c>
      <c r="B461" s="81" t="s">
        <v>4206</v>
      </c>
      <c r="C461" s="82" t="s">
        <v>4207</v>
      </c>
      <c r="D461" s="83" t="s">
        <v>1206</v>
      </c>
      <c r="E461" s="84" t="s">
        <v>4191</v>
      </c>
      <c r="F461" s="85">
        <v>65</v>
      </c>
      <c r="G461" s="86" t="str">
        <f t="shared" si="8"/>
        <v>Trung bình</v>
      </c>
      <c r="H461" s="87"/>
    </row>
    <row r="462" spans="1:8">
      <c r="A462" s="5" t="s">
        <v>129</v>
      </c>
      <c r="B462" s="81" t="s">
        <v>4208</v>
      </c>
      <c r="C462" s="82" t="s">
        <v>1484</v>
      </c>
      <c r="D462" s="83" t="s">
        <v>1206</v>
      </c>
      <c r="E462" s="84" t="s">
        <v>4191</v>
      </c>
      <c r="F462" s="85">
        <v>70</v>
      </c>
      <c r="G462" s="86" t="str">
        <f t="shared" si="8"/>
        <v>Khá</v>
      </c>
      <c r="H462" s="87"/>
    </row>
    <row r="463" spans="1:8" s="20" customFormat="1">
      <c r="A463" s="5" t="s">
        <v>130</v>
      </c>
      <c r="B463" s="81" t="s">
        <v>4209</v>
      </c>
      <c r="C463" s="82" t="s">
        <v>4210</v>
      </c>
      <c r="D463" s="83" t="s">
        <v>1249</v>
      </c>
      <c r="E463" s="84" t="s">
        <v>4191</v>
      </c>
      <c r="F463" s="85">
        <v>70</v>
      </c>
      <c r="G463" s="86" t="str">
        <f t="shared" si="8"/>
        <v>Khá</v>
      </c>
      <c r="H463" s="80"/>
    </row>
    <row r="464" spans="1:8">
      <c r="A464" s="5" t="s">
        <v>131</v>
      </c>
      <c r="B464" s="81" t="s">
        <v>4211</v>
      </c>
      <c r="C464" s="82" t="s">
        <v>1238</v>
      </c>
      <c r="D464" s="83" t="s">
        <v>1249</v>
      </c>
      <c r="E464" s="84" t="s">
        <v>4191</v>
      </c>
      <c r="F464" s="85">
        <v>78</v>
      </c>
      <c r="G464" s="86" t="str">
        <f t="shared" si="8"/>
        <v>Khá</v>
      </c>
      <c r="H464" s="87"/>
    </row>
    <row r="465" spans="1:8">
      <c r="A465" s="5" t="s">
        <v>132</v>
      </c>
      <c r="B465" s="81" t="s">
        <v>4212</v>
      </c>
      <c r="C465" s="82" t="s">
        <v>4213</v>
      </c>
      <c r="D465" s="83" t="s">
        <v>1233</v>
      </c>
      <c r="E465" s="84" t="s">
        <v>4191</v>
      </c>
      <c r="F465" s="85">
        <v>65</v>
      </c>
      <c r="G465" s="86" t="str">
        <f t="shared" si="8"/>
        <v>Trung bình</v>
      </c>
      <c r="H465" s="87"/>
    </row>
    <row r="466" spans="1:8">
      <c r="A466" s="5" t="s">
        <v>133</v>
      </c>
      <c r="B466" s="81" t="s">
        <v>4214</v>
      </c>
      <c r="C466" s="82" t="s">
        <v>1537</v>
      </c>
      <c r="D466" s="83" t="s">
        <v>49</v>
      </c>
      <c r="E466" s="84" t="s">
        <v>4191</v>
      </c>
      <c r="F466" s="85">
        <v>70</v>
      </c>
      <c r="G466" s="86" t="str">
        <f t="shared" si="8"/>
        <v>Khá</v>
      </c>
      <c r="H466" s="87"/>
    </row>
    <row r="467" spans="1:8">
      <c r="A467" s="5" t="s">
        <v>134</v>
      </c>
      <c r="B467" s="81" t="s">
        <v>4215</v>
      </c>
      <c r="C467" s="82" t="s">
        <v>4216</v>
      </c>
      <c r="D467" s="83" t="s">
        <v>1222</v>
      </c>
      <c r="E467" s="84" t="s">
        <v>4191</v>
      </c>
      <c r="F467" s="85">
        <v>76</v>
      </c>
      <c r="G467" s="86" t="str">
        <f t="shared" si="8"/>
        <v>Khá</v>
      </c>
      <c r="H467" s="87"/>
    </row>
    <row r="468" spans="1:8">
      <c r="A468" s="5" t="s">
        <v>135</v>
      </c>
      <c r="B468" s="81" t="s">
        <v>4217</v>
      </c>
      <c r="C468" s="82" t="s">
        <v>1754</v>
      </c>
      <c r="D468" s="83" t="s">
        <v>1222</v>
      </c>
      <c r="E468" s="84" t="s">
        <v>4191</v>
      </c>
      <c r="F468" s="85">
        <v>70</v>
      </c>
      <c r="G468" s="86" t="str">
        <f t="shared" si="8"/>
        <v>Khá</v>
      </c>
      <c r="H468" s="87"/>
    </row>
    <row r="469" spans="1:8">
      <c r="A469" s="5" t="s">
        <v>136</v>
      </c>
      <c r="B469" s="81" t="s">
        <v>4218</v>
      </c>
      <c r="C469" s="82" t="s">
        <v>1294</v>
      </c>
      <c r="D469" s="83" t="s">
        <v>1746</v>
      </c>
      <c r="E469" s="84" t="s">
        <v>4191</v>
      </c>
      <c r="F469" s="85">
        <v>74</v>
      </c>
      <c r="G469" s="86" t="str">
        <f t="shared" si="8"/>
        <v>Khá</v>
      </c>
      <c r="H469" s="87"/>
    </row>
    <row r="470" spans="1:8">
      <c r="A470" s="5" t="s">
        <v>137</v>
      </c>
      <c r="B470" s="81" t="s">
        <v>4219</v>
      </c>
      <c r="C470" s="82" t="s">
        <v>1289</v>
      </c>
      <c r="D470" s="83" t="s">
        <v>34</v>
      </c>
      <c r="E470" s="84" t="s">
        <v>4191</v>
      </c>
      <c r="F470" s="85">
        <v>67</v>
      </c>
      <c r="G470" s="86" t="str">
        <f t="shared" si="8"/>
        <v>Trung bình</v>
      </c>
      <c r="H470" s="87"/>
    </row>
    <row r="471" spans="1:8">
      <c r="A471" s="5" t="s">
        <v>138</v>
      </c>
      <c r="B471" s="81" t="s">
        <v>4220</v>
      </c>
      <c r="C471" s="82" t="s">
        <v>4221</v>
      </c>
      <c r="D471" s="83" t="s">
        <v>1187</v>
      </c>
      <c r="E471" s="84" t="s">
        <v>4191</v>
      </c>
      <c r="F471" s="85">
        <v>70</v>
      </c>
      <c r="G471" s="86" t="str">
        <f t="shared" si="8"/>
        <v>Khá</v>
      </c>
      <c r="H471" s="87"/>
    </row>
    <row r="472" spans="1:8" s="20" customFormat="1">
      <c r="A472" s="5" t="s">
        <v>139</v>
      </c>
      <c r="B472" s="81" t="s">
        <v>4222</v>
      </c>
      <c r="C472" s="82" t="s">
        <v>4223</v>
      </c>
      <c r="D472" s="83" t="s">
        <v>1241</v>
      </c>
      <c r="E472" s="84" t="s">
        <v>4191</v>
      </c>
      <c r="F472" s="85">
        <v>63</v>
      </c>
      <c r="G472" s="86" t="str">
        <f t="shared" si="8"/>
        <v>Trung bình</v>
      </c>
      <c r="H472" s="80"/>
    </row>
    <row r="473" spans="1:8">
      <c r="A473" s="5" t="s">
        <v>140</v>
      </c>
      <c r="B473" s="81" t="s">
        <v>4224</v>
      </c>
      <c r="C473" s="82" t="s">
        <v>4225</v>
      </c>
      <c r="D473" s="83" t="s">
        <v>1319</v>
      </c>
      <c r="E473" s="84" t="s">
        <v>4191</v>
      </c>
      <c r="F473" s="85">
        <v>70</v>
      </c>
      <c r="G473" s="86" t="str">
        <f t="shared" si="8"/>
        <v>Khá</v>
      </c>
      <c r="H473" s="87"/>
    </row>
    <row r="474" spans="1:8">
      <c r="A474" s="5" t="s">
        <v>141</v>
      </c>
      <c r="B474" s="81" t="s">
        <v>4226</v>
      </c>
      <c r="C474" s="82" t="s">
        <v>1750</v>
      </c>
      <c r="D474" s="83" t="s">
        <v>1444</v>
      </c>
      <c r="E474" s="84" t="s">
        <v>4191</v>
      </c>
      <c r="F474" s="85">
        <v>76</v>
      </c>
      <c r="G474" s="86" t="str">
        <f t="shared" si="8"/>
        <v>Khá</v>
      </c>
      <c r="H474" s="87"/>
    </row>
    <row r="475" spans="1:8">
      <c r="A475" s="5" t="s">
        <v>142</v>
      </c>
      <c r="B475" s="81" t="s">
        <v>4227</v>
      </c>
      <c r="C475" s="82" t="s">
        <v>1674</v>
      </c>
      <c r="D475" s="83" t="s">
        <v>1266</v>
      </c>
      <c r="E475" s="84" t="s">
        <v>4191</v>
      </c>
      <c r="F475" s="85">
        <v>74</v>
      </c>
      <c r="G475" s="86" t="str">
        <f t="shared" si="8"/>
        <v>Khá</v>
      </c>
      <c r="H475" s="87"/>
    </row>
    <row r="476" spans="1:8">
      <c r="A476" s="5" t="s">
        <v>143</v>
      </c>
      <c r="B476" s="81" t="s">
        <v>4228</v>
      </c>
      <c r="C476" s="82" t="s">
        <v>4229</v>
      </c>
      <c r="D476" s="83" t="s">
        <v>1359</v>
      </c>
      <c r="E476" s="84" t="s">
        <v>4191</v>
      </c>
      <c r="F476" s="85">
        <v>58</v>
      </c>
      <c r="G476" s="86" t="str">
        <f t="shared" si="8"/>
        <v>Trung bình</v>
      </c>
      <c r="H476" s="87"/>
    </row>
    <row r="477" spans="1:8" s="20" customFormat="1">
      <c r="A477" s="5" t="s">
        <v>144</v>
      </c>
      <c r="B477" s="75" t="s">
        <v>4230</v>
      </c>
      <c r="C477" s="88" t="s">
        <v>4231</v>
      </c>
      <c r="D477" s="76" t="s">
        <v>1192</v>
      </c>
      <c r="E477" s="77" t="s">
        <v>4232</v>
      </c>
      <c r="F477" s="78">
        <v>50</v>
      </c>
      <c r="G477" s="79" t="str">
        <f t="shared" si="8"/>
        <v>Trung bình</v>
      </c>
      <c r="H477" s="80"/>
    </row>
    <row r="478" spans="1:8">
      <c r="A478" s="5" t="s">
        <v>145</v>
      </c>
      <c r="B478" s="81" t="s">
        <v>4233</v>
      </c>
      <c r="C478" s="82" t="s">
        <v>4234</v>
      </c>
      <c r="D478" s="83" t="s">
        <v>1216</v>
      </c>
      <c r="E478" s="84" t="s">
        <v>4232</v>
      </c>
      <c r="F478" s="85">
        <v>63</v>
      </c>
      <c r="G478" s="86" t="str">
        <f t="shared" si="8"/>
        <v>Trung bình</v>
      </c>
      <c r="H478" s="87"/>
    </row>
    <row r="479" spans="1:8">
      <c r="A479" s="5" t="s">
        <v>146</v>
      </c>
      <c r="B479" s="81" t="s">
        <v>4235</v>
      </c>
      <c r="C479" s="82" t="s">
        <v>1302</v>
      </c>
      <c r="D479" s="83" t="s">
        <v>1173</v>
      </c>
      <c r="E479" s="84" t="s">
        <v>4232</v>
      </c>
      <c r="F479" s="85">
        <v>65</v>
      </c>
      <c r="G479" s="86" t="str">
        <f t="shared" si="8"/>
        <v>Trung bình</v>
      </c>
      <c r="H479" s="87"/>
    </row>
    <row r="480" spans="1:8">
      <c r="A480" s="5" t="s">
        <v>147</v>
      </c>
      <c r="B480" s="81" t="s">
        <v>4236</v>
      </c>
      <c r="C480" s="82" t="s">
        <v>31</v>
      </c>
      <c r="D480" s="83" t="s">
        <v>1736</v>
      </c>
      <c r="E480" s="84" t="s">
        <v>4232</v>
      </c>
      <c r="F480" s="85">
        <v>50</v>
      </c>
      <c r="G480" s="86" t="str">
        <f t="shared" si="8"/>
        <v>Trung bình</v>
      </c>
      <c r="H480" s="87"/>
    </row>
    <row r="481" spans="1:8">
      <c r="A481" s="5" t="s">
        <v>148</v>
      </c>
      <c r="B481" s="81" t="s">
        <v>4237</v>
      </c>
      <c r="C481" s="82" t="s">
        <v>1493</v>
      </c>
      <c r="D481" s="83" t="s">
        <v>1195</v>
      </c>
      <c r="E481" s="84" t="s">
        <v>4232</v>
      </c>
      <c r="F481" s="85">
        <v>50</v>
      </c>
      <c r="G481" s="86" t="str">
        <f t="shared" si="8"/>
        <v>Trung bình</v>
      </c>
      <c r="H481" s="87"/>
    </row>
    <row r="482" spans="1:8">
      <c r="A482" s="5" t="s">
        <v>149</v>
      </c>
      <c r="B482" s="81" t="s">
        <v>4238</v>
      </c>
      <c r="C482" s="82" t="s">
        <v>4239</v>
      </c>
      <c r="D482" s="83" t="s">
        <v>39</v>
      </c>
      <c r="E482" s="84" t="s">
        <v>4232</v>
      </c>
      <c r="F482" s="85">
        <v>63</v>
      </c>
      <c r="G482" s="86" t="str">
        <f t="shared" si="8"/>
        <v>Trung bình</v>
      </c>
      <c r="H482" s="87"/>
    </row>
    <row r="483" spans="1:8">
      <c r="A483" s="5" t="s">
        <v>150</v>
      </c>
      <c r="B483" s="81" t="s">
        <v>4240</v>
      </c>
      <c r="C483" s="82" t="s">
        <v>1458</v>
      </c>
      <c r="D483" s="83" t="s">
        <v>1196</v>
      </c>
      <c r="E483" s="84" t="s">
        <v>4232</v>
      </c>
      <c r="F483" s="85">
        <v>63</v>
      </c>
      <c r="G483" s="86" t="str">
        <f t="shared" si="8"/>
        <v>Trung bình</v>
      </c>
      <c r="H483" s="87"/>
    </row>
    <row r="484" spans="1:8">
      <c r="A484" s="5" t="s">
        <v>151</v>
      </c>
      <c r="B484" s="81" t="s">
        <v>4241</v>
      </c>
      <c r="C484" s="82" t="s">
        <v>1419</v>
      </c>
      <c r="D484" s="83" t="s">
        <v>1198</v>
      </c>
      <c r="E484" s="84" t="s">
        <v>4232</v>
      </c>
      <c r="F484" s="85">
        <v>64</v>
      </c>
      <c r="G484" s="86" t="str">
        <f t="shared" si="8"/>
        <v>Trung bình</v>
      </c>
      <c r="H484" s="87"/>
    </row>
    <row r="485" spans="1:8">
      <c r="A485" s="5" t="s">
        <v>152</v>
      </c>
      <c r="B485" s="81" t="s">
        <v>4242</v>
      </c>
      <c r="C485" s="82" t="s">
        <v>1218</v>
      </c>
      <c r="D485" s="83" t="s">
        <v>40</v>
      </c>
      <c r="E485" s="84" t="s">
        <v>4232</v>
      </c>
      <c r="F485" s="85">
        <v>68</v>
      </c>
      <c r="G485" s="86" t="str">
        <f t="shared" si="8"/>
        <v>Trung bình</v>
      </c>
      <c r="H485" s="87"/>
    </row>
    <row r="486" spans="1:8">
      <c r="A486" s="5" t="s">
        <v>153</v>
      </c>
      <c r="B486" s="81" t="s">
        <v>4243</v>
      </c>
      <c r="C486" s="82" t="s">
        <v>1775</v>
      </c>
      <c r="D486" s="83" t="s">
        <v>12</v>
      </c>
      <c r="E486" s="84" t="s">
        <v>4232</v>
      </c>
      <c r="F486" s="85">
        <v>66</v>
      </c>
      <c r="G486" s="86" t="str">
        <f t="shared" si="8"/>
        <v>Trung bình</v>
      </c>
      <c r="H486" s="87"/>
    </row>
    <row r="487" spans="1:8">
      <c r="A487" s="5" t="s">
        <v>154</v>
      </c>
      <c r="B487" s="81" t="s">
        <v>4244</v>
      </c>
      <c r="C487" s="82" t="s">
        <v>1615</v>
      </c>
      <c r="D487" s="83" t="s">
        <v>1747</v>
      </c>
      <c r="E487" s="84" t="s">
        <v>4232</v>
      </c>
      <c r="F487" s="85">
        <v>74</v>
      </c>
      <c r="G487" s="86" t="str">
        <f t="shared" si="8"/>
        <v>Khá</v>
      </c>
      <c r="H487" s="87"/>
    </row>
    <row r="488" spans="1:8" s="20" customFormat="1">
      <c r="A488" s="5" t="s">
        <v>155</v>
      </c>
      <c r="B488" s="81" t="s">
        <v>4245</v>
      </c>
      <c r="C488" s="82" t="s">
        <v>35</v>
      </c>
      <c r="D488" s="83" t="s">
        <v>13</v>
      </c>
      <c r="E488" s="84" t="s">
        <v>4232</v>
      </c>
      <c r="F488" s="85">
        <v>64</v>
      </c>
      <c r="G488" s="86" t="str">
        <f t="shared" si="8"/>
        <v>Trung bình</v>
      </c>
      <c r="H488" s="80"/>
    </row>
    <row r="489" spans="1:8">
      <c r="A489" s="5" t="s">
        <v>156</v>
      </c>
      <c r="B489" s="81" t="s">
        <v>4246</v>
      </c>
      <c r="C489" s="82" t="s">
        <v>1323</v>
      </c>
      <c r="D489" s="83" t="s">
        <v>1229</v>
      </c>
      <c r="E489" s="84" t="s">
        <v>4232</v>
      </c>
      <c r="F489" s="85">
        <v>78</v>
      </c>
      <c r="G489" s="86" t="str">
        <f t="shared" si="8"/>
        <v>Khá</v>
      </c>
      <c r="H489" s="87"/>
    </row>
    <row r="490" spans="1:8">
      <c r="A490" s="5" t="s">
        <v>157</v>
      </c>
      <c r="B490" s="81" t="s">
        <v>4247</v>
      </c>
      <c r="C490" s="82" t="s">
        <v>4248</v>
      </c>
      <c r="D490" s="83" t="s">
        <v>1281</v>
      </c>
      <c r="E490" s="84" t="s">
        <v>4232</v>
      </c>
      <c r="F490" s="85">
        <v>68</v>
      </c>
      <c r="G490" s="86" t="str">
        <f t="shared" si="8"/>
        <v>Trung bình</v>
      </c>
      <c r="H490" s="87"/>
    </row>
    <row r="491" spans="1:8">
      <c r="A491" s="5" t="s">
        <v>158</v>
      </c>
      <c r="B491" s="81" t="s">
        <v>4249</v>
      </c>
      <c r="C491" s="82" t="s">
        <v>4250</v>
      </c>
      <c r="D491" s="83" t="s">
        <v>1259</v>
      </c>
      <c r="E491" s="84" t="s">
        <v>4232</v>
      </c>
      <c r="F491" s="85">
        <v>67</v>
      </c>
      <c r="G491" s="86" t="str">
        <f t="shared" si="8"/>
        <v>Trung bình</v>
      </c>
      <c r="H491" s="87"/>
    </row>
    <row r="492" spans="1:8">
      <c r="A492" s="5" t="s">
        <v>159</v>
      </c>
      <c r="B492" s="81" t="s">
        <v>4251</v>
      </c>
      <c r="C492" s="82" t="s">
        <v>1408</v>
      </c>
      <c r="D492" s="83" t="s">
        <v>1259</v>
      </c>
      <c r="E492" s="84" t="s">
        <v>4232</v>
      </c>
      <c r="F492" s="85">
        <v>70</v>
      </c>
      <c r="G492" s="86" t="str">
        <f t="shared" si="8"/>
        <v>Khá</v>
      </c>
      <c r="H492" s="87"/>
    </row>
    <row r="493" spans="1:8">
      <c r="A493" s="5" t="s">
        <v>160</v>
      </c>
      <c r="B493" s="81" t="s">
        <v>4252</v>
      </c>
      <c r="C493" s="82" t="s">
        <v>1342</v>
      </c>
      <c r="D493" s="83" t="s">
        <v>59</v>
      </c>
      <c r="E493" s="84" t="s">
        <v>4232</v>
      </c>
      <c r="F493" s="85">
        <v>60</v>
      </c>
      <c r="G493" s="86" t="str">
        <f t="shared" ref="G493:G556" si="9">IF(F493&gt;=90,"Xuất sắc",IF(F493&gt;=80,"Tốt",IF(F493&gt;=70,"Khá",IF(F493&gt;=50,"Trung bình",IF(F493&gt;0,"Yếu","Không xếp loại")))))</f>
        <v>Trung bình</v>
      </c>
      <c r="H493" s="87"/>
    </row>
    <row r="494" spans="1:8">
      <c r="A494" s="5" t="s">
        <v>161</v>
      </c>
      <c r="B494" s="81" t="s">
        <v>4253</v>
      </c>
      <c r="C494" s="82" t="s">
        <v>1291</v>
      </c>
      <c r="D494" s="83" t="s">
        <v>1602</v>
      </c>
      <c r="E494" s="84" t="s">
        <v>4232</v>
      </c>
      <c r="F494" s="85">
        <v>65</v>
      </c>
      <c r="G494" s="86" t="str">
        <f t="shared" si="9"/>
        <v>Trung bình</v>
      </c>
      <c r="H494" s="87"/>
    </row>
    <row r="495" spans="1:8">
      <c r="A495" s="5" t="s">
        <v>162</v>
      </c>
      <c r="B495" s="81" t="s">
        <v>4254</v>
      </c>
      <c r="C495" s="82" t="s">
        <v>1759</v>
      </c>
      <c r="D495" s="83" t="s">
        <v>1249</v>
      </c>
      <c r="E495" s="84" t="s">
        <v>4232</v>
      </c>
      <c r="F495" s="85">
        <v>70</v>
      </c>
      <c r="G495" s="86" t="str">
        <f t="shared" si="9"/>
        <v>Khá</v>
      </c>
      <c r="H495" s="87"/>
    </row>
    <row r="496" spans="1:8">
      <c r="A496" s="5" t="s">
        <v>163</v>
      </c>
      <c r="B496" s="81" t="s">
        <v>4255</v>
      </c>
      <c r="C496" s="82" t="s">
        <v>1557</v>
      </c>
      <c r="D496" s="83" t="s">
        <v>49</v>
      </c>
      <c r="E496" s="84" t="s">
        <v>4232</v>
      </c>
      <c r="F496" s="85">
        <v>70</v>
      </c>
      <c r="G496" s="86" t="str">
        <f t="shared" si="9"/>
        <v>Khá</v>
      </c>
      <c r="H496" s="87"/>
    </row>
    <row r="497" spans="1:8">
      <c r="A497" s="5" t="s">
        <v>164</v>
      </c>
      <c r="B497" s="81" t="s">
        <v>4256</v>
      </c>
      <c r="C497" s="82" t="s">
        <v>4257</v>
      </c>
      <c r="D497" s="83" t="s">
        <v>1222</v>
      </c>
      <c r="E497" s="84" t="s">
        <v>4232</v>
      </c>
      <c r="F497" s="85">
        <v>70</v>
      </c>
      <c r="G497" s="86" t="str">
        <f t="shared" si="9"/>
        <v>Khá</v>
      </c>
      <c r="H497" s="87"/>
    </row>
    <row r="498" spans="1:8">
      <c r="A498" s="5" t="s">
        <v>165</v>
      </c>
      <c r="B498" s="81" t="s">
        <v>4258</v>
      </c>
      <c r="C498" s="82" t="s">
        <v>1498</v>
      </c>
      <c r="D498" s="83" t="s">
        <v>1222</v>
      </c>
      <c r="E498" s="84" t="s">
        <v>4232</v>
      </c>
      <c r="F498" s="85">
        <v>55</v>
      </c>
      <c r="G498" s="86" t="str">
        <f t="shared" si="9"/>
        <v>Trung bình</v>
      </c>
      <c r="H498" s="87"/>
    </row>
    <row r="499" spans="1:8">
      <c r="A499" s="5" t="s">
        <v>166</v>
      </c>
      <c r="B499" s="81" t="s">
        <v>4259</v>
      </c>
      <c r="C499" s="82" t="s">
        <v>1270</v>
      </c>
      <c r="D499" s="83" t="s">
        <v>1277</v>
      </c>
      <c r="E499" s="84" t="s">
        <v>4232</v>
      </c>
      <c r="F499" s="85">
        <v>67</v>
      </c>
      <c r="G499" s="86" t="str">
        <f t="shared" si="9"/>
        <v>Trung bình</v>
      </c>
      <c r="H499" s="87"/>
    </row>
    <row r="500" spans="1:8">
      <c r="A500" s="5" t="s">
        <v>167</v>
      </c>
      <c r="B500" s="81" t="s">
        <v>4260</v>
      </c>
      <c r="C500" s="82" t="s">
        <v>1477</v>
      </c>
      <c r="D500" s="83" t="s">
        <v>1250</v>
      </c>
      <c r="E500" s="84" t="s">
        <v>4232</v>
      </c>
      <c r="F500" s="85">
        <v>61</v>
      </c>
      <c r="G500" s="86" t="str">
        <f t="shared" si="9"/>
        <v>Trung bình</v>
      </c>
      <c r="H500" s="87"/>
    </row>
    <row r="501" spans="1:8">
      <c r="A501" s="5" t="s">
        <v>168</v>
      </c>
      <c r="B501" s="81" t="s">
        <v>4261</v>
      </c>
      <c r="C501" s="82" t="s">
        <v>4262</v>
      </c>
      <c r="D501" s="83" t="s">
        <v>14</v>
      </c>
      <c r="E501" s="84" t="s">
        <v>4232</v>
      </c>
      <c r="F501" s="85">
        <v>72</v>
      </c>
      <c r="G501" s="86" t="str">
        <f t="shared" si="9"/>
        <v>Khá</v>
      </c>
      <c r="H501" s="87"/>
    </row>
    <row r="502" spans="1:8">
      <c r="A502" s="5" t="s">
        <v>169</v>
      </c>
      <c r="B502" s="81" t="s">
        <v>4263</v>
      </c>
      <c r="C502" s="82" t="s">
        <v>4264</v>
      </c>
      <c r="D502" s="83" t="s">
        <v>14</v>
      </c>
      <c r="E502" s="84" t="s">
        <v>4232</v>
      </c>
      <c r="F502" s="85">
        <v>63</v>
      </c>
      <c r="G502" s="86" t="str">
        <f t="shared" si="9"/>
        <v>Trung bình</v>
      </c>
      <c r="H502" s="87"/>
    </row>
    <row r="503" spans="1:8">
      <c r="A503" s="5" t="s">
        <v>170</v>
      </c>
      <c r="B503" s="81" t="s">
        <v>4265</v>
      </c>
      <c r="C503" s="82" t="s">
        <v>1447</v>
      </c>
      <c r="D503" s="83" t="s">
        <v>14</v>
      </c>
      <c r="E503" s="84" t="s">
        <v>4232</v>
      </c>
      <c r="F503" s="85">
        <v>70</v>
      </c>
      <c r="G503" s="86" t="str">
        <f t="shared" si="9"/>
        <v>Khá</v>
      </c>
      <c r="H503" s="87"/>
    </row>
    <row r="504" spans="1:8">
      <c r="A504" s="5" t="s">
        <v>171</v>
      </c>
      <c r="B504" s="81" t="s">
        <v>4266</v>
      </c>
      <c r="C504" s="82" t="s">
        <v>4267</v>
      </c>
      <c r="D504" s="83" t="s">
        <v>1180</v>
      </c>
      <c r="E504" s="84" t="s">
        <v>4232</v>
      </c>
      <c r="F504" s="85">
        <v>59</v>
      </c>
      <c r="G504" s="86" t="str">
        <f t="shared" si="9"/>
        <v>Trung bình</v>
      </c>
      <c r="H504" s="87"/>
    </row>
    <row r="505" spans="1:8">
      <c r="A505" s="5" t="s">
        <v>172</v>
      </c>
      <c r="B505" s="81" t="s">
        <v>4268</v>
      </c>
      <c r="C505" s="82" t="s">
        <v>26</v>
      </c>
      <c r="D505" s="83" t="s">
        <v>1308</v>
      </c>
      <c r="E505" s="84" t="s">
        <v>4232</v>
      </c>
      <c r="F505" s="85">
        <v>60</v>
      </c>
      <c r="G505" s="86" t="str">
        <f t="shared" si="9"/>
        <v>Trung bình</v>
      </c>
      <c r="H505" s="87"/>
    </row>
    <row r="506" spans="1:8">
      <c r="A506" s="5" t="s">
        <v>173</v>
      </c>
      <c r="B506" s="81" t="s">
        <v>4269</v>
      </c>
      <c r="C506" s="82" t="s">
        <v>1189</v>
      </c>
      <c r="D506" s="83" t="s">
        <v>1235</v>
      </c>
      <c r="E506" s="84" t="s">
        <v>4232</v>
      </c>
      <c r="F506" s="85">
        <v>70</v>
      </c>
      <c r="G506" s="86" t="str">
        <f t="shared" si="9"/>
        <v>Khá</v>
      </c>
      <c r="H506" s="87"/>
    </row>
    <row r="507" spans="1:8">
      <c r="A507" s="5" t="s">
        <v>174</v>
      </c>
      <c r="B507" s="81" t="s">
        <v>4270</v>
      </c>
      <c r="C507" s="82" t="s">
        <v>4271</v>
      </c>
      <c r="D507" s="83" t="s">
        <v>1213</v>
      </c>
      <c r="E507" s="84" t="s">
        <v>4232</v>
      </c>
      <c r="F507" s="85">
        <v>61</v>
      </c>
      <c r="G507" s="86" t="str">
        <f t="shared" si="9"/>
        <v>Trung bình</v>
      </c>
      <c r="H507" s="87"/>
    </row>
    <row r="508" spans="1:8">
      <c r="A508" s="5" t="s">
        <v>175</v>
      </c>
      <c r="B508" s="81" t="s">
        <v>4272</v>
      </c>
      <c r="C508" s="82" t="s">
        <v>35</v>
      </c>
      <c r="D508" s="83" t="s">
        <v>17</v>
      </c>
      <c r="E508" s="84" t="s">
        <v>4232</v>
      </c>
      <c r="F508" s="85">
        <v>68</v>
      </c>
      <c r="G508" s="86" t="str">
        <f t="shared" si="9"/>
        <v>Trung bình</v>
      </c>
      <c r="H508" s="87"/>
    </row>
    <row r="509" spans="1:8">
      <c r="A509" s="5" t="s">
        <v>176</v>
      </c>
      <c r="B509" s="81" t="s">
        <v>4273</v>
      </c>
      <c r="C509" s="82" t="s">
        <v>4274</v>
      </c>
      <c r="D509" s="83" t="s">
        <v>34</v>
      </c>
      <c r="E509" s="84" t="s">
        <v>4232</v>
      </c>
      <c r="F509" s="85">
        <v>64</v>
      </c>
      <c r="G509" s="86" t="str">
        <f t="shared" si="9"/>
        <v>Trung bình</v>
      </c>
      <c r="H509" s="87"/>
    </row>
    <row r="510" spans="1:8">
      <c r="A510" s="5" t="s">
        <v>177</v>
      </c>
      <c r="B510" s="81" t="s">
        <v>4275</v>
      </c>
      <c r="C510" s="82" t="s">
        <v>4276</v>
      </c>
      <c r="D510" s="83" t="s">
        <v>1278</v>
      </c>
      <c r="E510" s="84" t="s">
        <v>4232</v>
      </c>
      <c r="F510" s="85">
        <v>64</v>
      </c>
      <c r="G510" s="86" t="str">
        <f t="shared" si="9"/>
        <v>Trung bình</v>
      </c>
      <c r="H510" s="87"/>
    </row>
    <row r="511" spans="1:8">
      <c r="A511" s="5" t="s">
        <v>178</v>
      </c>
      <c r="B511" s="81" t="s">
        <v>4277</v>
      </c>
      <c r="C511" s="82" t="s">
        <v>29</v>
      </c>
      <c r="D511" s="83" t="s">
        <v>18</v>
      </c>
      <c r="E511" s="84" t="s">
        <v>4232</v>
      </c>
      <c r="F511" s="85">
        <v>56</v>
      </c>
      <c r="G511" s="86" t="str">
        <f t="shared" si="9"/>
        <v>Trung bình</v>
      </c>
      <c r="H511" s="87"/>
    </row>
    <row r="512" spans="1:8">
      <c r="A512" s="5" t="s">
        <v>179</v>
      </c>
      <c r="B512" s="81" t="s">
        <v>4278</v>
      </c>
      <c r="C512" s="82" t="s">
        <v>4279</v>
      </c>
      <c r="D512" s="83" t="s">
        <v>1241</v>
      </c>
      <c r="E512" s="84" t="s">
        <v>4232</v>
      </c>
      <c r="F512" s="85">
        <v>58</v>
      </c>
      <c r="G512" s="86" t="str">
        <f t="shared" si="9"/>
        <v>Trung bình</v>
      </c>
      <c r="H512" s="87"/>
    </row>
    <row r="513" spans="1:8">
      <c r="A513" s="5" t="s">
        <v>180</v>
      </c>
      <c r="B513" s="81" t="s">
        <v>4280</v>
      </c>
      <c r="C513" s="82" t="s">
        <v>1562</v>
      </c>
      <c r="D513" s="83" t="s">
        <v>1241</v>
      </c>
      <c r="E513" s="84" t="s">
        <v>4232</v>
      </c>
      <c r="F513" s="85">
        <v>64</v>
      </c>
      <c r="G513" s="86" t="str">
        <f t="shared" si="9"/>
        <v>Trung bình</v>
      </c>
      <c r="H513" s="87"/>
    </row>
    <row r="514" spans="1:8">
      <c r="A514" s="5" t="s">
        <v>181</v>
      </c>
      <c r="B514" s="81" t="s">
        <v>4281</v>
      </c>
      <c r="C514" s="82" t="s">
        <v>4282</v>
      </c>
      <c r="D514" s="83" t="s">
        <v>1241</v>
      </c>
      <c r="E514" s="84" t="s">
        <v>4232</v>
      </c>
      <c r="F514" s="85">
        <v>52</v>
      </c>
      <c r="G514" s="86" t="str">
        <f t="shared" si="9"/>
        <v>Trung bình</v>
      </c>
      <c r="H514" s="87"/>
    </row>
    <row r="515" spans="1:8">
      <c r="A515" s="5" t="s">
        <v>182</v>
      </c>
      <c r="B515" s="81" t="s">
        <v>4283</v>
      </c>
      <c r="C515" s="82" t="s">
        <v>1285</v>
      </c>
      <c r="D515" s="83" t="s">
        <v>1191</v>
      </c>
      <c r="E515" s="84" t="s">
        <v>4232</v>
      </c>
      <c r="F515" s="85">
        <v>57</v>
      </c>
      <c r="G515" s="86" t="str">
        <f t="shared" si="9"/>
        <v>Trung bình</v>
      </c>
      <c r="H515" s="87"/>
    </row>
    <row r="516" spans="1:8">
      <c r="A516" s="5" t="s">
        <v>183</v>
      </c>
      <c r="B516" s="81" t="s">
        <v>4284</v>
      </c>
      <c r="C516" s="82" t="s">
        <v>1460</v>
      </c>
      <c r="D516" s="83" t="s">
        <v>1191</v>
      </c>
      <c r="E516" s="84" t="s">
        <v>4232</v>
      </c>
      <c r="F516" s="85">
        <v>70</v>
      </c>
      <c r="G516" s="86" t="str">
        <f t="shared" si="9"/>
        <v>Khá</v>
      </c>
      <c r="H516" s="87"/>
    </row>
    <row r="517" spans="1:8" s="20" customFormat="1">
      <c r="A517" s="5" t="s">
        <v>184</v>
      </c>
      <c r="B517" s="75" t="s">
        <v>4285</v>
      </c>
      <c r="C517" s="88" t="s">
        <v>4286</v>
      </c>
      <c r="D517" s="76" t="s">
        <v>4287</v>
      </c>
      <c r="E517" s="77" t="s">
        <v>4288</v>
      </c>
      <c r="F517" s="78">
        <v>64</v>
      </c>
      <c r="G517" s="79" t="str">
        <f t="shared" si="9"/>
        <v>Trung bình</v>
      </c>
      <c r="H517" s="80"/>
    </row>
    <row r="518" spans="1:8" s="20" customFormat="1">
      <c r="A518" s="5" t="s">
        <v>185</v>
      </c>
      <c r="B518" s="81" t="s">
        <v>4289</v>
      </c>
      <c r="C518" s="82" t="s">
        <v>1488</v>
      </c>
      <c r="D518" s="83" t="s">
        <v>1192</v>
      </c>
      <c r="E518" s="84" t="s">
        <v>4288</v>
      </c>
      <c r="F518" s="85">
        <v>63</v>
      </c>
      <c r="G518" s="86" t="str">
        <f t="shared" si="9"/>
        <v>Trung bình</v>
      </c>
      <c r="H518" s="80"/>
    </row>
    <row r="519" spans="1:8">
      <c r="A519" s="5" t="s">
        <v>186</v>
      </c>
      <c r="B519" s="81" t="s">
        <v>4290</v>
      </c>
      <c r="C519" s="82" t="s">
        <v>1678</v>
      </c>
      <c r="D519" s="83" t="s">
        <v>1255</v>
      </c>
      <c r="E519" s="84" t="s">
        <v>4288</v>
      </c>
      <c r="F519" s="85">
        <v>61</v>
      </c>
      <c r="G519" s="86" t="str">
        <f t="shared" si="9"/>
        <v>Trung bình</v>
      </c>
      <c r="H519" s="87"/>
    </row>
    <row r="520" spans="1:8">
      <c r="A520" s="5" t="s">
        <v>187</v>
      </c>
      <c r="B520" s="81" t="s">
        <v>4291</v>
      </c>
      <c r="C520" s="82" t="s">
        <v>1487</v>
      </c>
      <c r="D520" s="83" t="s">
        <v>1216</v>
      </c>
      <c r="E520" s="84" t="s">
        <v>4288</v>
      </c>
      <c r="F520" s="85">
        <v>67</v>
      </c>
      <c r="G520" s="86" t="str">
        <f t="shared" si="9"/>
        <v>Trung bình</v>
      </c>
      <c r="H520" s="87"/>
    </row>
    <row r="521" spans="1:8">
      <c r="A521" s="5" t="s">
        <v>188</v>
      </c>
      <c r="B521" s="81" t="s">
        <v>4292</v>
      </c>
      <c r="C521" s="82" t="s">
        <v>1483</v>
      </c>
      <c r="D521" s="83" t="s">
        <v>30</v>
      </c>
      <c r="E521" s="84" t="s">
        <v>4288</v>
      </c>
      <c r="F521" s="85">
        <v>66</v>
      </c>
      <c r="G521" s="86" t="str">
        <f t="shared" si="9"/>
        <v>Trung bình</v>
      </c>
      <c r="H521" s="87"/>
    </row>
    <row r="522" spans="1:8">
      <c r="A522" s="5" t="s">
        <v>189</v>
      </c>
      <c r="B522" s="81" t="s">
        <v>4293</v>
      </c>
      <c r="C522" s="82" t="s">
        <v>4294</v>
      </c>
      <c r="D522" s="83" t="s">
        <v>30</v>
      </c>
      <c r="E522" s="84" t="s">
        <v>4288</v>
      </c>
      <c r="F522" s="85">
        <v>70</v>
      </c>
      <c r="G522" s="86" t="str">
        <f t="shared" si="9"/>
        <v>Khá</v>
      </c>
      <c r="H522" s="87"/>
    </row>
    <row r="523" spans="1:8">
      <c r="A523" s="5" t="s">
        <v>190</v>
      </c>
      <c r="B523" s="81" t="s">
        <v>4295</v>
      </c>
      <c r="C523" s="82" t="s">
        <v>4296</v>
      </c>
      <c r="D523" s="83" t="s">
        <v>10</v>
      </c>
      <c r="E523" s="84" t="s">
        <v>4288</v>
      </c>
      <c r="F523" s="85">
        <v>61</v>
      </c>
      <c r="G523" s="86" t="str">
        <f t="shared" si="9"/>
        <v>Trung bình</v>
      </c>
      <c r="H523" s="87"/>
    </row>
    <row r="524" spans="1:8">
      <c r="A524" s="5" t="s">
        <v>191</v>
      </c>
      <c r="B524" s="81" t="s">
        <v>4297</v>
      </c>
      <c r="C524" s="82" t="s">
        <v>1419</v>
      </c>
      <c r="D524" s="83" t="s">
        <v>1422</v>
      </c>
      <c r="E524" s="84" t="s">
        <v>4288</v>
      </c>
      <c r="F524" s="85">
        <v>61</v>
      </c>
      <c r="G524" s="86" t="str">
        <f t="shared" si="9"/>
        <v>Trung bình</v>
      </c>
      <c r="H524" s="87"/>
    </row>
    <row r="525" spans="1:8">
      <c r="A525" s="5" t="s">
        <v>192</v>
      </c>
      <c r="B525" s="81" t="s">
        <v>4298</v>
      </c>
      <c r="C525" s="82" t="s">
        <v>1785</v>
      </c>
      <c r="D525" s="83" t="s">
        <v>1195</v>
      </c>
      <c r="E525" s="84" t="s">
        <v>4288</v>
      </c>
      <c r="F525" s="85">
        <v>70</v>
      </c>
      <c r="G525" s="86" t="str">
        <f t="shared" si="9"/>
        <v>Khá</v>
      </c>
      <c r="H525" s="87"/>
    </row>
    <row r="526" spans="1:8">
      <c r="A526" s="5" t="s">
        <v>193</v>
      </c>
      <c r="B526" s="81" t="s">
        <v>4299</v>
      </c>
      <c r="C526" s="82" t="s">
        <v>4300</v>
      </c>
      <c r="D526" s="83" t="s">
        <v>1325</v>
      </c>
      <c r="E526" s="84" t="s">
        <v>4288</v>
      </c>
      <c r="F526" s="85">
        <v>59</v>
      </c>
      <c r="G526" s="86" t="str">
        <f t="shared" si="9"/>
        <v>Trung bình</v>
      </c>
      <c r="H526" s="87"/>
    </row>
    <row r="527" spans="1:8">
      <c r="A527" s="5" t="s">
        <v>194</v>
      </c>
      <c r="B527" s="81" t="s">
        <v>4301</v>
      </c>
      <c r="C527" s="82" t="s">
        <v>31</v>
      </c>
      <c r="D527" s="83" t="s">
        <v>12</v>
      </c>
      <c r="E527" s="84" t="s">
        <v>4288</v>
      </c>
      <c r="F527" s="85">
        <v>59</v>
      </c>
      <c r="G527" s="86" t="str">
        <f t="shared" si="9"/>
        <v>Trung bình</v>
      </c>
      <c r="H527" s="87"/>
    </row>
    <row r="528" spans="1:8">
      <c r="A528" s="5" t="s">
        <v>195</v>
      </c>
      <c r="B528" s="81" t="s">
        <v>4302</v>
      </c>
      <c r="C528" s="82" t="s">
        <v>1288</v>
      </c>
      <c r="D528" s="83" t="s">
        <v>1229</v>
      </c>
      <c r="E528" s="84" t="s">
        <v>4288</v>
      </c>
      <c r="F528" s="85">
        <v>57</v>
      </c>
      <c r="G528" s="86" t="str">
        <f t="shared" si="9"/>
        <v>Trung bình</v>
      </c>
      <c r="H528" s="87"/>
    </row>
    <row r="529" spans="1:8">
      <c r="A529" s="5" t="s">
        <v>196</v>
      </c>
      <c r="B529" s="81" t="s">
        <v>4303</v>
      </c>
      <c r="C529" s="82" t="s">
        <v>4304</v>
      </c>
      <c r="D529" s="83" t="s">
        <v>1176</v>
      </c>
      <c r="E529" s="84" t="s">
        <v>4288</v>
      </c>
      <c r="F529" s="85">
        <v>66</v>
      </c>
      <c r="G529" s="86" t="str">
        <f t="shared" si="9"/>
        <v>Trung bình</v>
      </c>
      <c r="H529" s="87"/>
    </row>
    <row r="530" spans="1:8">
      <c r="A530" s="5" t="s">
        <v>197</v>
      </c>
      <c r="B530" s="81" t="s">
        <v>4305</v>
      </c>
      <c r="C530" s="82" t="s">
        <v>4306</v>
      </c>
      <c r="D530" s="83" t="s">
        <v>1281</v>
      </c>
      <c r="E530" s="84" t="s">
        <v>4288</v>
      </c>
      <c r="F530" s="85">
        <v>55</v>
      </c>
      <c r="G530" s="86" t="str">
        <f t="shared" si="9"/>
        <v>Trung bình</v>
      </c>
      <c r="H530" s="87"/>
    </row>
    <row r="531" spans="1:8">
      <c r="A531" s="5" t="s">
        <v>198</v>
      </c>
      <c r="B531" s="81" t="s">
        <v>4307</v>
      </c>
      <c r="C531" s="82" t="s">
        <v>8</v>
      </c>
      <c r="D531" s="83" t="s">
        <v>1281</v>
      </c>
      <c r="E531" s="84" t="s">
        <v>4288</v>
      </c>
      <c r="F531" s="85">
        <v>63</v>
      </c>
      <c r="G531" s="86" t="str">
        <f t="shared" si="9"/>
        <v>Trung bình</v>
      </c>
      <c r="H531" s="87"/>
    </row>
    <row r="532" spans="1:8">
      <c r="A532" s="5" t="s">
        <v>199</v>
      </c>
      <c r="B532" s="81" t="s">
        <v>4308</v>
      </c>
      <c r="C532" s="82" t="s">
        <v>1481</v>
      </c>
      <c r="D532" s="83" t="s">
        <v>1259</v>
      </c>
      <c r="E532" s="84" t="s">
        <v>4288</v>
      </c>
      <c r="F532" s="85">
        <v>67</v>
      </c>
      <c r="G532" s="86" t="str">
        <f t="shared" si="9"/>
        <v>Trung bình</v>
      </c>
      <c r="H532" s="87"/>
    </row>
    <row r="533" spans="1:8">
      <c r="A533" s="5" t="s">
        <v>200</v>
      </c>
      <c r="B533" s="81" t="s">
        <v>4309</v>
      </c>
      <c r="C533" s="82" t="s">
        <v>2717</v>
      </c>
      <c r="D533" s="83" t="s">
        <v>1204</v>
      </c>
      <c r="E533" s="84" t="s">
        <v>4288</v>
      </c>
      <c r="F533" s="85">
        <v>63</v>
      </c>
      <c r="G533" s="86" t="str">
        <f t="shared" si="9"/>
        <v>Trung bình</v>
      </c>
      <c r="H533" s="87"/>
    </row>
    <row r="534" spans="1:8">
      <c r="A534" s="5" t="s">
        <v>201</v>
      </c>
      <c r="B534" s="81" t="s">
        <v>4310</v>
      </c>
      <c r="C534" s="82" t="s">
        <v>4311</v>
      </c>
      <c r="D534" s="83" t="s">
        <v>1249</v>
      </c>
      <c r="E534" s="84" t="s">
        <v>4288</v>
      </c>
      <c r="F534" s="85">
        <v>62</v>
      </c>
      <c r="G534" s="86" t="str">
        <f t="shared" si="9"/>
        <v>Trung bình</v>
      </c>
      <c r="H534" s="87"/>
    </row>
    <row r="535" spans="1:8">
      <c r="A535" s="5" t="s">
        <v>202</v>
      </c>
      <c r="B535" s="81" t="s">
        <v>4312</v>
      </c>
      <c r="C535" s="82" t="s">
        <v>1425</v>
      </c>
      <c r="D535" s="83" t="s">
        <v>1393</v>
      </c>
      <c r="E535" s="84" t="s">
        <v>4288</v>
      </c>
      <c r="F535" s="85">
        <v>66</v>
      </c>
      <c r="G535" s="86" t="str">
        <f t="shared" si="9"/>
        <v>Trung bình</v>
      </c>
      <c r="H535" s="87"/>
    </row>
    <row r="536" spans="1:8">
      <c r="A536" s="5" t="s">
        <v>203</v>
      </c>
      <c r="B536" s="81" t="s">
        <v>4313</v>
      </c>
      <c r="C536" s="82" t="s">
        <v>62</v>
      </c>
      <c r="D536" s="83" t="s">
        <v>41</v>
      </c>
      <c r="E536" s="84" t="s">
        <v>4288</v>
      </c>
      <c r="F536" s="85">
        <v>61</v>
      </c>
      <c r="G536" s="86" t="str">
        <f t="shared" si="9"/>
        <v>Trung bình</v>
      </c>
      <c r="H536" s="87"/>
    </row>
    <row r="537" spans="1:8">
      <c r="A537" s="5" t="s">
        <v>204</v>
      </c>
      <c r="B537" s="81" t="s">
        <v>4314</v>
      </c>
      <c r="C537" s="82" t="s">
        <v>1282</v>
      </c>
      <c r="D537" s="83" t="s">
        <v>1309</v>
      </c>
      <c r="E537" s="84" t="s">
        <v>4288</v>
      </c>
      <c r="F537" s="85">
        <v>70</v>
      </c>
      <c r="G537" s="86" t="str">
        <f t="shared" si="9"/>
        <v>Khá</v>
      </c>
      <c r="H537" s="87"/>
    </row>
    <row r="538" spans="1:8">
      <c r="A538" s="5" t="s">
        <v>205</v>
      </c>
      <c r="B538" s="81" t="s">
        <v>4315</v>
      </c>
      <c r="C538" s="82" t="s">
        <v>28</v>
      </c>
      <c r="D538" s="83" t="s">
        <v>1213</v>
      </c>
      <c r="E538" s="84" t="s">
        <v>4288</v>
      </c>
      <c r="F538" s="85">
        <v>70</v>
      </c>
      <c r="G538" s="86" t="str">
        <f t="shared" si="9"/>
        <v>Khá</v>
      </c>
      <c r="H538" s="87"/>
    </row>
    <row r="539" spans="1:8">
      <c r="A539" s="5" t="s">
        <v>206</v>
      </c>
      <c r="B539" s="81" t="s">
        <v>4316</v>
      </c>
      <c r="C539" s="82" t="s">
        <v>4317</v>
      </c>
      <c r="D539" s="83" t="s">
        <v>1304</v>
      </c>
      <c r="E539" s="84" t="s">
        <v>4288</v>
      </c>
      <c r="F539" s="85">
        <v>62</v>
      </c>
      <c r="G539" s="86" t="str">
        <f t="shared" si="9"/>
        <v>Trung bình</v>
      </c>
      <c r="H539" s="87"/>
    </row>
    <row r="540" spans="1:8">
      <c r="A540" s="5" t="s">
        <v>207</v>
      </c>
      <c r="B540" s="81" t="s">
        <v>4318</v>
      </c>
      <c r="C540" s="82" t="s">
        <v>4319</v>
      </c>
      <c r="D540" s="83" t="s">
        <v>1241</v>
      </c>
      <c r="E540" s="84" t="s">
        <v>4288</v>
      </c>
      <c r="F540" s="85">
        <v>68</v>
      </c>
      <c r="G540" s="86" t="str">
        <f t="shared" si="9"/>
        <v>Trung bình</v>
      </c>
      <c r="H540" s="87"/>
    </row>
    <row r="541" spans="1:8">
      <c r="A541" s="5" t="s">
        <v>208</v>
      </c>
      <c r="B541" s="81" t="s">
        <v>4320</v>
      </c>
      <c r="C541" s="82" t="s">
        <v>1189</v>
      </c>
      <c r="D541" s="83" t="s">
        <v>1324</v>
      </c>
      <c r="E541" s="84" t="s">
        <v>4288</v>
      </c>
      <c r="F541" s="85">
        <v>70</v>
      </c>
      <c r="G541" s="86" t="str">
        <f t="shared" si="9"/>
        <v>Khá</v>
      </c>
      <c r="H541" s="87"/>
    </row>
    <row r="542" spans="1:8" s="20" customFormat="1">
      <c r="A542" s="5" t="s">
        <v>209</v>
      </c>
      <c r="B542" s="89" t="s">
        <v>4321</v>
      </c>
      <c r="C542" s="90" t="s">
        <v>1414</v>
      </c>
      <c r="D542" s="91" t="s">
        <v>1193</v>
      </c>
      <c r="E542" s="77" t="s">
        <v>4322</v>
      </c>
      <c r="F542" s="95">
        <v>78</v>
      </c>
      <c r="G542" s="79" t="str">
        <f t="shared" si="9"/>
        <v>Khá</v>
      </c>
      <c r="H542" s="80"/>
    </row>
    <row r="543" spans="1:8">
      <c r="A543" s="5" t="s">
        <v>210</v>
      </c>
      <c r="B543" s="92" t="s">
        <v>4323</v>
      </c>
      <c r="C543" s="93" t="s">
        <v>1553</v>
      </c>
      <c r="D543" s="94" t="s">
        <v>1216</v>
      </c>
      <c r="E543" s="84" t="s">
        <v>4322</v>
      </c>
      <c r="F543" s="96">
        <v>66</v>
      </c>
      <c r="G543" s="86" t="str">
        <f t="shared" si="9"/>
        <v>Trung bình</v>
      </c>
      <c r="H543" s="87"/>
    </row>
    <row r="544" spans="1:8">
      <c r="A544" s="5" t="s">
        <v>211</v>
      </c>
      <c r="B544" s="92" t="s">
        <v>4324</v>
      </c>
      <c r="C544" s="93" t="s">
        <v>1320</v>
      </c>
      <c r="D544" s="94" t="s">
        <v>1216</v>
      </c>
      <c r="E544" s="84" t="s">
        <v>4322</v>
      </c>
      <c r="F544" s="96">
        <v>67</v>
      </c>
      <c r="G544" s="86" t="str">
        <f t="shared" si="9"/>
        <v>Trung bình</v>
      </c>
      <c r="H544" s="87"/>
    </row>
    <row r="545" spans="1:8">
      <c r="A545" s="5" t="s">
        <v>212</v>
      </c>
      <c r="B545" s="92" t="s">
        <v>4325</v>
      </c>
      <c r="C545" s="93" t="s">
        <v>1288</v>
      </c>
      <c r="D545" s="94" t="s">
        <v>1216</v>
      </c>
      <c r="E545" s="84" t="s">
        <v>4322</v>
      </c>
      <c r="F545" s="96">
        <v>58</v>
      </c>
      <c r="G545" s="86" t="str">
        <f t="shared" si="9"/>
        <v>Trung bình</v>
      </c>
      <c r="H545" s="87"/>
    </row>
    <row r="546" spans="1:8">
      <c r="A546" s="5" t="s">
        <v>213</v>
      </c>
      <c r="B546" s="92" t="s">
        <v>4326</v>
      </c>
      <c r="C546" s="93" t="s">
        <v>1608</v>
      </c>
      <c r="D546" s="94" t="s">
        <v>1216</v>
      </c>
      <c r="E546" s="84" t="s">
        <v>4322</v>
      </c>
      <c r="F546" s="96">
        <v>67</v>
      </c>
      <c r="G546" s="86" t="str">
        <f t="shared" si="9"/>
        <v>Trung bình</v>
      </c>
      <c r="H546" s="87"/>
    </row>
    <row r="547" spans="1:8">
      <c r="A547" s="5" t="s">
        <v>214</v>
      </c>
      <c r="B547" s="92" t="s">
        <v>4327</v>
      </c>
      <c r="C547" s="93" t="s">
        <v>1545</v>
      </c>
      <c r="D547" s="94" t="s">
        <v>1216</v>
      </c>
      <c r="E547" s="84" t="s">
        <v>4322</v>
      </c>
      <c r="F547" s="96">
        <v>61</v>
      </c>
      <c r="G547" s="86" t="str">
        <f t="shared" si="9"/>
        <v>Trung bình</v>
      </c>
      <c r="H547" s="87"/>
    </row>
    <row r="548" spans="1:8">
      <c r="A548" s="5" t="s">
        <v>215</v>
      </c>
      <c r="B548" s="92" t="s">
        <v>4328</v>
      </c>
      <c r="C548" s="93" t="s">
        <v>4329</v>
      </c>
      <c r="D548" s="94" t="s">
        <v>1406</v>
      </c>
      <c r="E548" s="84" t="s">
        <v>4322</v>
      </c>
      <c r="F548" s="96">
        <v>62</v>
      </c>
      <c r="G548" s="86" t="str">
        <f t="shared" si="9"/>
        <v>Trung bình</v>
      </c>
      <c r="H548" s="87"/>
    </row>
    <row r="549" spans="1:8">
      <c r="A549" s="5" t="s">
        <v>216</v>
      </c>
      <c r="B549" s="92" t="s">
        <v>4330</v>
      </c>
      <c r="C549" s="93" t="s">
        <v>1449</v>
      </c>
      <c r="D549" s="94" t="s">
        <v>11</v>
      </c>
      <c r="E549" s="84" t="s">
        <v>4322</v>
      </c>
      <c r="F549" s="96">
        <v>68</v>
      </c>
      <c r="G549" s="86" t="str">
        <f t="shared" si="9"/>
        <v>Trung bình</v>
      </c>
      <c r="H549" s="87"/>
    </row>
    <row r="550" spans="1:8" s="20" customFormat="1">
      <c r="A550" s="5" t="s">
        <v>217</v>
      </c>
      <c r="B550" s="92" t="s">
        <v>4331</v>
      </c>
      <c r="C550" s="93" t="s">
        <v>4332</v>
      </c>
      <c r="D550" s="94" t="s">
        <v>39</v>
      </c>
      <c r="E550" s="84" t="s">
        <v>4322</v>
      </c>
      <c r="F550" s="96">
        <v>54</v>
      </c>
      <c r="G550" s="86" t="str">
        <f t="shared" si="9"/>
        <v>Trung bình</v>
      </c>
      <c r="H550" s="80"/>
    </row>
    <row r="551" spans="1:8">
      <c r="A551" s="5" t="s">
        <v>218</v>
      </c>
      <c r="B551" s="92" t="s">
        <v>4333</v>
      </c>
      <c r="C551" s="93" t="s">
        <v>4334</v>
      </c>
      <c r="D551" s="94" t="s">
        <v>1244</v>
      </c>
      <c r="E551" s="84" t="s">
        <v>4322</v>
      </c>
      <c r="F551" s="96">
        <v>76</v>
      </c>
      <c r="G551" s="86" t="str">
        <f t="shared" si="9"/>
        <v>Khá</v>
      </c>
      <c r="H551" s="87"/>
    </row>
    <row r="552" spans="1:8">
      <c r="A552" s="5" t="s">
        <v>219</v>
      </c>
      <c r="B552" s="92" t="s">
        <v>4335</v>
      </c>
      <c r="C552" s="93" t="s">
        <v>1434</v>
      </c>
      <c r="D552" s="94" t="s">
        <v>36</v>
      </c>
      <c r="E552" s="84" t="s">
        <v>4322</v>
      </c>
      <c r="F552" s="96">
        <v>61</v>
      </c>
      <c r="G552" s="86" t="str">
        <f t="shared" si="9"/>
        <v>Trung bình</v>
      </c>
      <c r="H552" s="87"/>
    </row>
    <row r="553" spans="1:8">
      <c r="A553" s="5" t="s">
        <v>220</v>
      </c>
      <c r="B553" s="92" t="s">
        <v>4336</v>
      </c>
      <c r="C553" s="93" t="s">
        <v>4337</v>
      </c>
      <c r="D553" s="94" t="s">
        <v>1554</v>
      </c>
      <c r="E553" s="84" t="s">
        <v>4322</v>
      </c>
      <c r="F553" s="96">
        <v>68</v>
      </c>
      <c r="G553" s="86" t="str">
        <f t="shared" si="9"/>
        <v>Trung bình</v>
      </c>
      <c r="H553" s="87"/>
    </row>
    <row r="554" spans="1:8">
      <c r="A554" s="5" t="s">
        <v>221</v>
      </c>
      <c r="B554" s="92" t="s">
        <v>4338</v>
      </c>
      <c r="C554" s="93" t="s">
        <v>4339</v>
      </c>
      <c r="D554" s="94" t="s">
        <v>1200</v>
      </c>
      <c r="E554" s="84" t="s">
        <v>4322</v>
      </c>
      <c r="F554" s="96">
        <v>66</v>
      </c>
      <c r="G554" s="86" t="str">
        <f t="shared" si="9"/>
        <v>Trung bình</v>
      </c>
      <c r="H554" s="87"/>
    </row>
    <row r="555" spans="1:8">
      <c r="A555" s="5" t="s">
        <v>222</v>
      </c>
      <c r="B555" s="92" t="s">
        <v>4340</v>
      </c>
      <c r="C555" s="93" t="s">
        <v>1243</v>
      </c>
      <c r="D555" s="94" t="s">
        <v>1176</v>
      </c>
      <c r="E555" s="84" t="s">
        <v>4322</v>
      </c>
      <c r="F555" s="96">
        <v>70</v>
      </c>
      <c r="G555" s="86" t="str">
        <f t="shared" si="9"/>
        <v>Khá</v>
      </c>
      <c r="H555" s="87"/>
    </row>
    <row r="556" spans="1:8">
      <c r="A556" s="5" t="s">
        <v>223</v>
      </c>
      <c r="B556" s="92" t="s">
        <v>4341</v>
      </c>
      <c r="C556" s="93" t="s">
        <v>1194</v>
      </c>
      <c r="D556" s="94" t="s">
        <v>1176</v>
      </c>
      <c r="E556" s="84" t="s">
        <v>4322</v>
      </c>
      <c r="F556" s="96">
        <v>67</v>
      </c>
      <c r="G556" s="86" t="str">
        <f t="shared" si="9"/>
        <v>Trung bình</v>
      </c>
      <c r="H556" s="87"/>
    </row>
    <row r="557" spans="1:8">
      <c r="A557" s="5" t="s">
        <v>224</v>
      </c>
      <c r="B557" s="92" t="s">
        <v>4342</v>
      </c>
      <c r="C557" s="93" t="s">
        <v>4343</v>
      </c>
      <c r="D557" s="94" t="s">
        <v>1179</v>
      </c>
      <c r="E557" s="84" t="s">
        <v>4322</v>
      </c>
      <c r="F557" s="96">
        <v>59</v>
      </c>
      <c r="G557" s="86" t="str">
        <f t="shared" ref="G557:G620" si="10">IF(F557&gt;=90,"Xuất sắc",IF(F557&gt;=80,"Tốt",IF(F557&gt;=70,"Khá",IF(F557&gt;=50,"Trung bình",IF(F557&gt;0,"Yếu","Không xếp loại")))))</f>
        <v>Trung bình</v>
      </c>
      <c r="H557" s="87"/>
    </row>
    <row r="558" spans="1:8">
      <c r="A558" s="5" t="s">
        <v>225</v>
      </c>
      <c r="B558" s="92" t="s">
        <v>4344</v>
      </c>
      <c r="C558" s="93" t="s">
        <v>28</v>
      </c>
      <c r="D558" s="94" t="s">
        <v>1179</v>
      </c>
      <c r="E558" s="84" t="s">
        <v>4322</v>
      </c>
      <c r="F558" s="96">
        <v>74</v>
      </c>
      <c r="G558" s="86" t="str">
        <f t="shared" si="10"/>
        <v>Khá</v>
      </c>
      <c r="H558" s="87"/>
    </row>
    <row r="559" spans="1:8">
      <c r="A559" s="5" t="s">
        <v>226</v>
      </c>
      <c r="B559" s="92" t="s">
        <v>4345</v>
      </c>
      <c r="C559" s="93" t="s">
        <v>2187</v>
      </c>
      <c r="D559" s="94" t="s">
        <v>1259</v>
      </c>
      <c r="E559" s="84" t="s">
        <v>4322</v>
      </c>
      <c r="F559" s="96">
        <v>68</v>
      </c>
      <c r="G559" s="86" t="str">
        <f t="shared" si="10"/>
        <v>Trung bình</v>
      </c>
      <c r="H559" s="87"/>
    </row>
    <row r="560" spans="1:8">
      <c r="A560" s="5" t="s">
        <v>227</v>
      </c>
      <c r="B560" s="92" t="s">
        <v>4346</v>
      </c>
      <c r="C560" s="93" t="s">
        <v>4347</v>
      </c>
      <c r="D560" s="94" t="s">
        <v>1259</v>
      </c>
      <c r="E560" s="84" t="s">
        <v>4322</v>
      </c>
      <c r="F560" s="96">
        <v>70</v>
      </c>
      <c r="G560" s="86" t="str">
        <f t="shared" si="10"/>
        <v>Khá</v>
      </c>
      <c r="H560" s="87"/>
    </row>
    <row r="561" spans="1:8">
      <c r="A561" s="5" t="s">
        <v>228</v>
      </c>
      <c r="B561" s="92" t="s">
        <v>4348</v>
      </c>
      <c r="C561" s="93" t="s">
        <v>4349</v>
      </c>
      <c r="D561" s="94" t="s">
        <v>1297</v>
      </c>
      <c r="E561" s="84" t="s">
        <v>4322</v>
      </c>
      <c r="F561" s="96">
        <v>65</v>
      </c>
      <c r="G561" s="86" t="str">
        <f t="shared" si="10"/>
        <v>Trung bình</v>
      </c>
      <c r="H561" s="87"/>
    </row>
    <row r="562" spans="1:8">
      <c r="A562" s="5" t="s">
        <v>229</v>
      </c>
      <c r="B562" s="92" t="s">
        <v>4350</v>
      </c>
      <c r="C562" s="93" t="s">
        <v>4351</v>
      </c>
      <c r="D562" s="94" t="s">
        <v>1206</v>
      </c>
      <c r="E562" s="84" t="s">
        <v>4322</v>
      </c>
      <c r="F562" s="96">
        <v>63</v>
      </c>
      <c r="G562" s="86" t="str">
        <f t="shared" si="10"/>
        <v>Trung bình</v>
      </c>
      <c r="H562" s="87"/>
    </row>
    <row r="563" spans="1:8">
      <c r="A563" s="5" t="s">
        <v>230</v>
      </c>
      <c r="B563" s="92" t="s">
        <v>4352</v>
      </c>
      <c r="C563" s="93" t="s">
        <v>4353</v>
      </c>
      <c r="D563" s="94" t="s">
        <v>1249</v>
      </c>
      <c r="E563" s="84" t="s">
        <v>4322</v>
      </c>
      <c r="F563" s="96">
        <v>70</v>
      </c>
      <c r="G563" s="86" t="str">
        <f t="shared" si="10"/>
        <v>Khá</v>
      </c>
      <c r="H563" s="87"/>
    </row>
    <row r="564" spans="1:8">
      <c r="A564" s="5" t="s">
        <v>231</v>
      </c>
      <c r="B564" s="92" t="s">
        <v>4354</v>
      </c>
      <c r="C564" s="93" t="s">
        <v>1419</v>
      </c>
      <c r="D564" s="94" t="s">
        <v>1249</v>
      </c>
      <c r="E564" s="84" t="s">
        <v>4322</v>
      </c>
      <c r="F564" s="96">
        <v>64</v>
      </c>
      <c r="G564" s="86" t="str">
        <f t="shared" si="10"/>
        <v>Trung bình</v>
      </c>
      <c r="H564" s="87"/>
    </row>
    <row r="565" spans="1:8">
      <c r="A565" s="5" t="s">
        <v>232</v>
      </c>
      <c r="B565" s="92" t="s">
        <v>4355</v>
      </c>
      <c r="C565" s="93" t="s">
        <v>1451</v>
      </c>
      <c r="D565" s="94" t="s">
        <v>1249</v>
      </c>
      <c r="E565" s="84" t="s">
        <v>4322</v>
      </c>
      <c r="F565" s="96">
        <v>66</v>
      </c>
      <c r="G565" s="86" t="str">
        <f t="shared" si="10"/>
        <v>Trung bình</v>
      </c>
      <c r="H565" s="87"/>
    </row>
    <row r="566" spans="1:8">
      <c r="A566" s="5" t="s">
        <v>233</v>
      </c>
      <c r="B566" s="92" t="s">
        <v>4356</v>
      </c>
      <c r="C566" s="93" t="s">
        <v>1630</v>
      </c>
      <c r="D566" s="94" t="s">
        <v>32</v>
      </c>
      <c r="E566" s="84" t="s">
        <v>4322</v>
      </c>
      <c r="F566" s="96">
        <v>51</v>
      </c>
      <c r="G566" s="86" t="str">
        <f t="shared" si="10"/>
        <v>Trung bình</v>
      </c>
      <c r="H566" s="87"/>
    </row>
    <row r="567" spans="1:8">
      <c r="A567" s="5" t="s">
        <v>234</v>
      </c>
      <c r="B567" s="92" t="s">
        <v>4357</v>
      </c>
      <c r="C567" s="93" t="s">
        <v>1560</v>
      </c>
      <c r="D567" s="94" t="s">
        <v>1250</v>
      </c>
      <c r="E567" s="84" t="s">
        <v>4322</v>
      </c>
      <c r="F567" s="96">
        <v>70</v>
      </c>
      <c r="G567" s="86" t="str">
        <f t="shared" si="10"/>
        <v>Khá</v>
      </c>
      <c r="H567" s="87"/>
    </row>
    <row r="568" spans="1:8">
      <c r="A568" s="5" t="s">
        <v>235</v>
      </c>
      <c r="B568" s="92" t="s">
        <v>4358</v>
      </c>
      <c r="C568" s="93" t="s">
        <v>4359</v>
      </c>
      <c r="D568" s="94" t="s">
        <v>1250</v>
      </c>
      <c r="E568" s="84" t="s">
        <v>4322</v>
      </c>
      <c r="F568" s="96">
        <v>66</v>
      </c>
      <c r="G568" s="86" t="str">
        <f t="shared" si="10"/>
        <v>Trung bình</v>
      </c>
      <c r="H568" s="87"/>
    </row>
    <row r="569" spans="1:8">
      <c r="A569" s="5" t="s">
        <v>236</v>
      </c>
      <c r="B569" s="92" t="s">
        <v>4360</v>
      </c>
      <c r="C569" s="93" t="s">
        <v>1668</v>
      </c>
      <c r="D569" s="94" t="s">
        <v>1250</v>
      </c>
      <c r="E569" s="84" t="s">
        <v>4322</v>
      </c>
      <c r="F569" s="96">
        <v>55</v>
      </c>
      <c r="G569" s="86" t="str">
        <f t="shared" si="10"/>
        <v>Trung bình</v>
      </c>
      <c r="H569" s="87"/>
    </row>
    <row r="570" spans="1:8">
      <c r="A570" s="5" t="s">
        <v>237</v>
      </c>
      <c r="B570" s="92" t="s">
        <v>4361</v>
      </c>
      <c r="C570" s="93" t="s">
        <v>1702</v>
      </c>
      <c r="D570" s="94" t="s">
        <v>1356</v>
      </c>
      <c r="E570" s="84" t="s">
        <v>4322</v>
      </c>
      <c r="F570" s="96">
        <v>67</v>
      </c>
      <c r="G570" s="86" t="str">
        <f t="shared" si="10"/>
        <v>Trung bình</v>
      </c>
      <c r="H570" s="87"/>
    </row>
    <row r="571" spans="1:8">
      <c r="A571" s="5" t="s">
        <v>238</v>
      </c>
      <c r="B571" s="92" t="s">
        <v>4362</v>
      </c>
      <c r="C571" s="93" t="s">
        <v>31</v>
      </c>
      <c r="D571" s="94" t="s">
        <v>4363</v>
      </c>
      <c r="E571" s="84" t="s">
        <v>4322</v>
      </c>
      <c r="F571" s="96">
        <v>70</v>
      </c>
      <c r="G571" s="86" t="str">
        <f t="shared" si="10"/>
        <v>Khá</v>
      </c>
      <c r="H571" s="87"/>
    </row>
    <row r="572" spans="1:8">
      <c r="A572" s="5" t="s">
        <v>239</v>
      </c>
      <c r="B572" s="92" t="s">
        <v>4364</v>
      </c>
      <c r="C572" s="93" t="s">
        <v>4365</v>
      </c>
      <c r="D572" s="94" t="s">
        <v>1213</v>
      </c>
      <c r="E572" s="84" t="s">
        <v>4322</v>
      </c>
      <c r="F572" s="96">
        <v>67</v>
      </c>
      <c r="G572" s="86" t="str">
        <f t="shared" si="10"/>
        <v>Trung bình</v>
      </c>
      <c r="H572" s="87"/>
    </row>
    <row r="573" spans="1:8">
      <c r="A573" s="5" t="s">
        <v>240</v>
      </c>
      <c r="B573" s="92" t="s">
        <v>4366</v>
      </c>
      <c r="C573" s="93" t="s">
        <v>4367</v>
      </c>
      <c r="D573" s="94" t="s">
        <v>34</v>
      </c>
      <c r="E573" s="84" t="s">
        <v>4322</v>
      </c>
      <c r="F573" s="96">
        <v>70</v>
      </c>
      <c r="G573" s="86" t="str">
        <f t="shared" si="10"/>
        <v>Khá</v>
      </c>
      <c r="H573" s="87"/>
    </row>
    <row r="574" spans="1:8">
      <c r="A574" s="5" t="s">
        <v>241</v>
      </c>
      <c r="B574" s="92" t="s">
        <v>4368</v>
      </c>
      <c r="C574" s="93" t="s">
        <v>4369</v>
      </c>
      <c r="D574" s="94" t="s">
        <v>1357</v>
      </c>
      <c r="E574" s="84" t="s">
        <v>4322</v>
      </c>
      <c r="F574" s="96">
        <v>70</v>
      </c>
      <c r="G574" s="86" t="str">
        <f t="shared" si="10"/>
        <v>Khá</v>
      </c>
      <c r="H574" s="87"/>
    </row>
    <row r="575" spans="1:8">
      <c r="A575" s="5" t="s">
        <v>242</v>
      </c>
      <c r="B575" s="92" t="s">
        <v>4370</v>
      </c>
      <c r="C575" s="93" t="s">
        <v>4371</v>
      </c>
      <c r="D575" s="94" t="s">
        <v>1240</v>
      </c>
      <c r="E575" s="84" t="s">
        <v>4322</v>
      </c>
      <c r="F575" s="96">
        <v>70</v>
      </c>
      <c r="G575" s="86" t="str">
        <f t="shared" si="10"/>
        <v>Khá</v>
      </c>
      <c r="H575" s="87"/>
    </row>
    <row r="576" spans="1:8">
      <c r="A576" s="5" t="s">
        <v>243</v>
      </c>
      <c r="B576" s="92" t="s">
        <v>4372</v>
      </c>
      <c r="C576" s="93" t="s">
        <v>4373</v>
      </c>
      <c r="D576" s="94" t="s">
        <v>1241</v>
      </c>
      <c r="E576" s="84" t="s">
        <v>4322</v>
      </c>
      <c r="F576" s="96">
        <v>70</v>
      </c>
      <c r="G576" s="86" t="str">
        <f t="shared" si="10"/>
        <v>Khá</v>
      </c>
      <c r="H576" s="87"/>
    </row>
    <row r="577" spans="1:8">
      <c r="A577" s="5" t="s">
        <v>244</v>
      </c>
      <c r="B577" s="92" t="s">
        <v>4374</v>
      </c>
      <c r="C577" s="93" t="s">
        <v>1384</v>
      </c>
      <c r="D577" s="94" t="s">
        <v>1254</v>
      </c>
      <c r="E577" s="84" t="s">
        <v>4322</v>
      </c>
      <c r="F577" s="96">
        <v>74</v>
      </c>
      <c r="G577" s="86" t="str">
        <f t="shared" si="10"/>
        <v>Khá</v>
      </c>
      <c r="H577" s="87"/>
    </row>
    <row r="578" spans="1:8">
      <c r="A578" s="5" t="s">
        <v>245</v>
      </c>
      <c r="B578" s="92" t="s">
        <v>4375</v>
      </c>
      <c r="C578" s="93" t="s">
        <v>1451</v>
      </c>
      <c r="D578" s="94" t="s">
        <v>1191</v>
      </c>
      <c r="E578" s="84" t="s">
        <v>4322</v>
      </c>
      <c r="F578" s="96">
        <v>70</v>
      </c>
      <c r="G578" s="86" t="str">
        <f t="shared" si="10"/>
        <v>Khá</v>
      </c>
      <c r="H578" s="87"/>
    </row>
    <row r="579" spans="1:8">
      <c r="A579" s="5" t="s">
        <v>246</v>
      </c>
      <c r="B579" s="92" t="s">
        <v>4376</v>
      </c>
      <c r="C579" s="93" t="s">
        <v>4377</v>
      </c>
      <c r="D579" s="94" t="s">
        <v>20</v>
      </c>
      <c r="E579" s="84" t="s">
        <v>4322</v>
      </c>
      <c r="F579" s="96">
        <v>71</v>
      </c>
      <c r="G579" s="86" t="str">
        <f t="shared" si="10"/>
        <v>Khá</v>
      </c>
      <c r="H579" s="87"/>
    </row>
    <row r="580" spans="1:8" s="20" customFormat="1">
      <c r="A580" s="5" t="s">
        <v>247</v>
      </c>
      <c r="B580" s="75" t="s">
        <v>4378</v>
      </c>
      <c r="C580" s="88" t="s">
        <v>1808</v>
      </c>
      <c r="D580" s="76" t="s">
        <v>1268</v>
      </c>
      <c r="E580" s="77" t="s">
        <v>4379</v>
      </c>
      <c r="F580" s="78">
        <v>70</v>
      </c>
      <c r="G580" s="79" t="str">
        <f t="shared" si="10"/>
        <v>Khá</v>
      </c>
      <c r="H580" s="80"/>
    </row>
    <row r="581" spans="1:8">
      <c r="A581" s="5" t="s">
        <v>248</v>
      </c>
      <c r="B581" s="81" t="s">
        <v>4380</v>
      </c>
      <c r="C581" s="82" t="s">
        <v>35</v>
      </c>
      <c r="D581" s="83" t="s">
        <v>11</v>
      </c>
      <c r="E581" s="84" t="s">
        <v>4379</v>
      </c>
      <c r="F581" s="85">
        <v>78</v>
      </c>
      <c r="G581" s="86" t="str">
        <f t="shared" si="10"/>
        <v>Khá</v>
      </c>
      <c r="H581" s="87"/>
    </row>
    <row r="582" spans="1:8">
      <c r="A582" s="5" t="s">
        <v>249</v>
      </c>
      <c r="B582" s="81" t="s">
        <v>4381</v>
      </c>
      <c r="C582" s="82" t="s">
        <v>1598</v>
      </c>
      <c r="D582" s="83" t="s">
        <v>1335</v>
      </c>
      <c r="E582" s="84" t="s">
        <v>4379</v>
      </c>
      <c r="F582" s="85">
        <v>70</v>
      </c>
      <c r="G582" s="86" t="str">
        <f t="shared" si="10"/>
        <v>Khá</v>
      </c>
      <c r="H582" s="87"/>
    </row>
    <row r="583" spans="1:8">
      <c r="A583" s="5" t="s">
        <v>250</v>
      </c>
      <c r="B583" s="81" t="s">
        <v>4382</v>
      </c>
      <c r="C583" s="82" t="s">
        <v>4383</v>
      </c>
      <c r="D583" s="83" t="s">
        <v>39</v>
      </c>
      <c r="E583" s="84" t="s">
        <v>4379</v>
      </c>
      <c r="F583" s="85">
        <v>70</v>
      </c>
      <c r="G583" s="86" t="str">
        <f t="shared" si="10"/>
        <v>Khá</v>
      </c>
      <c r="H583" s="87"/>
    </row>
    <row r="584" spans="1:8" s="20" customFormat="1">
      <c r="A584" s="5" t="s">
        <v>251</v>
      </c>
      <c r="B584" s="81" t="s">
        <v>4384</v>
      </c>
      <c r="C584" s="82" t="s">
        <v>1665</v>
      </c>
      <c r="D584" s="83" t="s">
        <v>1229</v>
      </c>
      <c r="E584" s="84" t="s">
        <v>4379</v>
      </c>
      <c r="F584" s="85">
        <v>70</v>
      </c>
      <c r="G584" s="86" t="str">
        <f t="shared" si="10"/>
        <v>Khá</v>
      </c>
      <c r="H584" s="80"/>
    </row>
    <row r="585" spans="1:8">
      <c r="A585" s="5" t="s">
        <v>252</v>
      </c>
      <c r="B585" s="81" t="s">
        <v>4385</v>
      </c>
      <c r="C585" s="82" t="s">
        <v>1543</v>
      </c>
      <c r="D585" s="83" t="s">
        <v>1176</v>
      </c>
      <c r="E585" s="84" t="s">
        <v>4379</v>
      </c>
      <c r="F585" s="85">
        <v>70</v>
      </c>
      <c r="G585" s="86" t="str">
        <f t="shared" si="10"/>
        <v>Khá</v>
      </c>
      <c r="H585" s="87"/>
    </row>
    <row r="586" spans="1:8">
      <c r="A586" s="5" t="s">
        <v>253</v>
      </c>
      <c r="B586" s="81" t="s">
        <v>4386</v>
      </c>
      <c r="C586" s="82" t="s">
        <v>1310</v>
      </c>
      <c r="D586" s="83" t="s">
        <v>1204</v>
      </c>
      <c r="E586" s="84" t="s">
        <v>4379</v>
      </c>
      <c r="F586" s="85">
        <v>70</v>
      </c>
      <c r="G586" s="86" t="str">
        <f t="shared" si="10"/>
        <v>Khá</v>
      </c>
      <c r="H586" s="87"/>
    </row>
    <row r="587" spans="1:8">
      <c r="A587" s="5" t="s">
        <v>254</v>
      </c>
      <c r="B587" s="81" t="s">
        <v>4387</v>
      </c>
      <c r="C587" s="82" t="s">
        <v>28</v>
      </c>
      <c r="D587" s="83" t="s">
        <v>1396</v>
      </c>
      <c r="E587" s="84" t="s">
        <v>4379</v>
      </c>
      <c r="F587" s="85">
        <v>76</v>
      </c>
      <c r="G587" s="86" t="str">
        <f t="shared" si="10"/>
        <v>Khá</v>
      </c>
      <c r="H587" s="87"/>
    </row>
    <row r="588" spans="1:8">
      <c r="A588" s="5" t="s">
        <v>255</v>
      </c>
      <c r="B588" s="81" t="s">
        <v>4388</v>
      </c>
      <c r="C588" s="82" t="s">
        <v>4389</v>
      </c>
      <c r="D588" s="83" t="s">
        <v>1249</v>
      </c>
      <c r="E588" s="84" t="s">
        <v>4379</v>
      </c>
      <c r="F588" s="85">
        <v>70</v>
      </c>
      <c r="G588" s="86" t="str">
        <f t="shared" si="10"/>
        <v>Khá</v>
      </c>
      <c r="H588" s="87"/>
    </row>
    <row r="589" spans="1:8">
      <c r="A589" s="5" t="s">
        <v>256</v>
      </c>
      <c r="B589" s="81" t="s">
        <v>4390</v>
      </c>
      <c r="C589" s="82" t="s">
        <v>4391</v>
      </c>
      <c r="D589" s="83" t="s">
        <v>1249</v>
      </c>
      <c r="E589" s="84" t="s">
        <v>4379</v>
      </c>
      <c r="F589" s="85">
        <v>76</v>
      </c>
      <c r="G589" s="86" t="str">
        <f t="shared" si="10"/>
        <v>Khá</v>
      </c>
      <c r="H589" s="87"/>
    </row>
    <row r="590" spans="1:8">
      <c r="A590" s="5" t="s">
        <v>257</v>
      </c>
      <c r="B590" s="81" t="s">
        <v>4392</v>
      </c>
      <c r="C590" s="82" t="s">
        <v>4393</v>
      </c>
      <c r="D590" s="83" t="s">
        <v>1375</v>
      </c>
      <c r="E590" s="84" t="s">
        <v>4379</v>
      </c>
      <c r="F590" s="85">
        <v>70</v>
      </c>
      <c r="G590" s="86" t="str">
        <f t="shared" si="10"/>
        <v>Khá</v>
      </c>
      <c r="H590" s="87"/>
    </row>
    <row r="591" spans="1:8">
      <c r="A591" s="5" t="s">
        <v>258</v>
      </c>
      <c r="B591" s="81" t="s">
        <v>4394</v>
      </c>
      <c r="C591" s="82" t="s">
        <v>1237</v>
      </c>
      <c r="D591" s="83" t="s">
        <v>1180</v>
      </c>
      <c r="E591" s="84" t="s">
        <v>4379</v>
      </c>
      <c r="F591" s="85">
        <v>70</v>
      </c>
      <c r="G591" s="86" t="str">
        <f t="shared" si="10"/>
        <v>Khá</v>
      </c>
      <c r="H591" s="87"/>
    </row>
    <row r="592" spans="1:8">
      <c r="A592" s="5" t="s">
        <v>259</v>
      </c>
      <c r="B592" s="81" t="s">
        <v>4395</v>
      </c>
      <c r="C592" s="82" t="s">
        <v>1409</v>
      </c>
      <c r="D592" s="83" t="s">
        <v>1308</v>
      </c>
      <c r="E592" s="84" t="s">
        <v>4379</v>
      </c>
      <c r="F592" s="85">
        <v>66</v>
      </c>
      <c r="G592" s="86" t="str">
        <f t="shared" si="10"/>
        <v>Trung bình</v>
      </c>
      <c r="H592" s="87"/>
    </row>
    <row r="593" spans="1:8">
      <c r="A593" s="5" t="s">
        <v>260</v>
      </c>
      <c r="B593" s="81" t="s">
        <v>4396</v>
      </c>
      <c r="C593" s="82" t="s">
        <v>1490</v>
      </c>
      <c r="D593" s="83" t="s">
        <v>1308</v>
      </c>
      <c r="E593" s="84" t="s">
        <v>4379</v>
      </c>
      <c r="F593" s="85">
        <v>70</v>
      </c>
      <c r="G593" s="86" t="str">
        <f t="shared" si="10"/>
        <v>Khá</v>
      </c>
      <c r="H593" s="87"/>
    </row>
    <row r="594" spans="1:8">
      <c r="A594" s="5" t="s">
        <v>261</v>
      </c>
      <c r="B594" s="81" t="s">
        <v>4397</v>
      </c>
      <c r="C594" s="82" t="s">
        <v>1467</v>
      </c>
      <c r="D594" s="83" t="s">
        <v>1185</v>
      </c>
      <c r="E594" s="84" t="s">
        <v>4379</v>
      </c>
      <c r="F594" s="85">
        <v>68</v>
      </c>
      <c r="G594" s="86" t="str">
        <f t="shared" si="10"/>
        <v>Trung bình</v>
      </c>
      <c r="H594" s="87"/>
    </row>
    <row r="595" spans="1:8">
      <c r="A595" s="5" t="s">
        <v>262</v>
      </c>
      <c r="B595" s="81" t="s">
        <v>4398</v>
      </c>
      <c r="C595" s="82" t="s">
        <v>4399</v>
      </c>
      <c r="D595" s="83" t="s">
        <v>1226</v>
      </c>
      <c r="E595" s="84" t="s">
        <v>4379</v>
      </c>
      <c r="F595" s="85">
        <v>67</v>
      </c>
      <c r="G595" s="86" t="str">
        <f t="shared" si="10"/>
        <v>Trung bình</v>
      </c>
      <c r="H595" s="87"/>
    </row>
    <row r="596" spans="1:8">
      <c r="A596" s="5" t="s">
        <v>263</v>
      </c>
      <c r="B596" s="81" t="s">
        <v>4400</v>
      </c>
      <c r="C596" s="82" t="s">
        <v>2988</v>
      </c>
      <c r="D596" s="83" t="s">
        <v>1213</v>
      </c>
      <c r="E596" s="84" t="s">
        <v>4379</v>
      </c>
      <c r="F596" s="85">
        <v>70</v>
      </c>
      <c r="G596" s="86" t="str">
        <f t="shared" si="10"/>
        <v>Khá</v>
      </c>
      <c r="H596" s="87"/>
    </row>
    <row r="597" spans="1:8">
      <c r="A597" s="5" t="s">
        <v>264</v>
      </c>
      <c r="B597" s="81" t="s">
        <v>4401</v>
      </c>
      <c r="C597" s="82" t="s">
        <v>4402</v>
      </c>
      <c r="D597" s="83" t="s">
        <v>1344</v>
      </c>
      <c r="E597" s="84" t="s">
        <v>4379</v>
      </c>
      <c r="F597" s="85">
        <v>66</v>
      </c>
      <c r="G597" s="86" t="str">
        <f t="shared" si="10"/>
        <v>Trung bình</v>
      </c>
      <c r="H597" s="87"/>
    </row>
    <row r="598" spans="1:8">
      <c r="A598" s="5" t="s">
        <v>265</v>
      </c>
      <c r="B598" s="81" t="s">
        <v>4403</v>
      </c>
      <c r="C598" s="82" t="s">
        <v>1564</v>
      </c>
      <c r="D598" s="83" t="s">
        <v>34</v>
      </c>
      <c r="E598" s="84" t="s">
        <v>4379</v>
      </c>
      <c r="F598" s="85">
        <v>70</v>
      </c>
      <c r="G598" s="86" t="str">
        <f t="shared" si="10"/>
        <v>Khá</v>
      </c>
      <c r="H598" s="87"/>
    </row>
    <row r="599" spans="1:8">
      <c r="A599" s="5" t="s">
        <v>266</v>
      </c>
      <c r="B599" s="81" t="s">
        <v>4404</v>
      </c>
      <c r="C599" s="82" t="s">
        <v>31</v>
      </c>
      <c r="D599" s="83" t="s">
        <v>1251</v>
      </c>
      <c r="E599" s="84" t="s">
        <v>4379</v>
      </c>
      <c r="F599" s="85">
        <v>64</v>
      </c>
      <c r="G599" s="86" t="str">
        <f t="shared" si="10"/>
        <v>Trung bình</v>
      </c>
      <c r="H599" s="87"/>
    </row>
    <row r="600" spans="1:8">
      <c r="A600" s="5" t="s">
        <v>267</v>
      </c>
      <c r="B600" s="81" t="s">
        <v>4405</v>
      </c>
      <c r="C600" s="82" t="s">
        <v>1269</v>
      </c>
      <c r="D600" s="83" t="s">
        <v>1367</v>
      </c>
      <c r="E600" s="84" t="s">
        <v>4379</v>
      </c>
      <c r="F600" s="85">
        <v>70</v>
      </c>
      <c r="G600" s="86" t="str">
        <f t="shared" si="10"/>
        <v>Khá</v>
      </c>
      <c r="H600" s="87"/>
    </row>
    <row r="601" spans="1:8">
      <c r="A601" s="5" t="s">
        <v>268</v>
      </c>
      <c r="B601" s="81" t="s">
        <v>4406</v>
      </c>
      <c r="C601" s="82" t="s">
        <v>4407</v>
      </c>
      <c r="D601" s="83" t="s">
        <v>54</v>
      </c>
      <c r="E601" s="84" t="s">
        <v>4379</v>
      </c>
      <c r="F601" s="85">
        <v>70</v>
      </c>
      <c r="G601" s="86" t="str">
        <f t="shared" si="10"/>
        <v>Khá</v>
      </c>
      <c r="H601" s="87"/>
    </row>
    <row r="602" spans="1:8">
      <c r="A602" s="5" t="s">
        <v>269</v>
      </c>
      <c r="B602" s="81" t="s">
        <v>4408</v>
      </c>
      <c r="C602" s="82" t="s">
        <v>26</v>
      </c>
      <c r="D602" s="83" t="s">
        <v>1187</v>
      </c>
      <c r="E602" s="84" t="s">
        <v>4379</v>
      </c>
      <c r="F602" s="85">
        <v>70</v>
      </c>
      <c r="G602" s="86" t="str">
        <f t="shared" si="10"/>
        <v>Khá</v>
      </c>
      <c r="H602" s="87"/>
    </row>
    <row r="603" spans="1:8">
      <c r="A603" s="5" t="s">
        <v>270</v>
      </c>
      <c r="B603" s="81" t="s">
        <v>4409</v>
      </c>
      <c r="C603" s="82" t="s">
        <v>4410</v>
      </c>
      <c r="D603" s="83" t="s">
        <v>1304</v>
      </c>
      <c r="E603" s="84" t="s">
        <v>4379</v>
      </c>
      <c r="F603" s="85">
        <v>65</v>
      </c>
      <c r="G603" s="86" t="str">
        <f t="shared" si="10"/>
        <v>Trung bình</v>
      </c>
      <c r="H603" s="87"/>
    </row>
    <row r="604" spans="1:8">
      <c r="A604" s="5" t="s">
        <v>271</v>
      </c>
      <c r="B604" s="81" t="s">
        <v>4411</v>
      </c>
      <c r="C604" s="82" t="s">
        <v>1194</v>
      </c>
      <c r="D604" s="83" t="s">
        <v>18</v>
      </c>
      <c r="E604" s="84" t="s">
        <v>4379</v>
      </c>
      <c r="F604" s="85">
        <v>70</v>
      </c>
      <c r="G604" s="86" t="str">
        <f t="shared" si="10"/>
        <v>Khá</v>
      </c>
      <c r="H604" s="87"/>
    </row>
    <row r="605" spans="1:8">
      <c r="A605" s="5" t="s">
        <v>272</v>
      </c>
      <c r="B605" s="81" t="s">
        <v>4412</v>
      </c>
      <c r="C605" s="82" t="s">
        <v>4413</v>
      </c>
      <c r="D605" s="83" t="s">
        <v>1331</v>
      </c>
      <c r="E605" s="84" t="s">
        <v>4379</v>
      </c>
      <c r="F605" s="85">
        <v>70</v>
      </c>
      <c r="G605" s="86" t="str">
        <f t="shared" si="10"/>
        <v>Khá</v>
      </c>
      <c r="H605" s="87"/>
    </row>
    <row r="606" spans="1:8" s="20" customFormat="1">
      <c r="A606" s="5" t="s">
        <v>273</v>
      </c>
      <c r="B606" s="75" t="s">
        <v>4414</v>
      </c>
      <c r="C606" s="88" t="s">
        <v>1540</v>
      </c>
      <c r="D606" s="76" t="s">
        <v>1192</v>
      </c>
      <c r="E606" s="77" t="s">
        <v>4415</v>
      </c>
      <c r="F606" s="78">
        <v>70</v>
      </c>
      <c r="G606" s="79" t="str">
        <f t="shared" si="10"/>
        <v>Khá</v>
      </c>
      <c r="H606" s="80"/>
    </row>
    <row r="607" spans="1:8">
      <c r="A607" s="5" t="s">
        <v>274</v>
      </c>
      <c r="B607" s="81" t="s">
        <v>4416</v>
      </c>
      <c r="C607" s="82" t="s">
        <v>4417</v>
      </c>
      <c r="D607" s="83" t="s">
        <v>1193</v>
      </c>
      <c r="E607" s="84" t="s">
        <v>4415</v>
      </c>
      <c r="F607" s="85">
        <v>74</v>
      </c>
      <c r="G607" s="86" t="str">
        <f t="shared" si="10"/>
        <v>Khá</v>
      </c>
      <c r="H607" s="87"/>
    </row>
    <row r="608" spans="1:8">
      <c r="A608" s="5" t="s">
        <v>275</v>
      </c>
      <c r="B608" s="81" t="s">
        <v>4418</v>
      </c>
      <c r="C608" s="82" t="s">
        <v>1201</v>
      </c>
      <c r="D608" s="83" t="s">
        <v>1193</v>
      </c>
      <c r="E608" s="84" t="s">
        <v>4415</v>
      </c>
      <c r="F608" s="85">
        <v>70</v>
      </c>
      <c r="G608" s="86" t="str">
        <f t="shared" si="10"/>
        <v>Khá</v>
      </c>
      <c r="H608" s="87"/>
    </row>
    <row r="609" spans="1:8">
      <c r="A609" s="5" t="s">
        <v>276</v>
      </c>
      <c r="B609" s="81" t="s">
        <v>4419</v>
      </c>
      <c r="C609" s="82" t="s">
        <v>1310</v>
      </c>
      <c r="D609" s="83" t="s">
        <v>1193</v>
      </c>
      <c r="E609" s="84" t="s">
        <v>4415</v>
      </c>
      <c r="F609" s="85">
        <v>70</v>
      </c>
      <c r="G609" s="86" t="str">
        <f t="shared" si="10"/>
        <v>Khá</v>
      </c>
      <c r="H609" s="87"/>
    </row>
    <row r="610" spans="1:8">
      <c r="A610" s="5" t="s">
        <v>277</v>
      </c>
      <c r="B610" s="81" t="s">
        <v>4420</v>
      </c>
      <c r="C610" s="82" t="s">
        <v>4421</v>
      </c>
      <c r="D610" s="83" t="s">
        <v>1216</v>
      </c>
      <c r="E610" s="84" t="s">
        <v>4415</v>
      </c>
      <c r="F610" s="85">
        <v>70</v>
      </c>
      <c r="G610" s="86" t="str">
        <f t="shared" si="10"/>
        <v>Khá</v>
      </c>
      <c r="H610" s="87"/>
    </row>
    <row r="611" spans="1:8">
      <c r="A611" s="5" t="s">
        <v>278</v>
      </c>
      <c r="B611" s="81" t="s">
        <v>4422</v>
      </c>
      <c r="C611" s="82" t="s">
        <v>1290</v>
      </c>
      <c r="D611" s="83" t="s">
        <v>56</v>
      </c>
      <c r="E611" s="84" t="s">
        <v>4415</v>
      </c>
      <c r="F611" s="85">
        <v>70</v>
      </c>
      <c r="G611" s="86" t="str">
        <f t="shared" si="10"/>
        <v>Khá</v>
      </c>
      <c r="H611" s="87"/>
    </row>
    <row r="612" spans="1:8">
      <c r="A612" s="5" t="s">
        <v>279</v>
      </c>
      <c r="B612" s="81" t="s">
        <v>4423</v>
      </c>
      <c r="C612" s="82" t="s">
        <v>4424</v>
      </c>
      <c r="D612" s="83" t="s">
        <v>1272</v>
      </c>
      <c r="E612" s="84" t="s">
        <v>4415</v>
      </c>
      <c r="F612" s="85">
        <v>70</v>
      </c>
      <c r="G612" s="86" t="str">
        <f t="shared" si="10"/>
        <v>Khá</v>
      </c>
      <c r="H612" s="87"/>
    </row>
    <row r="613" spans="1:8">
      <c r="A613" s="5" t="s">
        <v>280</v>
      </c>
      <c r="B613" s="81" t="s">
        <v>4425</v>
      </c>
      <c r="C613" s="82" t="s">
        <v>4426</v>
      </c>
      <c r="D613" s="83" t="s">
        <v>1272</v>
      </c>
      <c r="E613" s="84" t="s">
        <v>4415</v>
      </c>
      <c r="F613" s="85">
        <v>70</v>
      </c>
      <c r="G613" s="86" t="str">
        <f t="shared" si="10"/>
        <v>Khá</v>
      </c>
      <c r="H613" s="87"/>
    </row>
    <row r="614" spans="1:8">
      <c r="A614" s="5" t="s">
        <v>281</v>
      </c>
      <c r="B614" s="81" t="s">
        <v>4427</v>
      </c>
      <c r="C614" s="82" t="s">
        <v>4428</v>
      </c>
      <c r="D614" s="83" t="s">
        <v>57</v>
      </c>
      <c r="E614" s="84" t="s">
        <v>4415</v>
      </c>
      <c r="F614" s="85">
        <v>70</v>
      </c>
      <c r="G614" s="86" t="str">
        <f t="shared" si="10"/>
        <v>Khá</v>
      </c>
      <c r="H614" s="87"/>
    </row>
    <row r="615" spans="1:8">
      <c r="A615" s="5" t="s">
        <v>282</v>
      </c>
      <c r="B615" s="81" t="s">
        <v>4429</v>
      </c>
      <c r="C615" s="82" t="s">
        <v>1589</v>
      </c>
      <c r="D615" s="83" t="s">
        <v>1275</v>
      </c>
      <c r="E615" s="84" t="s">
        <v>4415</v>
      </c>
      <c r="F615" s="85">
        <v>70</v>
      </c>
      <c r="G615" s="86" t="str">
        <f t="shared" si="10"/>
        <v>Khá</v>
      </c>
      <c r="H615" s="87"/>
    </row>
    <row r="616" spans="1:8">
      <c r="A616" s="5" t="s">
        <v>283</v>
      </c>
      <c r="B616" s="81" t="s">
        <v>4430</v>
      </c>
      <c r="C616" s="82" t="s">
        <v>1220</v>
      </c>
      <c r="D616" s="83" t="s">
        <v>30</v>
      </c>
      <c r="E616" s="84" t="s">
        <v>4415</v>
      </c>
      <c r="F616" s="85">
        <v>60</v>
      </c>
      <c r="G616" s="86" t="str">
        <f t="shared" si="10"/>
        <v>Trung bình</v>
      </c>
      <c r="H616" s="87"/>
    </row>
    <row r="617" spans="1:8" s="20" customFormat="1">
      <c r="A617" s="5" t="s">
        <v>284</v>
      </c>
      <c r="B617" s="81" t="s">
        <v>4431</v>
      </c>
      <c r="C617" s="82" t="s">
        <v>4432</v>
      </c>
      <c r="D617" s="83" t="s">
        <v>1335</v>
      </c>
      <c r="E617" s="84" t="s">
        <v>4415</v>
      </c>
      <c r="F617" s="85">
        <v>70</v>
      </c>
      <c r="G617" s="86" t="str">
        <f t="shared" si="10"/>
        <v>Khá</v>
      </c>
      <c r="H617" s="80"/>
    </row>
    <row r="618" spans="1:8">
      <c r="A618" s="5" t="s">
        <v>285</v>
      </c>
      <c r="B618" s="81" t="s">
        <v>4433</v>
      </c>
      <c r="C618" s="82" t="s">
        <v>4353</v>
      </c>
      <c r="D618" s="83" t="s">
        <v>39</v>
      </c>
      <c r="E618" s="84" t="s">
        <v>4415</v>
      </c>
      <c r="F618" s="85">
        <v>70</v>
      </c>
      <c r="G618" s="86" t="str">
        <f t="shared" si="10"/>
        <v>Khá</v>
      </c>
      <c r="H618" s="87"/>
    </row>
    <row r="619" spans="1:8">
      <c r="A619" s="5" t="s">
        <v>286</v>
      </c>
      <c r="B619" s="81" t="s">
        <v>4434</v>
      </c>
      <c r="C619" s="82" t="s">
        <v>1242</v>
      </c>
      <c r="D619" s="83" t="s">
        <v>39</v>
      </c>
      <c r="E619" s="84" t="s">
        <v>4415</v>
      </c>
      <c r="F619" s="85">
        <v>70</v>
      </c>
      <c r="G619" s="86" t="str">
        <f t="shared" si="10"/>
        <v>Khá</v>
      </c>
      <c r="H619" s="87"/>
    </row>
    <row r="620" spans="1:8">
      <c r="A620" s="5" t="s">
        <v>287</v>
      </c>
      <c r="B620" s="81" t="s">
        <v>4435</v>
      </c>
      <c r="C620" s="82" t="s">
        <v>4436</v>
      </c>
      <c r="D620" s="83" t="s">
        <v>4437</v>
      </c>
      <c r="E620" s="84" t="s">
        <v>4415</v>
      </c>
      <c r="F620" s="85">
        <v>70</v>
      </c>
      <c r="G620" s="86" t="str">
        <f t="shared" si="10"/>
        <v>Khá</v>
      </c>
      <c r="H620" s="87"/>
    </row>
    <row r="621" spans="1:8">
      <c r="A621" s="5" t="s">
        <v>288</v>
      </c>
      <c r="B621" s="81" t="s">
        <v>4438</v>
      </c>
      <c r="C621" s="82" t="s">
        <v>31</v>
      </c>
      <c r="D621" s="83" t="s">
        <v>1176</v>
      </c>
      <c r="E621" s="84" t="s">
        <v>4415</v>
      </c>
      <c r="F621" s="85">
        <v>70</v>
      </c>
      <c r="G621" s="86" t="str">
        <f t="shared" ref="G621:G682" si="11">IF(F621&gt;=90,"Xuất sắc",IF(F621&gt;=80,"Tốt",IF(F621&gt;=70,"Khá",IF(F621&gt;=50,"Trung bình",IF(F621&gt;0,"Yếu","Không xếp loại")))))</f>
        <v>Khá</v>
      </c>
      <c r="H621" s="87"/>
    </row>
    <row r="622" spans="1:8">
      <c r="A622" s="5" t="s">
        <v>289</v>
      </c>
      <c r="B622" s="81" t="s">
        <v>4439</v>
      </c>
      <c r="C622" s="82" t="s">
        <v>4440</v>
      </c>
      <c r="D622" s="83" t="s">
        <v>1176</v>
      </c>
      <c r="E622" s="84" t="s">
        <v>4415</v>
      </c>
      <c r="F622" s="85">
        <v>70</v>
      </c>
      <c r="G622" s="86" t="str">
        <f t="shared" si="11"/>
        <v>Khá</v>
      </c>
      <c r="H622" s="87"/>
    </row>
    <row r="623" spans="1:8">
      <c r="A623" s="5" t="s">
        <v>290</v>
      </c>
      <c r="B623" s="81" t="s">
        <v>4441</v>
      </c>
      <c r="C623" s="82" t="s">
        <v>1374</v>
      </c>
      <c r="D623" s="83" t="s">
        <v>1326</v>
      </c>
      <c r="E623" s="84" t="s">
        <v>4415</v>
      </c>
      <c r="F623" s="85">
        <v>70</v>
      </c>
      <c r="G623" s="86" t="str">
        <f t="shared" si="11"/>
        <v>Khá</v>
      </c>
      <c r="H623" s="87"/>
    </row>
    <row r="624" spans="1:8">
      <c r="A624" s="5" t="s">
        <v>291</v>
      </c>
      <c r="B624" s="81" t="s">
        <v>4442</v>
      </c>
      <c r="C624" s="82" t="s">
        <v>4443</v>
      </c>
      <c r="D624" s="83" t="s">
        <v>1273</v>
      </c>
      <c r="E624" s="84" t="s">
        <v>4415</v>
      </c>
      <c r="F624" s="85">
        <v>70</v>
      </c>
      <c r="G624" s="86" t="str">
        <f t="shared" si="11"/>
        <v>Khá</v>
      </c>
      <c r="H624" s="87"/>
    </row>
    <row r="625" spans="1:8">
      <c r="A625" s="5" t="s">
        <v>292</v>
      </c>
      <c r="B625" s="81" t="s">
        <v>4444</v>
      </c>
      <c r="C625" s="82" t="s">
        <v>1522</v>
      </c>
      <c r="D625" s="83" t="s">
        <v>1259</v>
      </c>
      <c r="E625" s="84" t="s">
        <v>4415</v>
      </c>
      <c r="F625" s="85">
        <v>56</v>
      </c>
      <c r="G625" s="86" t="str">
        <f t="shared" si="11"/>
        <v>Trung bình</v>
      </c>
      <c r="H625" s="87"/>
    </row>
    <row r="626" spans="1:8">
      <c r="A626" s="5" t="s">
        <v>293</v>
      </c>
      <c r="B626" s="81" t="s">
        <v>4445</v>
      </c>
      <c r="C626" s="82" t="s">
        <v>4446</v>
      </c>
      <c r="D626" s="83" t="s">
        <v>1204</v>
      </c>
      <c r="E626" s="84" t="s">
        <v>4415</v>
      </c>
      <c r="F626" s="85">
        <v>70</v>
      </c>
      <c r="G626" s="86" t="str">
        <f t="shared" si="11"/>
        <v>Khá</v>
      </c>
      <c r="H626" s="87"/>
    </row>
    <row r="627" spans="1:8">
      <c r="A627" s="5" t="s">
        <v>294</v>
      </c>
      <c r="B627" s="81" t="s">
        <v>4447</v>
      </c>
      <c r="C627" s="82" t="s">
        <v>2236</v>
      </c>
      <c r="D627" s="83" t="s">
        <v>1396</v>
      </c>
      <c r="E627" s="84" t="s">
        <v>4415</v>
      </c>
      <c r="F627" s="85">
        <v>70</v>
      </c>
      <c r="G627" s="86" t="str">
        <f t="shared" si="11"/>
        <v>Khá</v>
      </c>
      <c r="H627" s="87"/>
    </row>
    <row r="628" spans="1:8">
      <c r="A628" s="5" t="s">
        <v>295</v>
      </c>
      <c r="B628" s="81" t="s">
        <v>4448</v>
      </c>
      <c r="C628" s="82" t="s">
        <v>1767</v>
      </c>
      <c r="D628" s="83" t="s">
        <v>1260</v>
      </c>
      <c r="E628" s="84" t="s">
        <v>4415</v>
      </c>
      <c r="F628" s="85">
        <v>70</v>
      </c>
      <c r="G628" s="86" t="str">
        <f t="shared" si="11"/>
        <v>Khá</v>
      </c>
      <c r="H628" s="87"/>
    </row>
    <row r="629" spans="1:8">
      <c r="A629" s="5" t="s">
        <v>296</v>
      </c>
      <c r="B629" s="81" t="s">
        <v>4449</v>
      </c>
      <c r="C629" s="82" t="s">
        <v>4450</v>
      </c>
      <c r="D629" s="83" t="s">
        <v>1206</v>
      </c>
      <c r="E629" s="84" t="s">
        <v>4415</v>
      </c>
      <c r="F629" s="85">
        <v>76</v>
      </c>
      <c r="G629" s="86" t="str">
        <f t="shared" si="11"/>
        <v>Khá</v>
      </c>
      <c r="H629" s="87"/>
    </row>
    <row r="630" spans="1:8">
      <c r="A630" s="5" t="s">
        <v>297</v>
      </c>
      <c r="B630" s="81" t="s">
        <v>4451</v>
      </c>
      <c r="C630" s="82" t="s">
        <v>1409</v>
      </c>
      <c r="D630" s="83" t="s">
        <v>1249</v>
      </c>
      <c r="E630" s="84" t="s">
        <v>4415</v>
      </c>
      <c r="F630" s="85">
        <v>74</v>
      </c>
      <c r="G630" s="86" t="str">
        <f t="shared" si="11"/>
        <v>Khá</v>
      </c>
      <c r="H630" s="87"/>
    </row>
    <row r="631" spans="1:8">
      <c r="A631" s="5" t="s">
        <v>298</v>
      </c>
      <c r="B631" s="81" t="s">
        <v>4452</v>
      </c>
      <c r="C631" s="82" t="s">
        <v>4453</v>
      </c>
      <c r="D631" s="83" t="s">
        <v>1249</v>
      </c>
      <c r="E631" s="84" t="s">
        <v>4415</v>
      </c>
      <c r="F631" s="85">
        <v>70</v>
      </c>
      <c r="G631" s="86" t="str">
        <f t="shared" si="11"/>
        <v>Khá</v>
      </c>
      <c r="H631" s="87"/>
    </row>
    <row r="632" spans="1:8">
      <c r="A632" s="5" t="s">
        <v>299</v>
      </c>
      <c r="B632" s="81" t="s">
        <v>4454</v>
      </c>
      <c r="C632" s="82" t="s">
        <v>4455</v>
      </c>
      <c r="D632" s="83" t="s">
        <v>1327</v>
      </c>
      <c r="E632" s="84" t="s">
        <v>4415</v>
      </c>
      <c r="F632" s="85">
        <v>70</v>
      </c>
      <c r="G632" s="86" t="str">
        <f t="shared" si="11"/>
        <v>Khá</v>
      </c>
      <c r="H632" s="87"/>
    </row>
    <row r="633" spans="1:8">
      <c r="A633" s="5" t="s">
        <v>300</v>
      </c>
      <c r="B633" s="81" t="s">
        <v>4456</v>
      </c>
      <c r="C633" s="82" t="s">
        <v>4457</v>
      </c>
      <c r="D633" s="83" t="s">
        <v>1234</v>
      </c>
      <c r="E633" s="84" t="s">
        <v>4415</v>
      </c>
      <c r="F633" s="85">
        <v>70</v>
      </c>
      <c r="G633" s="86" t="str">
        <f t="shared" si="11"/>
        <v>Khá</v>
      </c>
      <c r="H633" s="87"/>
    </row>
    <row r="634" spans="1:8">
      <c r="A634" s="5" t="s">
        <v>301</v>
      </c>
      <c r="B634" s="81" t="s">
        <v>4458</v>
      </c>
      <c r="C634" s="82" t="s">
        <v>1328</v>
      </c>
      <c r="D634" s="83" t="s">
        <v>1180</v>
      </c>
      <c r="E634" s="84" t="s">
        <v>4415</v>
      </c>
      <c r="F634" s="85">
        <v>70</v>
      </c>
      <c r="G634" s="86" t="str">
        <f t="shared" si="11"/>
        <v>Khá</v>
      </c>
      <c r="H634" s="87"/>
    </row>
    <row r="635" spans="1:8">
      <c r="A635" s="5" t="s">
        <v>302</v>
      </c>
      <c r="B635" s="81" t="s">
        <v>4459</v>
      </c>
      <c r="C635" s="82" t="s">
        <v>1310</v>
      </c>
      <c r="D635" s="83" t="s">
        <v>1235</v>
      </c>
      <c r="E635" s="84" t="s">
        <v>4415</v>
      </c>
      <c r="F635" s="85">
        <v>78</v>
      </c>
      <c r="G635" s="86" t="str">
        <f t="shared" si="11"/>
        <v>Khá</v>
      </c>
      <c r="H635" s="87"/>
    </row>
    <row r="636" spans="1:8">
      <c r="A636" s="5" t="s">
        <v>303</v>
      </c>
      <c r="B636" s="81" t="s">
        <v>4460</v>
      </c>
      <c r="C636" s="82" t="s">
        <v>1383</v>
      </c>
      <c r="D636" s="83" t="s">
        <v>42</v>
      </c>
      <c r="E636" s="84" t="s">
        <v>4415</v>
      </c>
      <c r="F636" s="85">
        <v>70</v>
      </c>
      <c r="G636" s="86" t="str">
        <f t="shared" si="11"/>
        <v>Khá</v>
      </c>
      <c r="H636" s="87"/>
    </row>
    <row r="637" spans="1:8">
      <c r="A637" s="5" t="s">
        <v>304</v>
      </c>
      <c r="B637" s="81" t="s">
        <v>4461</v>
      </c>
      <c r="C637" s="82" t="s">
        <v>4462</v>
      </c>
      <c r="D637" s="83" t="s">
        <v>34</v>
      </c>
      <c r="E637" s="84" t="s">
        <v>4415</v>
      </c>
      <c r="F637" s="85">
        <v>70</v>
      </c>
      <c r="G637" s="86" t="str">
        <f t="shared" si="11"/>
        <v>Khá</v>
      </c>
      <c r="H637" s="87"/>
    </row>
    <row r="638" spans="1:8">
      <c r="A638" s="5" t="s">
        <v>305</v>
      </c>
      <c r="B638" s="81" t="s">
        <v>4463</v>
      </c>
      <c r="C638" s="82" t="s">
        <v>1525</v>
      </c>
      <c r="D638" s="83" t="s">
        <v>1318</v>
      </c>
      <c r="E638" s="84" t="s">
        <v>4415</v>
      </c>
      <c r="F638" s="85">
        <v>70</v>
      </c>
      <c r="G638" s="86" t="str">
        <f t="shared" si="11"/>
        <v>Khá</v>
      </c>
      <c r="H638" s="87"/>
    </row>
    <row r="639" spans="1:8">
      <c r="A639" s="5" t="s">
        <v>306</v>
      </c>
      <c r="B639" s="81" t="s">
        <v>4464</v>
      </c>
      <c r="C639" s="82" t="s">
        <v>4465</v>
      </c>
      <c r="D639" s="83" t="s">
        <v>54</v>
      </c>
      <c r="E639" s="84" t="s">
        <v>4415</v>
      </c>
      <c r="F639" s="85">
        <v>70</v>
      </c>
      <c r="G639" s="86" t="str">
        <f t="shared" si="11"/>
        <v>Khá</v>
      </c>
      <c r="H639" s="87"/>
    </row>
    <row r="640" spans="1:8">
      <c r="A640" s="5" t="s">
        <v>307</v>
      </c>
      <c r="B640" s="81" t="s">
        <v>4466</v>
      </c>
      <c r="C640" s="82" t="s">
        <v>1810</v>
      </c>
      <c r="D640" s="83" t="s">
        <v>1191</v>
      </c>
      <c r="E640" s="84" t="s">
        <v>4415</v>
      </c>
      <c r="F640" s="85">
        <v>70</v>
      </c>
      <c r="G640" s="86" t="str">
        <f t="shared" si="11"/>
        <v>Khá</v>
      </c>
      <c r="H640" s="87"/>
    </row>
    <row r="641" spans="1:8">
      <c r="A641" s="5" t="s">
        <v>308</v>
      </c>
      <c r="B641" s="81" t="s">
        <v>4467</v>
      </c>
      <c r="C641" s="82" t="s">
        <v>1635</v>
      </c>
      <c r="D641" s="83" t="s">
        <v>1266</v>
      </c>
      <c r="E641" s="84" t="s">
        <v>4415</v>
      </c>
      <c r="F641" s="85">
        <v>50</v>
      </c>
      <c r="G641" s="86" t="str">
        <f t="shared" si="11"/>
        <v>Trung bình</v>
      </c>
      <c r="H641" s="87"/>
    </row>
    <row r="642" spans="1:8" s="20" customFormat="1">
      <c r="A642" s="5" t="s">
        <v>309</v>
      </c>
      <c r="B642" s="75" t="s">
        <v>4468</v>
      </c>
      <c r="C642" s="88" t="s">
        <v>1478</v>
      </c>
      <c r="D642" s="76" t="s">
        <v>1193</v>
      </c>
      <c r="E642" s="77" t="s">
        <v>4469</v>
      </c>
      <c r="F642" s="78">
        <v>70</v>
      </c>
      <c r="G642" s="79" t="str">
        <f t="shared" si="11"/>
        <v>Khá</v>
      </c>
      <c r="H642" s="80"/>
    </row>
    <row r="643" spans="1:8">
      <c r="A643" s="5" t="s">
        <v>310</v>
      </c>
      <c r="B643" s="81" t="s">
        <v>4470</v>
      </c>
      <c r="C643" s="82" t="s">
        <v>1644</v>
      </c>
      <c r="D643" s="83" t="s">
        <v>1335</v>
      </c>
      <c r="E643" s="84" t="s">
        <v>4469</v>
      </c>
      <c r="F643" s="85">
        <v>70</v>
      </c>
      <c r="G643" s="86" t="str">
        <f t="shared" si="11"/>
        <v>Khá</v>
      </c>
      <c r="H643" s="87"/>
    </row>
    <row r="644" spans="1:8">
      <c r="A644" s="5" t="s">
        <v>311</v>
      </c>
      <c r="B644" s="81" t="s">
        <v>4471</v>
      </c>
      <c r="C644" s="82" t="s">
        <v>4472</v>
      </c>
      <c r="D644" s="83" t="s">
        <v>1196</v>
      </c>
      <c r="E644" s="84" t="s">
        <v>4469</v>
      </c>
      <c r="F644" s="85">
        <v>70</v>
      </c>
      <c r="G644" s="86" t="str">
        <f t="shared" si="11"/>
        <v>Khá</v>
      </c>
      <c r="H644" s="87"/>
    </row>
    <row r="645" spans="1:8">
      <c r="A645" s="5" t="s">
        <v>312</v>
      </c>
      <c r="B645" s="81" t="s">
        <v>4473</v>
      </c>
      <c r="C645" s="82" t="s">
        <v>4474</v>
      </c>
      <c r="D645" s="83" t="s">
        <v>48</v>
      </c>
      <c r="E645" s="84" t="s">
        <v>4469</v>
      </c>
      <c r="F645" s="85">
        <v>74</v>
      </c>
      <c r="G645" s="86" t="str">
        <f t="shared" si="11"/>
        <v>Khá</v>
      </c>
      <c r="H645" s="87"/>
    </row>
    <row r="646" spans="1:8" s="20" customFormat="1">
      <c r="A646" s="5" t="s">
        <v>313</v>
      </c>
      <c r="B646" s="81" t="s">
        <v>4475</v>
      </c>
      <c r="C646" s="82" t="s">
        <v>4476</v>
      </c>
      <c r="D646" s="83" t="s">
        <v>12</v>
      </c>
      <c r="E646" s="84" t="s">
        <v>4469</v>
      </c>
      <c r="F646" s="85">
        <v>70</v>
      </c>
      <c r="G646" s="86" t="str">
        <f t="shared" si="11"/>
        <v>Khá</v>
      </c>
      <c r="H646" s="80"/>
    </row>
    <row r="647" spans="1:8">
      <c r="A647" s="5" t="s">
        <v>314</v>
      </c>
      <c r="B647" s="81" t="s">
        <v>4477</v>
      </c>
      <c r="C647" s="82" t="s">
        <v>1760</v>
      </c>
      <c r="D647" s="83" t="s">
        <v>1176</v>
      </c>
      <c r="E647" s="84" t="s">
        <v>4469</v>
      </c>
      <c r="F647" s="85">
        <v>74</v>
      </c>
      <c r="G647" s="86" t="str">
        <f t="shared" si="11"/>
        <v>Khá</v>
      </c>
      <c r="H647" s="87"/>
    </row>
    <row r="648" spans="1:8">
      <c r="A648" s="5" t="s">
        <v>315</v>
      </c>
      <c r="B648" s="81" t="s">
        <v>4478</v>
      </c>
      <c r="C648" s="82" t="s">
        <v>1491</v>
      </c>
      <c r="D648" s="83" t="s">
        <v>1176</v>
      </c>
      <c r="E648" s="84" t="s">
        <v>4469</v>
      </c>
      <c r="F648" s="85">
        <v>78</v>
      </c>
      <c r="G648" s="86" t="str">
        <f t="shared" si="11"/>
        <v>Khá</v>
      </c>
      <c r="H648" s="87"/>
    </row>
    <row r="649" spans="1:8">
      <c r="A649" s="5" t="s">
        <v>316</v>
      </c>
      <c r="B649" s="81" t="s">
        <v>4479</v>
      </c>
      <c r="C649" s="82" t="s">
        <v>4480</v>
      </c>
      <c r="D649" s="83" t="s">
        <v>1326</v>
      </c>
      <c r="E649" s="84" t="s">
        <v>4469</v>
      </c>
      <c r="F649" s="85">
        <v>70</v>
      </c>
      <c r="G649" s="86" t="str">
        <f t="shared" si="11"/>
        <v>Khá</v>
      </c>
      <c r="H649" s="87"/>
    </row>
    <row r="650" spans="1:8">
      <c r="A650" s="5" t="s">
        <v>317</v>
      </c>
      <c r="B650" s="81" t="s">
        <v>4481</v>
      </c>
      <c r="C650" s="82" t="s">
        <v>1292</v>
      </c>
      <c r="D650" s="83" t="s">
        <v>1281</v>
      </c>
      <c r="E650" s="84" t="s">
        <v>4469</v>
      </c>
      <c r="F650" s="85">
        <v>70</v>
      </c>
      <c r="G650" s="86" t="str">
        <f t="shared" si="11"/>
        <v>Khá</v>
      </c>
      <c r="H650" s="87"/>
    </row>
    <row r="651" spans="1:8">
      <c r="A651" s="5" t="s">
        <v>318</v>
      </c>
      <c r="B651" s="81" t="s">
        <v>4482</v>
      </c>
      <c r="C651" s="82" t="s">
        <v>1606</v>
      </c>
      <c r="D651" s="83" t="s">
        <v>1273</v>
      </c>
      <c r="E651" s="84" t="s">
        <v>4469</v>
      </c>
      <c r="F651" s="85">
        <v>70</v>
      </c>
      <c r="G651" s="86" t="str">
        <f t="shared" si="11"/>
        <v>Khá</v>
      </c>
      <c r="H651" s="87"/>
    </row>
    <row r="652" spans="1:8">
      <c r="A652" s="5" t="s">
        <v>319</v>
      </c>
      <c r="B652" s="81" t="s">
        <v>4483</v>
      </c>
      <c r="C652" s="82" t="s">
        <v>4484</v>
      </c>
      <c r="D652" s="83" t="s">
        <v>1260</v>
      </c>
      <c r="E652" s="84" t="s">
        <v>4469</v>
      </c>
      <c r="F652" s="85">
        <v>70</v>
      </c>
      <c r="G652" s="86" t="str">
        <f t="shared" si="11"/>
        <v>Khá</v>
      </c>
      <c r="H652" s="87"/>
    </row>
    <row r="653" spans="1:8">
      <c r="A653" s="5" t="s">
        <v>320</v>
      </c>
      <c r="B653" s="81" t="s">
        <v>4485</v>
      </c>
      <c r="C653" s="82" t="s">
        <v>1181</v>
      </c>
      <c r="D653" s="83" t="s">
        <v>1205</v>
      </c>
      <c r="E653" s="84" t="s">
        <v>4469</v>
      </c>
      <c r="F653" s="85">
        <v>70</v>
      </c>
      <c r="G653" s="86" t="str">
        <f t="shared" si="11"/>
        <v>Khá</v>
      </c>
      <c r="H653" s="87"/>
    </row>
    <row r="654" spans="1:8">
      <c r="A654" s="5" t="s">
        <v>321</v>
      </c>
      <c r="B654" s="81" t="s">
        <v>4486</v>
      </c>
      <c r="C654" s="82" t="s">
        <v>1446</v>
      </c>
      <c r="D654" s="83" t="s">
        <v>49</v>
      </c>
      <c r="E654" s="84" t="s">
        <v>4469</v>
      </c>
      <c r="F654" s="85">
        <v>70</v>
      </c>
      <c r="G654" s="86" t="str">
        <f t="shared" si="11"/>
        <v>Khá</v>
      </c>
      <c r="H654" s="87"/>
    </row>
    <row r="655" spans="1:8">
      <c r="A655" s="5" t="s">
        <v>322</v>
      </c>
      <c r="B655" s="81" t="s">
        <v>4487</v>
      </c>
      <c r="C655" s="82" t="s">
        <v>4488</v>
      </c>
      <c r="D655" s="83" t="s">
        <v>1375</v>
      </c>
      <c r="E655" s="84" t="s">
        <v>4469</v>
      </c>
      <c r="F655" s="85">
        <v>69</v>
      </c>
      <c r="G655" s="86" t="str">
        <f t="shared" si="11"/>
        <v>Trung bình</v>
      </c>
      <c r="H655" s="87"/>
    </row>
    <row r="656" spans="1:8">
      <c r="A656" s="5" t="s">
        <v>323</v>
      </c>
      <c r="B656" s="81" t="s">
        <v>4489</v>
      </c>
      <c r="C656" s="82" t="s">
        <v>4490</v>
      </c>
      <c r="D656" s="83" t="s">
        <v>1234</v>
      </c>
      <c r="E656" s="84" t="s">
        <v>4469</v>
      </c>
      <c r="F656" s="85">
        <v>70</v>
      </c>
      <c r="G656" s="86" t="str">
        <f t="shared" si="11"/>
        <v>Khá</v>
      </c>
      <c r="H656" s="87"/>
    </row>
    <row r="657" spans="1:8">
      <c r="A657" s="5" t="s">
        <v>324</v>
      </c>
      <c r="B657" s="81" t="s">
        <v>4491</v>
      </c>
      <c r="C657" s="82" t="s">
        <v>1320</v>
      </c>
      <c r="D657" s="83" t="s">
        <v>1234</v>
      </c>
      <c r="E657" s="84" t="s">
        <v>4469</v>
      </c>
      <c r="F657" s="85">
        <v>70</v>
      </c>
      <c r="G657" s="86" t="str">
        <f t="shared" si="11"/>
        <v>Khá</v>
      </c>
      <c r="H657" s="87"/>
    </row>
    <row r="658" spans="1:8">
      <c r="A658" s="5" t="s">
        <v>325</v>
      </c>
      <c r="B658" s="81" t="s">
        <v>4492</v>
      </c>
      <c r="C658" s="82" t="s">
        <v>4493</v>
      </c>
      <c r="D658" s="83" t="s">
        <v>1234</v>
      </c>
      <c r="E658" s="84" t="s">
        <v>4469</v>
      </c>
      <c r="F658" s="85">
        <v>70</v>
      </c>
      <c r="G658" s="86" t="str">
        <f t="shared" si="11"/>
        <v>Khá</v>
      </c>
      <c r="H658" s="87"/>
    </row>
    <row r="659" spans="1:8">
      <c r="A659" s="5" t="s">
        <v>326</v>
      </c>
      <c r="B659" s="81" t="s">
        <v>4494</v>
      </c>
      <c r="C659" s="82" t="s">
        <v>1675</v>
      </c>
      <c r="D659" s="83" t="s">
        <v>15</v>
      </c>
      <c r="E659" s="84" t="s">
        <v>4469</v>
      </c>
      <c r="F659" s="85">
        <v>70</v>
      </c>
      <c r="G659" s="86" t="str">
        <f t="shared" si="11"/>
        <v>Khá</v>
      </c>
      <c r="H659" s="87"/>
    </row>
    <row r="660" spans="1:8">
      <c r="A660" s="5" t="s">
        <v>327</v>
      </c>
      <c r="B660" s="81" t="s">
        <v>4495</v>
      </c>
      <c r="C660" s="82" t="s">
        <v>1729</v>
      </c>
      <c r="D660" s="83" t="s">
        <v>16</v>
      </c>
      <c r="E660" s="84" t="s">
        <v>4469</v>
      </c>
      <c r="F660" s="85">
        <v>70</v>
      </c>
      <c r="G660" s="86" t="str">
        <f t="shared" si="11"/>
        <v>Khá</v>
      </c>
      <c r="H660" s="87"/>
    </row>
    <row r="661" spans="1:8">
      <c r="A661" s="5" t="s">
        <v>328</v>
      </c>
      <c r="B661" s="81" t="s">
        <v>4496</v>
      </c>
      <c r="C661" s="82" t="s">
        <v>1421</v>
      </c>
      <c r="D661" s="83" t="s">
        <v>1210</v>
      </c>
      <c r="E661" s="84" t="s">
        <v>4469</v>
      </c>
      <c r="F661" s="85">
        <v>50</v>
      </c>
      <c r="G661" s="86" t="str">
        <f t="shared" si="11"/>
        <v>Trung bình</v>
      </c>
      <c r="H661" s="87"/>
    </row>
    <row r="662" spans="1:8">
      <c r="A662" s="5" t="s">
        <v>329</v>
      </c>
      <c r="B662" s="81" t="s">
        <v>4497</v>
      </c>
      <c r="C662" s="82" t="s">
        <v>4498</v>
      </c>
      <c r="D662" s="83" t="s">
        <v>41</v>
      </c>
      <c r="E662" s="84" t="s">
        <v>4469</v>
      </c>
      <c r="F662" s="85">
        <v>76</v>
      </c>
      <c r="G662" s="86" t="str">
        <f t="shared" si="11"/>
        <v>Khá</v>
      </c>
      <c r="H662" s="87"/>
    </row>
    <row r="663" spans="1:8">
      <c r="A663" s="5" t="s">
        <v>330</v>
      </c>
      <c r="B663" s="81" t="s">
        <v>4499</v>
      </c>
      <c r="C663" s="82" t="s">
        <v>1194</v>
      </c>
      <c r="D663" s="83" t="s">
        <v>1309</v>
      </c>
      <c r="E663" s="84" t="s">
        <v>4469</v>
      </c>
      <c r="F663" s="85">
        <v>76</v>
      </c>
      <c r="G663" s="86" t="str">
        <f t="shared" si="11"/>
        <v>Khá</v>
      </c>
      <c r="H663" s="87"/>
    </row>
    <row r="664" spans="1:8">
      <c r="A664" s="5" t="s">
        <v>331</v>
      </c>
      <c r="B664" s="81" t="s">
        <v>4500</v>
      </c>
      <c r="C664" s="82" t="s">
        <v>4501</v>
      </c>
      <c r="D664" s="83" t="s">
        <v>1182</v>
      </c>
      <c r="E664" s="84" t="s">
        <v>4469</v>
      </c>
      <c r="F664" s="85">
        <v>70</v>
      </c>
      <c r="G664" s="86" t="str">
        <f t="shared" si="11"/>
        <v>Khá</v>
      </c>
      <c r="H664" s="87"/>
    </row>
    <row r="665" spans="1:8">
      <c r="A665" s="5" t="s">
        <v>332</v>
      </c>
      <c r="B665" s="81" t="s">
        <v>4502</v>
      </c>
      <c r="C665" s="82" t="s">
        <v>4503</v>
      </c>
      <c r="D665" s="83" t="s">
        <v>42</v>
      </c>
      <c r="E665" s="84" t="s">
        <v>4469</v>
      </c>
      <c r="F665" s="85">
        <v>70</v>
      </c>
      <c r="G665" s="86" t="str">
        <f t="shared" si="11"/>
        <v>Khá</v>
      </c>
      <c r="H665" s="87"/>
    </row>
    <row r="666" spans="1:8">
      <c r="A666" s="5" t="s">
        <v>333</v>
      </c>
      <c r="B666" s="81" t="s">
        <v>4504</v>
      </c>
      <c r="C666" s="82" t="s">
        <v>4505</v>
      </c>
      <c r="D666" s="83" t="s">
        <v>1185</v>
      </c>
      <c r="E666" s="84" t="s">
        <v>4469</v>
      </c>
      <c r="F666" s="85">
        <v>70</v>
      </c>
      <c r="G666" s="86" t="str">
        <f t="shared" si="11"/>
        <v>Khá</v>
      </c>
      <c r="H666" s="87"/>
    </row>
    <row r="667" spans="1:8">
      <c r="A667" s="5" t="s">
        <v>334</v>
      </c>
      <c r="B667" s="81" t="s">
        <v>4506</v>
      </c>
      <c r="C667" s="82" t="s">
        <v>2752</v>
      </c>
      <c r="D667" s="83" t="s">
        <v>1312</v>
      </c>
      <c r="E667" s="84" t="s">
        <v>4469</v>
      </c>
      <c r="F667" s="85">
        <v>70</v>
      </c>
      <c r="G667" s="86" t="str">
        <f t="shared" si="11"/>
        <v>Khá</v>
      </c>
      <c r="H667" s="87"/>
    </row>
    <row r="668" spans="1:8">
      <c r="A668" s="5" t="s">
        <v>335</v>
      </c>
      <c r="B668" s="81" t="s">
        <v>4507</v>
      </c>
      <c r="C668" s="82" t="s">
        <v>1238</v>
      </c>
      <c r="D668" s="83" t="s">
        <v>1474</v>
      </c>
      <c r="E668" s="84" t="s">
        <v>4469</v>
      </c>
      <c r="F668" s="85">
        <v>70</v>
      </c>
      <c r="G668" s="86" t="str">
        <f t="shared" si="11"/>
        <v>Khá</v>
      </c>
      <c r="H668" s="87"/>
    </row>
    <row r="669" spans="1:8">
      <c r="A669" s="5" t="s">
        <v>336</v>
      </c>
      <c r="B669" s="81" t="s">
        <v>4508</v>
      </c>
      <c r="C669" s="82" t="s">
        <v>4509</v>
      </c>
      <c r="D669" s="83" t="s">
        <v>34</v>
      </c>
      <c r="E669" s="84" t="s">
        <v>4469</v>
      </c>
      <c r="F669" s="85">
        <v>74</v>
      </c>
      <c r="G669" s="86" t="str">
        <f t="shared" si="11"/>
        <v>Khá</v>
      </c>
      <c r="H669" s="87"/>
    </row>
    <row r="670" spans="1:8">
      <c r="A670" s="5" t="s">
        <v>337</v>
      </c>
      <c r="B670" s="81" t="s">
        <v>4510</v>
      </c>
      <c r="C670" s="82" t="s">
        <v>1439</v>
      </c>
      <c r="D670" s="83" t="s">
        <v>1318</v>
      </c>
      <c r="E670" s="84" t="s">
        <v>4469</v>
      </c>
      <c r="F670" s="85">
        <v>70</v>
      </c>
      <c r="G670" s="86" t="str">
        <f t="shared" si="11"/>
        <v>Khá</v>
      </c>
      <c r="H670" s="87"/>
    </row>
    <row r="671" spans="1:8" s="20" customFormat="1">
      <c r="A671" s="5" t="s">
        <v>338</v>
      </c>
      <c r="B671" s="81" t="s">
        <v>4511</v>
      </c>
      <c r="C671" s="82" t="s">
        <v>1654</v>
      </c>
      <c r="D671" s="83" t="s">
        <v>1367</v>
      </c>
      <c r="E671" s="84" t="s">
        <v>4469</v>
      </c>
      <c r="F671" s="85">
        <v>70</v>
      </c>
      <c r="G671" s="86" t="str">
        <f t="shared" si="11"/>
        <v>Khá</v>
      </c>
      <c r="H671" s="80"/>
    </row>
    <row r="672" spans="1:8">
      <c r="A672" s="5" t="s">
        <v>339</v>
      </c>
      <c r="B672" s="81" t="s">
        <v>4512</v>
      </c>
      <c r="C672" s="82" t="s">
        <v>4513</v>
      </c>
      <c r="D672" s="83" t="s">
        <v>54</v>
      </c>
      <c r="E672" s="84" t="s">
        <v>4469</v>
      </c>
      <c r="F672" s="85">
        <v>74</v>
      </c>
      <c r="G672" s="86" t="str">
        <f t="shared" si="11"/>
        <v>Khá</v>
      </c>
      <c r="H672" s="87"/>
    </row>
    <row r="673" spans="1:8">
      <c r="A673" s="5" t="s">
        <v>340</v>
      </c>
      <c r="B673" s="81" t="s">
        <v>4514</v>
      </c>
      <c r="C673" s="82" t="s">
        <v>4515</v>
      </c>
      <c r="D673" s="83" t="s">
        <v>1377</v>
      </c>
      <c r="E673" s="84" t="s">
        <v>4469</v>
      </c>
      <c r="F673" s="85">
        <v>70</v>
      </c>
      <c r="G673" s="86" t="str">
        <f t="shared" si="11"/>
        <v>Khá</v>
      </c>
      <c r="H673" s="87"/>
    </row>
    <row r="674" spans="1:8">
      <c r="A674" s="5" t="s">
        <v>341</v>
      </c>
      <c r="B674" s="81" t="s">
        <v>4516</v>
      </c>
      <c r="C674" s="82" t="s">
        <v>1628</v>
      </c>
      <c r="D674" s="83" t="s">
        <v>1331</v>
      </c>
      <c r="E674" s="84" t="s">
        <v>4469</v>
      </c>
      <c r="F674" s="85">
        <v>70</v>
      </c>
      <c r="G674" s="86" t="str">
        <f t="shared" si="11"/>
        <v>Khá</v>
      </c>
      <c r="H674" s="87"/>
    </row>
    <row r="675" spans="1:8" s="20" customFormat="1">
      <c r="A675" s="5" t="s">
        <v>342</v>
      </c>
      <c r="B675" s="75" t="s">
        <v>4517</v>
      </c>
      <c r="C675" s="88" t="s">
        <v>4518</v>
      </c>
      <c r="D675" s="76" t="s">
        <v>45</v>
      </c>
      <c r="E675" s="77" t="s">
        <v>4519</v>
      </c>
      <c r="F675" s="78">
        <v>70</v>
      </c>
      <c r="G675" s="79" t="str">
        <f t="shared" si="11"/>
        <v>Khá</v>
      </c>
      <c r="H675" s="80"/>
    </row>
    <row r="676" spans="1:8">
      <c r="A676" s="5" t="s">
        <v>343</v>
      </c>
      <c r="B676" s="81" t="s">
        <v>4520</v>
      </c>
      <c r="C676" s="82" t="s">
        <v>2816</v>
      </c>
      <c r="D676" s="83" t="s">
        <v>1195</v>
      </c>
      <c r="E676" s="84" t="s">
        <v>4519</v>
      </c>
      <c r="F676" s="85">
        <v>76</v>
      </c>
      <c r="G676" s="86" t="str">
        <f t="shared" si="11"/>
        <v>Khá</v>
      </c>
      <c r="H676" s="87"/>
    </row>
    <row r="677" spans="1:8">
      <c r="A677" s="5" t="s">
        <v>344</v>
      </c>
      <c r="B677" s="81" t="s">
        <v>4521</v>
      </c>
      <c r="C677" s="82" t="s">
        <v>1314</v>
      </c>
      <c r="D677" s="83" t="s">
        <v>1281</v>
      </c>
      <c r="E677" s="84" t="s">
        <v>4519</v>
      </c>
      <c r="F677" s="85">
        <v>59</v>
      </c>
      <c r="G677" s="86" t="str">
        <f t="shared" si="11"/>
        <v>Trung bình</v>
      </c>
      <c r="H677" s="87"/>
    </row>
    <row r="678" spans="1:8">
      <c r="A678" s="5" t="s">
        <v>345</v>
      </c>
      <c r="B678" s="81" t="s">
        <v>4522</v>
      </c>
      <c r="C678" s="82" t="s">
        <v>35</v>
      </c>
      <c r="D678" s="83" t="s">
        <v>1259</v>
      </c>
      <c r="E678" s="84" t="s">
        <v>4519</v>
      </c>
      <c r="F678" s="85">
        <v>70</v>
      </c>
      <c r="G678" s="86" t="str">
        <f t="shared" si="11"/>
        <v>Khá</v>
      </c>
      <c r="H678" s="87"/>
    </row>
    <row r="679" spans="1:8">
      <c r="A679" s="5" t="s">
        <v>346</v>
      </c>
      <c r="B679" s="81" t="s">
        <v>4523</v>
      </c>
      <c r="C679" s="82" t="s">
        <v>1389</v>
      </c>
      <c r="D679" s="83" t="s">
        <v>1222</v>
      </c>
      <c r="E679" s="84" t="s">
        <v>4519</v>
      </c>
      <c r="F679" s="85">
        <v>70</v>
      </c>
      <c r="G679" s="86" t="str">
        <f t="shared" si="11"/>
        <v>Khá</v>
      </c>
      <c r="H679" s="87"/>
    </row>
    <row r="680" spans="1:8">
      <c r="A680" s="5" t="s">
        <v>347</v>
      </c>
      <c r="B680" s="81" t="s">
        <v>4524</v>
      </c>
      <c r="C680" s="82" t="s">
        <v>1181</v>
      </c>
      <c r="D680" s="83" t="s">
        <v>32</v>
      </c>
      <c r="E680" s="84" t="s">
        <v>4519</v>
      </c>
      <c r="F680" s="85">
        <v>70</v>
      </c>
      <c r="G680" s="86" t="str">
        <f t="shared" si="11"/>
        <v>Khá</v>
      </c>
      <c r="H680" s="87"/>
    </row>
    <row r="681" spans="1:8">
      <c r="A681" s="5" t="s">
        <v>348</v>
      </c>
      <c r="B681" s="81" t="s">
        <v>4525</v>
      </c>
      <c r="C681" s="82" t="s">
        <v>1705</v>
      </c>
      <c r="D681" s="83" t="s">
        <v>1278</v>
      </c>
      <c r="E681" s="84" t="s">
        <v>4519</v>
      </c>
      <c r="F681" s="85">
        <v>70</v>
      </c>
      <c r="G681" s="86" t="str">
        <f t="shared" si="11"/>
        <v>Khá</v>
      </c>
      <c r="H681" s="87"/>
    </row>
    <row r="682" spans="1:8">
      <c r="A682" s="5" t="s">
        <v>349</v>
      </c>
      <c r="B682" s="81" t="s">
        <v>4526</v>
      </c>
      <c r="C682" s="82" t="s">
        <v>4527</v>
      </c>
      <c r="D682" s="83" t="s">
        <v>1241</v>
      </c>
      <c r="E682" s="84" t="s">
        <v>4519</v>
      </c>
      <c r="F682" s="85">
        <v>78</v>
      </c>
      <c r="G682" s="86" t="str">
        <f t="shared" si="11"/>
        <v>Khá</v>
      </c>
      <c r="H682" s="87"/>
    </row>
    <row r="683" spans="1:8" s="17" customFormat="1">
      <c r="A683" s="14"/>
      <c r="B683" s="14" t="s">
        <v>60</v>
      </c>
      <c r="C683" s="72"/>
      <c r="D683" s="73">
        <f>COUNTA(E11:E682)</f>
        <v>670</v>
      </c>
      <c r="E683" s="14" t="s">
        <v>118</v>
      </c>
      <c r="F683" s="15"/>
      <c r="G683" s="16"/>
      <c r="H683" s="74"/>
    </row>
    <row r="684" spans="1:8" ht="17.25" thickBot="1">
      <c r="A684" s="1"/>
      <c r="B684" s="1"/>
      <c r="C684" s="1"/>
      <c r="D684" s="18"/>
      <c r="E684" s="1"/>
      <c r="F684" s="1"/>
      <c r="H684" s="54"/>
    </row>
    <row r="685" spans="1:8" s="20" customFormat="1" ht="17.25" thickBot="1">
      <c r="B685" s="11"/>
      <c r="C685" s="23" t="s">
        <v>1523</v>
      </c>
      <c r="D685" s="24"/>
      <c r="E685" s="25" t="s">
        <v>1524</v>
      </c>
      <c r="F685" s="21"/>
      <c r="G685" s="121" t="s">
        <v>1715</v>
      </c>
      <c r="H685" s="26" t="s">
        <v>1716</v>
      </c>
    </row>
    <row r="686" spans="1:8">
      <c r="B686" s="7" t="s">
        <v>25</v>
      </c>
      <c r="C686" s="27">
        <f>COUNTIF($G$11:$G$403,"Xuất sắc")</f>
        <v>1</v>
      </c>
      <c r="D686" s="28">
        <f>C686/$C$692*100%</f>
        <v>2.5445292620865142E-3</v>
      </c>
      <c r="E686" s="29">
        <f>COUNTIF($G$405:$G$682,"Xuất sắc")</f>
        <v>0</v>
      </c>
      <c r="F686" s="30">
        <f>E686/$E$692*100%</f>
        <v>0</v>
      </c>
      <c r="G686" s="31">
        <f>C686+E686</f>
        <v>1</v>
      </c>
      <c r="H686" s="32">
        <f>G686/$G$692*100%</f>
        <v>1.4925373134328358E-3</v>
      </c>
    </row>
    <row r="687" spans="1:8">
      <c r="B687" s="8" t="s">
        <v>24</v>
      </c>
      <c r="C687" s="33">
        <f>COUNTIF($G$11:$G$403,"Tốt")</f>
        <v>11</v>
      </c>
      <c r="D687" s="34">
        <f t="shared" ref="D687:D691" si="12">C687/$C$692*100%</f>
        <v>2.7989821882951654E-2</v>
      </c>
      <c r="E687" s="29">
        <f>COUNTIF($G$405:$G$682,"Tốt")</f>
        <v>0</v>
      </c>
      <c r="F687" s="30">
        <f t="shared" ref="F687:F691" si="13">E687/$E$692*100%</f>
        <v>0</v>
      </c>
      <c r="G687" s="31">
        <f t="shared" ref="G687:G691" si="14">C687+E687</f>
        <v>11</v>
      </c>
      <c r="H687" s="32">
        <f t="shared" ref="H687:H691" si="15">G687/$G$692*100%</f>
        <v>1.6417910447761194E-2</v>
      </c>
    </row>
    <row r="688" spans="1:8">
      <c r="B688" s="8" t="s">
        <v>23</v>
      </c>
      <c r="C688" s="33">
        <f>COUNTIF($G$11:$G$403,"Khá")</f>
        <v>29</v>
      </c>
      <c r="D688" s="34">
        <f t="shared" si="12"/>
        <v>7.3791348600508899E-2</v>
      </c>
      <c r="E688" s="29">
        <f>COUNTIF($G$405:$G$682,"Khá")</f>
        <v>150</v>
      </c>
      <c r="F688" s="30">
        <f t="shared" si="13"/>
        <v>0.54151624548736466</v>
      </c>
      <c r="G688" s="31">
        <f t="shared" si="14"/>
        <v>179</v>
      </c>
      <c r="H688" s="32">
        <f t="shared" si="15"/>
        <v>0.26716417910447759</v>
      </c>
    </row>
    <row r="689" spans="1:8">
      <c r="B689" s="8" t="s">
        <v>21</v>
      </c>
      <c r="C689" s="33">
        <f>COUNTIF($G$11:$G$403,"Trung bình")</f>
        <v>349</v>
      </c>
      <c r="D689" s="34">
        <f t="shared" si="12"/>
        <v>0.88804071246819338</v>
      </c>
      <c r="E689" s="29">
        <f>COUNTIF($G$405:$G$682,"Trung bình")</f>
        <v>127</v>
      </c>
      <c r="F689" s="30">
        <f t="shared" si="13"/>
        <v>0.4584837545126354</v>
      </c>
      <c r="G689" s="31">
        <f t="shared" si="14"/>
        <v>476</v>
      </c>
      <c r="H689" s="32">
        <f t="shared" si="15"/>
        <v>0.71044776119402986</v>
      </c>
    </row>
    <row r="690" spans="1:8">
      <c r="A690" s="20"/>
      <c r="B690" s="9" t="s">
        <v>22</v>
      </c>
      <c r="C690" s="35">
        <f>COUNTIF($G$11:$G$403,"Yếu")</f>
        <v>3</v>
      </c>
      <c r="D690" s="34">
        <f t="shared" si="12"/>
        <v>7.6335877862595417E-3</v>
      </c>
      <c r="E690" s="36">
        <f>COUNTIF($G$405:$G$682,"Yếu")</f>
        <v>0</v>
      </c>
      <c r="F690" s="30">
        <f t="shared" si="13"/>
        <v>0</v>
      </c>
      <c r="G690" s="31">
        <f t="shared" si="14"/>
        <v>3</v>
      </c>
      <c r="H690" s="32">
        <f t="shared" si="15"/>
        <v>4.4776119402985077E-3</v>
      </c>
    </row>
    <row r="691" spans="1:8" ht="33.75" thickBot="1">
      <c r="A691" s="20"/>
      <c r="B691" s="10" t="s">
        <v>121</v>
      </c>
      <c r="C691" s="35">
        <f>COUNTIF($G$11:$G$403,"Không xếp loại")</f>
        <v>0</v>
      </c>
      <c r="D691" s="37">
        <f t="shared" si="12"/>
        <v>0</v>
      </c>
      <c r="E691" s="38">
        <f>COUNTIF($G$405:$G$682,"Không xếp loại")</f>
        <v>0</v>
      </c>
      <c r="F691" s="30">
        <f t="shared" si="13"/>
        <v>0</v>
      </c>
      <c r="G691" s="31">
        <f t="shared" si="14"/>
        <v>0</v>
      </c>
      <c r="H691" s="32">
        <f t="shared" si="15"/>
        <v>0</v>
      </c>
    </row>
    <row r="692" spans="1:8" s="20" customFormat="1" ht="17.25" thickBot="1">
      <c r="B692" s="11" t="s">
        <v>1717</v>
      </c>
      <c r="C692" s="39">
        <f>SUM(C686:C691)</f>
        <v>393</v>
      </c>
      <c r="D692" s="40"/>
      <c r="E692" s="41">
        <f>SUM(E686:E691)</f>
        <v>277</v>
      </c>
      <c r="F692" s="42"/>
      <c r="G692" s="43">
        <f>SUM(G686:G691)</f>
        <v>670</v>
      </c>
      <c r="H692" s="44"/>
    </row>
    <row r="693" spans="1:8">
      <c r="B693" s="45"/>
      <c r="C693" s="45"/>
      <c r="D693" s="46"/>
      <c r="E693" s="45"/>
      <c r="G693" s="47"/>
    </row>
    <row r="694" spans="1:8">
      <c r="D694" s="49"/>
      <c r="G694" s="47"/>
    </row>
  </sheetData>
  <autoFilter ref="A8:H692" xr:uid="{00000000-0009-0000-0000-000002000000}">
    <filterColumn colId="2" showButton="0"/>
  </autoFilter>
  <mergeCells count="10">
    <mergeCell ref="C8:D8"/>
    <mergeCell ref="A6:H6"/>
    <mergeCell ref="A1:D1"/>
    <mergeCell ref="E1:H1"/>
    <mergeCell ref="A2:D2"/>
    <mergeCell ref="E2:H2"/>
    <mergeCell ref="A3:D3"/>
    <mergeCell ref="F3:H3"/>
    <mergeCell ref="A4:E4"/>
    <mergeCell ref="A5:H5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7BEBB-BE7D-4DD5-8515-B57E87059BBE}">
  <dimension ref="A1:J269"/>
  <sheetViews>
    <sheetView topLeftCell="A255" zoomScale="115" zoomScaleNormal="115" workbookViewId="0">
      <selection activeCell="D258" sqref="D258"/>
    </sheetView>
  </sheetViews>
  <sheetFormatPr defaultRowHeight="16.5"/>
  <cols>
    <col min="1" max="1" width="6.42578125" style="13" customWidth="1"/>
    <col min="2" max="2" width="12" style="13" customWidth="1"/>
    <col min="3" max="3" width="22.85546875" style="13" customWidth="1"/>
    <col min="4" max="4" width="10.5703125" style="51" bestFit="1" customWidth="1"/>
    <col min="5" max="5" width="15" style="13" bestFit="1" customWidth="1"/>
    <col min="6" max="6" width="10.42578125" style="13" customWidth="1"/>
    <col min="7" max="7" width="16" style="19" bestFit="1" customWidth="1"/>
    <col min="8" max="8" width="14" style="48" customWidth="1"/>
    <col min="9" max="9" width="10.5703125" style="13" bestFit="1" customWidth="1"/>
    <col min="10" max="16384" width="9.140625" style="13"/>
  </cols>
  <sheetData>
    <row r="1" spans="1:8">
      <c r="A1" s="139" t="s">
        <v>1</v>
      </c>
      <c r="B1" s="139"/>
      <c r="C1" s="139"/>
      <c r="D1" s="139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0"/>
      <c r="F3" s="139"/>
      <c r="G3" s="139"/>
      <c r="H3" s="139"/>
    </row>
    <row r="4" spans="1:8" s="52" customFormat="1" ht="15" customHeight="1">
      <c r="A4" s="134"/>
      <c r="B4" s="134"/>
      <c r="C4" s="134"/>
      <c r="D4" s="134"/>
      <c r="E4" s="134"/>
      <c r="H4" s="53"/>
    </row>
    <row r="5" spans="1:8">
      <c r="A5" s="135" t="s">
        <v>1823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1827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55"/>
      <c r="B7" s="55"/>
      <c r="C7" s="55"/>
      <c r="D7" s="50"/>
      <c r="E7" s="55"/>
      <c r="F7" s="55"/>
      <c r="G7" s="117"/>
      <c r="H7" s="56"/>
    </row>
    <row r="8" spans="1:8" ht="19.5" customHeight="1">
      <c r="A8" s="2" t="s">
        <v>0</v>
      </c>
      <c r="B8" s="3" t="s">
        <v>119</v>
      </c>
      <c r="C8" s="137" t="s">
        <v>120</v>
      </c>
      <c r="D8" s="138"/>
      <c r="E8" s="4" t="s">
        <v>43</v>
      </c>
      <c r="F8" s="12" t="s">
        <v>67</v>
      </c>
      <c r="G8" s="12" t="s">
        <v>68</v>
      </c>
      <c r="H8" s="12" t="s">
        <v>44</v>
      </c>
    </row>
    <row r="9" spans="1:8">
      <c r="A9" s="57"/>
      <c r="B9" s="58" t="s">
        <v>1523</v>
      </c>
      <c r="C9" s="59"/>
      <c r="D9" s="60">
        <f>SUM(D10,D145)</f>
        <v>135</v>
      </c>
      <c r="E9" s="61"/>
      <c r="F9" s="61"/>
      <c r="G9" s="118"/>
      <c r="H9" s="61"/>
    </row>
    <row r="10" spans="1:8" s="20" customFormat="1">
      <c r="A10" s="62"/>
      <c r="B10" s="63" t="s">
        <v>1825</v>
      </c>
      <c r="C10" s="64"/>
      <c r="D10" s="65">
        <f>COUNTA(D11:D144)</f>
        <v>134</v>
      </c>
      <c r="E10" s="66"/>
      <c r="F10" s="66"/>
      <c r="G10" s="119"/>
      <c r="H10" s="67"/>
    </row>
    <row r="11" spans="1:8" s="20" customFormat="1">
      <c r="A11" s="5" t="s">
        <v>97</v>
      </c>
      <c r="B11" s="112" t="s">
        <v>3138</v>
      </c>
      <c r="C11" s="113" t="s">
        <v>3139</v>
      </c>
      <c r="D11" s="114" t="s">
        <v>1192</v>
      </c>
      <c r="E11" s="115" t="s">
        <v>3140</v>
      </c>
      <c r="F11" s="116">
        <v>63</v>
      </c>
      <c r="G11" s="68" t="str">
        <f t="shared" ref="G11:G64" si="0">IF(F11&gt;=90,"Xuất sắc",IF(F11&gt;=80,"Tốt",IF(F11&gt;=70,"Khá",IF(F11&gt;=50,"Trung bình",IF(F11&gt;0,"Yếu","Không xếp loại")))))</f>
        <v>Trung bình</v>
      </c>
      <c r="H11" s="71"/>
    </row>
    <row r="12" spans="1:8">
      <c r="A12" s="5" t="s">
        <v>98</v>
      </c>
      <c r="B12" s="104" t="s">
        <v>3141</v>
      </c>
      <c r="C12" s="108" t="s">
        <v>3142</v>
      </c>
      <c r="D12" s="106" t="s">
        <v>1192</v>
      </c>
      <c r="E12" s="107" t="s">
        <v>3140</v>
      </c>
      <c r="F12" s="110">
        <v>62</v>
      </c>
      <c r="G12" s="6" t="str">
        <f t="shared" si="0"/>
        <v>Trung bình</v>
      </c>
      <c r="H12" s="70"/>
    </row>
    <row r="13" spans="1:8">
      <c r="A13" s="5" t="s">
        <v>99</v>
      </c>
      <c r="B13" s="104" t="s">
        <v>3143</v>
      </c>
      <c r="C13" s="108" t="s">
        <v>3144</v>
      </c>
      <c r="D13" s="106" t="s">
        <v>1193</v>
      </c>
      <c r="E13" s="107" t="s">
        <v>3140</v>
      </c>
      <c r="F13" s="110">
        <v>65</v>
      </c>
      <c r="G13" s="6" t="str">
        <f t="shared" si="0"/>
        <v>Trung bình</v>
      </c>
      <c r="H13" s="70"/>
    </row>
    <row r="14" spans="1:8">
      <c r="A14" s="5" t="s">
        <v>100</v>
      </c>
      <c r="B14" s="104" t="s">
        <v>3145</v>
      </c>
      <c r="C14" s="108" t="s">
        <v>3146</v>
      </c>
      <c r="D14" s="106" t="s">
        <v>1360</v>
      </c>
      <c r="E14" s="107" t="s">
        <v>3140</v>
      </c>
      <c r="F14" s="110">
        <v>92</v>
      </c>
      <c r="G14" s="6" t="str">
        <f t="shared" si="0"/>
        <v>Xuất sắc</v>
      </c>
      <c r="H14" s="70"/>
    </row>
    <row r="15" spans="1:8">
      <c r="A15" s="5" t="s">
        <v>101</v>
      </c>
      <c r="B15" s="104" t="s">
        <v>3147</v>
      </c>
      <c r="C15" s="108" t="s">
        <v>3148</v>
      </c>
      <c r="D15" s="106" t="s">
        <v>1272</v>
      </c>
      <c r="E15" s="107" t="s">
        <v>3140</v>
      </c>
      <c r="F15" s="110">
        <v>82</v>
      </c>
      <c r="G15" s="6" t="str">
        <f t="shared" si="0"/>
        <v>Tốt</v>
      </c>
      <c r="H15" s="70"/>
    </row>
    <row r="16" spans="1:8">
      <c r="A16" s="5" t="s">
        <v>102</v>
      </c>
      <c r="B16" s="104" t="s">
        <v>3149</v>
      </c>
      <c r="C16" s="108" t="s">
        <v>3150</v>
      </c>
      <c r="D16" s="106" t="s">
        <v>1272</v>
      </c>
      <c r="E16" s="107" t="s">
        <v>3140</v>
      </c>
      <c r="F16" s="110">
        <v>62</v>
      </c>
      <c r="G16" s="6" t="str">
        <f t="shared" si="0"/>
        <v>Trung bình</v>
      </c>
      <c r="H16" s="70"/>
    </row>
    <row r="17" spans="1:8">
      <c r="A17" s="5" t="s">
        <v>103</v>
      </c>
      <c r="B17" s="104" t="s">
        <v>3151</v>
      </c>
      <c r="C17" s="108" t="s">
        <v>1242</v>
      </c>
      <c r="D17" s="106" t="s">
        <v>1565</v>
      </c>
      <c r="E17" s="107" t="s">
        <v>3140</v>
      </c>
      <c r="F17" s="110">
        <v>66</v>
      </c>
      <c r="G17" s="6" t="str">
        <f t="shared" si="0"/>
        <v>Trung bình</v>
      </c>
      <c r="H17" s="70"/>
    </row>
    <row r="18" spans="1:8" s="20" customFormat="1">
      <c r="A18" s="5" t="s">
        <v>104</v>
      </c>
      <c r="B18" s="104" t="s">
        <v>3152</v>
      </c>
      <c r="C18" s="108" t="s">
        <v>3153</v>
      </c>
      <c r="D18" s="106" t="s">
        <v>1305</v>
      </c>
      <c r="E18" s="107" t="s">
        <v>3140</v>
      </c>
      <c r="F18" s="110">
        <v>72</v>
      </c>
      <c r="G18" s="6" t="str">
        <f t="shared" si="0"/>
        <v>Khá</v>
      </c>
      <c r="H18" s="71"/>
    </row>
    <row r="19" spans="1:8">
      <c r="A19" s="5" t="s">
        <v>105</v>
      </c>
      <c r="B19" s="104" t="s">
        <v>3154</v>
      </c>
      <c r="C19" s="108" t="s">
        <v>31</v>
      </c>
      <c r="D19" s="106" t="s">
        <v>39</v>
      </c>
      <c r="E19" s="107" t="s">
        <v>3140</v>
      </c>
      <c r="F19" s="110">
        <v>70</v>
      </c>
      <c r="G19" s="6" t="str">
        <f t="shared" si="0"/>
        <v>Khá</v>
      </c>
      <c r="H19" s="70"/>
    </row>
    <row r="20" spans="1:8">
      <c r="A20" s="5" t="s">
        <v>106</v>
      </c>
      <c r="B20" s="104" t="s">
        <v>3155</v>
      </c>
      <c r="C20" s="108" t="s">
        <v>1516</v>
      </c>
      <c r="D20" s="106" t="s">
        <v>1325</v>
      </c>
      <c r="E20" s="107" t="s">
        <v>3140</v>
      </c>
      <c r="F20" s="110">
        <v>70</v>
      </c>
      <c r="G20" s="6" t="str">
        <f t="shared" si="0"/>
        <v>Khá</v>
      </c>
      <c r="H20" s="70"/>
    </row>
    <row r="21" spans="1:8">
      <c r="A21" s="5" t="s">
        <v>107</v>
      </c>
      <c r="B21" s="104" t="s">
        <v>3156</v>
      </c>
      <c r="C21" s="108" t="s">
        <v>3157</v>
      </c>
      <c r="D21" s="106" t="s">
        <v>1346</v>
      </c>
      <c r="E21" s="107" t="s">
        <v>3140</v>
      </c>
      <c r="F21" s="110">
        <v>55</v>
      </c>
      <c r="G21" s="6" t="str">
        <f t="shared" si="0"/>
        <v>Trung bình</v>
      </c>
      <c r="H21" s="70"/>
    </row>
    <row r="22" spans="1:8">
      <c r="A22" s="5" t="s">
        <v>108</v>
      </c>
      <c r="B22" s="104" t="s">
        <v>3158</v>
      </c>
      <c r="C22" s="108" t="s">
        <v>3159</v>
      </c>
      <c r="D22" s="106" t="s">
        <v>1346</v>
      </c>
      <c r="E22" s="107" t="s">
        <v>3140</v>
      </c>
      <c r="F22" s="110">
        <v>66</v>
      </c>
      <c r="G22" s="6" t="str">
        <f t="shared" si="0"/>
        <v>Trung bình</v>
      </c>
      <c r="H22" s="70"/>
    </row>
    <row r="23" spans="1:8">
      <c r="A23" s="5" t="s">
        <v>109</v>
      </c>
      <c r="B23" s="104" t="s">
        <v>3160</v>
      </c>
      <c r="C23" s="108" t="s">
        <v>1343</v>
      </c>
      <c r="D23" s="106" t="s">
        <v>1747</v>
      </c>
      <c r="E23" s="107" t="s">
        <v>3140</v>
      </c>
      <c r="F23" s="110">
        <v>57</v>
      </c>
      <c r="G23" s="6" t="str">
        <f t="shared" si="0"/>
        <v>Trung bình</v>
      </c>
      <c r="H23" s="70"/>
    </row>
    <row r="24" spans="1:8">
      <c r="A24" s="5" t="s">
        <v>110</v>
      </c>
      <c r="B24" s="104" t="s">
        <v>3161</v>
      </c>
      <c r="C24" s="108" t="s">
        <v>1615</v>
      </c>
      <c r="D24" s="106" t="s">
        <v>1815</v>
      </c>
      <c r="E24" s="107" t="s">
        <v>3140</v>
      </c>
      <c r="F24" s="110">
        <v>75</v>
      </c>
      <c r="G24" s="6" t="str">
        <f t="shared" si="0"/>
        <v>Khá</v>
      </c>
      <c r="H24" s="70"/>
    </row>
    <row r="25" spans="1:8">
      <c r="A25" s="5" t="s">
        <v>111</v>
      </c>
      <c r="B25" s="104" t="s">
        <v>3162</v>
      </c>
      <c r="C25" s="108" t="s">
        <v>1287</v>
      </c>
      <c r="D25" s="106" t="s">
        <v>13</v>
      </c>
      <c r="E25" s="107" t="s">
        <v>3140</v>
      </c>
      <c r="F25" s="110">
        <v>76</v>
      </c>
      <c r="G25" s="6" t="str">
        <f t="shared" si="0"/>
        <v>Khá</v>
      </c>
      <c r="H25" s="70"/>
    </row>
    <row r="26" spans="1:8">
      <c r="A26" s="5" t="s">
        <v>112</v>
      </c>
      <c r="B26" s="104" t="s">
        <v>3163</v>
      </c>
      <c r="C26" s="108" t="s">
        <v>3164</v>
      </c>
      <c r="D26" s="106" t="s">
        <v>1578</v>
      </c>
      <c r="E26" s="107" t="s">
        <v>3140</v>
      </c>
      <c r="F26" s="110">
        <v>64</v>
      </c>
      <c r="G26" s="6" t="str">
        <f t="shared" si="0"/>
        <v>Trung bình</v>
      </c>
      <c r="H26" s="70"/>
    </row>
    <row r="27" spans="1:8">
      <c r="A27" s="5" t="s">
        <v>113</v>
      </c>
      <c r="B27" s="104" t="s">
        <v>3165</v>
      </c>
      <c r="C27" s="108" t="s">
        <v>1699</v>
      </c>
      <c r="D27" s="106" t="s">
        <v>1176</v>
      </c>
      <c r="E27" s="107" t="s">
        <v>3140</v>
      </c>
      <c r="F27" s="110">
        <v>60</v>
      </c>
      <c r="G27" s="6" t="str">
        <f t="shared" si="0"/>
        <v>Trung bình</v>
      </c>
      <c r="H27" s="70"/>
    </row>
    <row r="28" spans="1:8">
      <c r="A28" s="5" t="s">
        <v>114</v>
      </c>
      <c r="B28" s="104" t="s">
        <v>3166</v>
      </c>
      <c r="C28" s="108" t="s">
        <v>3167</v>
      </c>
      <c r="D28" s="106" t="s">
        <v>1326</v>
      </c>
      <c r="E28" s="107" t="s">
        <v>3140</v>
      </c>
      <c r="F28" s="110">
        <v>70</v>
      </c>
      <c r="G28" s="6" t="str">
        <f t="shared" si="0"/>
        <v>Khá</v>
      </c>
      <c r="H28" s="70"/>
    </row>
    <row r="29" spans="1:8">
      <c r="A29" s="5" t="s">
        <v>115</v>
      </c>
      <c r="B29" s="104" t="s">
        <v>3168</v>
      </c>
      <c r="C29" s="108" t="s">
        <v>3169</v>
      </c>
      <c r="D29" s="106" t="s">
        <v>66</v>
      </c>
      <c r="E29" s="107" t="s">
        <v>3140</v>
      </c>
      <c r="F29" s="110">
        <v>60</v>
      </c>
      <c r="G29" s="6" t="str">
        <f t="shared" si="0"/>
        <v>Trung bình</v>
      </c>
      <c r="H29" s="70"/>
    </row>
    <row r="30" spans="1:8">
      <c r="A30" s="5" t="s">
        <v>116</v>
      </c>
      <c r="B30" s="104" t="s">
        <v>3170</v>
      </c>
      <c r="C30" s="108" t="s">
        <v>3171</v>
      </c>
      <c r="D30" s="106" t="s">
        <v>1392</v>
      </c>
      <c r="E30" s="107" t="s">
        <v>3140</v>
      </c>
      <c r="F30" s="110">
        <v>75</v>
      </c>
      <c r="G30" s="6" t="str">
        <f t="shared" si="0"/>
        <v>Khá</v>
      </c>
      <c r="H30" s="70"/>
    </row>
    <row r="31" spans="1:8">
      <c r="A31" s="5" t="s">
        <v>117</v>
      </c>
      <c r="B31" s="104" t="s">
        <v>3172</v>
      </c>
      <c r="C31" s="108" t="s">
        <v>3173</v>
      </c>
      <c r="D31" s="106" t="s">
        <v>1260</v>
      </c>
      <c r="E31" s="107" t="s">
        <v>3140</v>
      </c>
      <c r="F31" s="110">
        <v>60</v>
      </c>
      <c r="G31" s="6" t="str">
        <f t="shared" si="0"/>
        <v>Trung bình</v>
      </c>
      <c r="H31" s="70"/>
    </row>
    <row r="32" spans="1:8">
      <c r="A32" s="5" t="s">
        <v>69</v>
      </c>
      <c r="B32" s="104" t="s">
        <v>3174</v>
      </c>
      <c r="C32" s="108" t="s">
        <v>1512</v>
      </c>
      <c r="D32" s="106" t="s">
        <v>1340</v>
      </c>
      <c r="E32" s="107" t="s">
        <v>3140</v>
      </c>
      <c r="F32" s="110">
        <v>62</v>
      </c>
      <c r="G32" s="6" t="str">
        <f t="shared" si="0"/>
        <v>Trung bình</v>
      </c>
      <c r="H32" s="70"/>
    </row>
    <row r="33" spans="1:8">
      <c r="A33" s="5" t="s">
        <v>70</v>
      </c>
      <c r="B33" s="104" t="s">
        <v>3175</v>
      </c>
      <c r="C33" s="108" t="s">
        <v>3176</v>
      </c>
      <c r="D33" s="106" t="s">
        <v>1327</v>
      </c>
      <c r="E33" s="107" t="s">
        <v>3140</v>
      </c>
      <c r="F33" s="110">
        <v>70</v>
      </c>
      <c r="G33" s="6" t="str">
        <f t="shared" si="0"/>
        <v>Khá</v>
      </c>
      <c r="H33" s="70"/>
    </row>
    <row r="34" spans="1:8">
      <c r="A34" s="5" t="s">
        <v>71</v>
      </c>
      <c r="B34" s="104" t="s">
        <v>3177</v>
      </c>
      <c r="C34" s="108" t="s">
        <v>1412</v>
      </c>
      <c r="D34" s="106" t="s">
        <v>1223</v>
      </c>
      <c r="E34" s="107" t="s">
        <v>3140</v>
      </c>
      <c r="F34" s="110">
        <v>50</v>
      </c>
      <c r="G34" s="6" t="str">
        <f t="shared" si="0"/>
        <v>Trung bình</v>
      </c>
      <c r="H34" s="70"/>
    </row>
    <row r="35" spans="1:8">
      <c r="A35" s="5" t="s">
        <v>72</v>
      </c>
      <c r="B35" s="104" t="s">
        <v>3178</v>
      </c>
      <c r="C35" s="108" t="s">
        <v>3179</v>
      </c>
      <c r="D35" s="106" t="s">
        <v>1301</v>
      </c>
      <c r="E35" s="107" t="s">
        <v>3140</v>
      </c>
      <c r="F35" s="110">
        <v>70</v>
      </c>
      <c r="G35" s="6" t="str">
        <f t="shared" si="0"/>
        <v>Khá</v>
      </c>
      <c r="H35" s="70"/>
    </row>
    <row r="36" spans="1:8">
      <c r="A36" s="5" t="s">
        <v>73</v>
      </c>
      <c r="B36" s="104" t="s">
        <v>3180</v>
      </c>
      <c r="C36" s="108" t="s">
        <v>3181</v>
      </c>
      <c r="D36" s="106" t="s">
        <v>1301</v>
      </c>
      <c r="E36" s="107" t="s">
        <v>3140</v>
      </c>
      <c r="F36" s="110">
        <v>52</v>
      </c>
      <c r="G36" s="6" t="str">
        <f t="shared" si="0"/>
        <v>Trung bình</v>
      </c>
      <c r="H36" s="70"/>
    </row>
    <row r="37" spans="1:8">
      <c r="A37" s="5" t="s">
        <v>74</v>
      </c>
      <c r="B37" s="104" t="s">
        <v>3182</v>
      </c>
      <c r="C37" s="108" t="s">
        <v>1586</v>
      </c>
      <c r="D37" s="106" t="s">
        <v>1375</v>
      </c>
      <c r="E37" s="107" t="s">
        <v>3140</v>
      </c>
      <c r="F37" s="110">
        <v>66</v>
      </c>
      <c r="G37" s="6" t="str">
        <f t="shared" si="0"/>
        <v>Trung bình</v>
      </c>
      <c r="H37" s="70"/>
    </row>
    <row r="38" spans="1:8">
      <c r="A38" s="5" t="s">
        <v>75</v>
      </c>
      <c r="B38" s="104" t="s">
        <v>3183</v>
      </c>
      <c r="C38" s="108" t="s">
        <v>1352</v>
      </c>
      <c r="D38" s="106" t="s">
        <v>1234</v>
      </c>
      <c r="E38" s="107" t="s">
        <v>3140</v>
      </c>
      <c r="F38" s="110">
        <v>77</v>
      </c>
      <c r="G38" s="6" t="str">
        <f t="shared" si="0"/>
        <v>Khá</v>
      </c>
      <c r="H38" s="70"/>
    </row>
    <row r="39" spans="1:8">
      <c r="A39" s="5" t="s">
        <v>76</v>
      </c>
      <c r="B39" s="104" t="s">
        <v>3184</v>
      </c>
      <c r="C39" s="108" t="s">
        <v>3185</v>
      </c>
      <c r="D39" s="106" t="s">
        <v>33</v>
      </c>
      <c r="E39" s="107" t="s">
        <v>3140</v>
      </c>
      <c r="F39" s="110">
        <v>65</v>
      </c>
      <c r="G39" s="6" t="str">
        <f t="shared" si="0"/>
        <v>Trung bình</v>
      </c>
      <c r="H39" s="70"/>
    </row>
    <row r="40" spans="1:8">
      <c r="A40" s="5" t="s">
        <v>77</v>
      </c>
      <c r="B40" s="104" t="s">
        <v>3186</v>
      </c>
      <c r="C40" s="108" t="s">
        <v>1238</v>
      </c>
      <c r="D40" s="106" t="s">
        <v>1303</v>
      </c>
      <c r="E40" s="107" t="s">
        <v>3140</v>
      </c>
      <c r="F40" s="110">
        <v>62</v>
      </c>
      <c r="G40" s="6" t="str">
        <f t="shared" si="0"/>
        <v>Trung bình</v>
      </c>
      <c r="H40" s="70"/>
    </row>
    <row r="41" spans="1:8">
      <c r="A41" s="5" t="s">
        <v>78</v>
      </c>
      <c r="B41" s="104" t="s">
        <v>3187</v>
      </c>
      <c r="C41" s="108" t="s">
        <v>3188</v>
      </c>
      <c r="D41" s="106" t="s">
        <v>1641</v>
      </c>
      <c r="E41" s="107" t="s">
        <v>3140</v>
      </c>
      <c r="F41" s="110">
        <v>70</v>
      </c>
      <c r="G41" s="6" t="str">
        <f t="shared" si="0"/>
        <v>Khá</v>
      </c>
      <c r="H41" s="70"/>
    </row>
    <row r="42" spans="1:8" s="20" customFormat="1">
      <c r="A42" s="5" t="s">
        <v>79</v>
      </c>
      <c r="B42" s="104" t="s">
        <v>3189</v>
      </c>
      <c r="C42" s="108" t="s">
        <v>3190</v>
      </c>
      <c r="D42" s="106" t="s">
        <v>1331</v>
      </c>
      <c r="E42" s="107" t="s">
        <v>3140</v>
      </c>
      <c r="F42" s="110">
        <v>70</v>
      </c>
      <c r="G42" s="6" t="str">
        <f t="shared" si="0"/>
        <v>Khá</v>
      </c>
      <c r="H42" s="71"/>
    </row>
    <row r="43" spans="1:8" s="20" customFormat="1">
      <c r="A43" s="5" t="s">
        <v>80</v>
      </c>
      <c r="B43" s="112" t="s">
        <v>3191</v>
      </c>
      <c r="C43" s="113" t="s">
        <v>3192</v>
      </c>
      <c r="D43" s="114" t="s">
        <v>1193</v>
      </c>
      <c r="E43" s="115" t="s">
        <v>3193</v>
      </c>
      <c r="F43" s="116">
        <v>64</v>
      </c>
      <c r="G43" s="68" t="str">
        <f t="shared" si="0"/>
        <v>Trung bình</v>
      </c>
      <c r="H43" s="71"/>
    </row>
    <row r="44" spans="1:8">
      <c r="A44" s="5" t="s">
        <v>81</v>
      </c>
      <c r="B44" s="104" t="s">
        <v>3194</v>
      </c>
      <c r="C44" s="108" t="s">
        <v>3195</v>
      </c>
      <c r="D44" s="106" t="s">
        <v>1216</v>
      </c>
      <c r="E44" s="107" t="s">
        <v>3193</v>
      </c>
      <c r="F44" s="110">
        <v>57</v>
      </c>
      <c r="G44" s="6" t="str">
        <f t="shared" si="0"/>
        <v>Trung bình</v>
      </c>
      <c r="H44" s="70"/>
    </row>
    <row r="45" spans="1:8">
      <c r="A45" s="5" t="s">
        <v>82</v>
      </c>
      <c r="B45" s="104" t="s">
        <v>3196</v>
      </c>
      <c r="C45" s="108" t="s">
        <v>1464</v>
      </c>
      <c r="D45" s="106" t="s">
        <v>1216</v>
      </c>
      <c r="E45" s="107" t="s">
        <v>3193</v>
      </c>
      <c r="F45" s="110">
        <v>71</v>
      </c>
      <c r="G45" s="6" t="str">
        <f t="shared" si="0"/>
        <v>Khá</v>
      </c>
      <c r="H45" s="70"/>
    </row>
    <row r="46" spans="1:8">
      <c r="A46" s="5" t="s">
        <v>83</v>
      </c>
      <c r="B46" s="104" t="s">
        <v>3197</v>
      </c>
      <c r="C46" s="108" t="s">
        <v>1732</v>
      </c>
      <c r="D46" s="106" t="s">
        <v>1336</v>
      </c>
      <c r="E46" s="107" t="s">
        <v>3193</v>
      </c>
      <c r="F46" s="110">
        <v>67</v>
      </c>
      <c r="G46" s="6" t="str">
        <f t="shared" si="0"/>
        <v>Trung bình</v>
      </c>
      <c r="H46" s="70"/>
    </row>
    <row r="47" spans="1:8">
      <c r="A47" s="5" t="s">
        <v>84</v>
      </c>
      <c r="B47" s="104" t="s">
        <v>3198</v>
      </c>
      <c r="C47" s="108" t="s">
        <v>3199</v>
      </c>
      <c r="D47" s="106" t="s">
        <v>1272</v>
      </c>
      <c r="E47" s="107" t="s">
        <v>3193</v>
      </c>
      <c r="F47" s="110">
        <v>61</v>
      </c>
      <c r="G47" s="6" t="str">
        <f t="shared" si="0"/>
        <v>Trung bình</v>
      </c>
      <c r="H47" s="70"/>
    </row>
    <row r="48" spans="1:8">
      <c r="A48" s="5" t="s">
        <v>85</v>
      </c>
      <c r="B48" s="104" t="s">
        <v>3200</v>
      </c>
      <c r="C48" s="108" t="s">
        <v>1564</v>
      </c>
      <c r="D48" s="106" t="s">
        <v>1406</v>
      </c>
      <c r="E48" s="107" t="s">
        <v>3193</v>
      </c>
      <c r="F48" s="110">
        <v>66</v>
      </c>
      <c r="G48" s="6" t="str">
        <f t="shared" si="0"/>
        <v>Trung bình</v>
      </c>
      <c r="H48" s="70"/>
    </row>
    <row r="49" spans="1:8">
      <c r="A49" s="5" t="s">
        <v>86</v>
      </c>
      <c r="B49" s="104" t="s">
        <v>3201</v>
      </c>
      <c r="C49" s="108" t="s">
        <v>1799</v>
      </c>
      <c r="D49" s="106" t="s">
        <v>11</v>
      </c>
      <c r="E49" s="107" t="s">
        <v>3193</v>
      </c>
      <c r="F49" s="110">
        <v>52</v>
      </c>
      <c r="G49" s="6" t="str">
        <f t="shared" si="0"/>
        <v>Trung bình</v>
      </c>
      <c r="H49" s="70"/>
    </row>
    <row r="50" spans="1:8">
      <c r="A50" s="5" t="s">
        <v>87</v>
      </c>
      <c r="B50" s="104" t="s">
        <v>3202</v>
      </c>
      <c r="C50" s="108" t="s">
        <v>1410</v>
      </c>
      <c r="D50" s="106" t="s">
        <v>1520</v>
      </c>
      <c r="E50" s="107" t="s">
        <v>3193</v>
      </c>
      <c r="F50" s="110">
        <v>77</v>
      </c>
      <c r="G50" s="6" t="str">
        <f t="shared" si="0"/>
        <v>Khá</v>
      </c>
      <c r="H50" s="70"/>
    </row>
    <row r="51" spans="1:8">
      <c r="A51" s="5" t="s">
        <v>88</v>
      </c>
      <c r="B51" s="104" t="s">
        <v>3203</v>
      </c>
      <c r="C51" s="108" t="s">
        <v>1269</v>
      </c>
      <c r="D51" s="106" t="s">
        <v>1325</v>
      </c>
      <c r="E51" s="107" t="s">
        <v>3193</v>
      </c>
      <c r="F51" s="110">
        <v>64</v>
      </c>
      <c r="G51" s="6" t="str">
        <f t="shared" si="0"/>
        <v>Trung bình</v>
      </c>
      <c r="H51" s="70"/>
    </row>
    <row r="52" spans="1:8">
      <c r="A52" s="5" t="s">
        <v>89</v>
      </c>
      <c r="B52" s="104" t="s">
        <v>3204</v>
      </c>
      <c r="C52" s="108" t="s">
        <v>1376</v>
      </c>
      <c r="D52" s="106" t="s">
        <v>1346</v>
      </c>
      <c r="E52" s="107" t="s">
        <v>3193</v>
      </c>
      <c r="F52" s="110">
        <v>66</v>
      </c>
      <c r="G52" s="6" t="str">
        <f t="shared" si="0"/>
        <v>Trung bình</v>
      </c>
      <c r="H52" s="70"/>
    </row>
    <row r="53" spans="1:8">
      <c r="A53" s="5" t="s">
        <v>90</v>
      </c>
      <c r="B53" s="104" t="s">
        <v>3205</v>
      </c>
      <c r="C53" s="108" t="s">
        <v>1218</v>
      </c>
      <c r="D53" s="106" t="s">
        <v>1423</v>
      </c>
      <c r="E53" s="107" t="s">
        <v>3193</v>
      </c>
      <c r="F53" s="110">
        <v>60</v>
      </c>
      <c r="G53" s="6" t="str">
        <f t="shared" si="0"/>
        <v>Trung bình</v>
      </c>
      <c r="H53" s="70"/>
    </row>
    <row r="54" spans="1:8">
      <c r="A54" s="5" t="s">
        <v>91</v>
      </c>
      <c r="B54" s="104" t="s">
        <v>3206</v>
      </c>
      <c r="C54" s="108" t="s">
        <v>3207</v>
      </c>
      <c r="D54" s="106" t="s">
        <v>13</v>
      </c>
      <c r="E54" s="107" t="s">
        <v>3193</v>
      </c>
      <c r="F54" s="110">
        <v>63</v>
      </c>
      <c r="G54" s="6" t="str">
        <f t="shared" si="0"/>
        <v>Trung bình</v>
      </c>
      <c r="H54" s="70"/>
    </row>
    <row r="55" spans="1:8">
      <c r="A55" s="5" t="s">
        <v>92</v>
      </c>
      <c r="B55" s="104" t="s">
        <v>3208</v>
      </c>
      <c r="C55" s="108" t="s">
        <v>3209</v>
      </c>
      <c r="D55" s="106" t="s">
        <v>1751</v>
      </c>
      <c r="E55" s="107" t="s">
        <v>3193</v>
      </c>
      <c r="F55" s="110">
        <v>66</v>
      </c>
      <c r="G55" s="6" t="str">
        <f t="shared" si="0"/>
        <v>Trung bình</v>
      </c>
      <c r="H55" s="70"/>
    </row>
    <row r="56" spans="1:8">
      <c r="A56" s="5" t="s">
        <v>93</v>
      </c>
      <c r="B56" s="104" t="s">
        <v>3210</v>
      </c>
      <c r="C56" s="108" t="s">
        <v>1414</v>
      </c>
      <c r="D56" s="106" t="s">
        <v>1281</v>
      </c>
      <c r="E56" s="107" t="s">
        <v>3193</v>
      </c>
      <c r="F56" s="110">
        <v>63</v>
      </c>
      <c r="G56" s="6" t="str">
        <f t="shared" si="0"/>
        <v>Trung bình</v>
      </c>
      <c r="H56" s="70"/>
    </row>
    <row r="57" spans="1:8">
      <c r="A57" s="5" t="s">
        <v>94</v>
      </c>
      <c r="B57" s="104" t="s">
        <v>3211</v>
      </c>
      <c r="C57" s="108" t="s">
        <v>3212</v>
      </c>
      <c r="D57" s="106" t="s">
        <v>1206</v>
      </c>
      <c r="E57" s="107" t="s">
        <v>3193</v>
      </c>
      <c r="F57" s="110">
        <v>63</v>
      </c>
      <c r="G57" s="6" t="str">
        <f t="shared" si="0"/>
        <v>Trung bình</v>
      </c>
      <c r="H57" s="70"/>
    </row>
    <row r="58" spans="1:8">
      <c r="A58" s="5" t="s">
        <v>95</v>
      </c>
      <c r="B58" s="104" t="s">
        <v>3213</v>
      </c>
      <c r="C58" s="108" t="s">
        <v>1577</v>
      </c>
      <c r="D58" s="106" t="s">
        <v>1506</v>
      </c>
      <c r="E58" s="107" t="s">
        <v>3193</v>
      </c>
      <c r="F58" s="110">
        <v>66</v>
      </c>
      <c r="G58" s="6" t="str">
        <f t="shared" si="0"/>
        <v>Trung bình</v>
      </c>
      <c r="H58" s="70"/>
    </row>
    <row r="59" spans="1:8">
      <c r="A59" s="5" t="s">
        <v>96</v>
      </c>
      <c r="B59" s="104" t="s">
        <v>3214</v>
      </c>
      <c r="C59" s="108" t="s">
        <v>3215</v>
      </c>
      <c r="D59" s="106" t="s">
        <v>1340</v>
      </c>
      <c r="E59" s="107" t="s">
        <v>3193</v>
      </c>
      <c r="F59" s="110">
        <v>100</v>
      </c>
      <c r="G59" s="6" t="str">
        <f t="shared" si="0"/>
        <v>Xuất sắc</v>
      </c>
      <c r="H59" s="70"/>
    </row>
    <row r="60" spans="1:8">
      <c r="A60" s="5" t="s">
        <v>122</v>
      </c>
      <c r="B60" s="104" t="s">
        <v>3216</v>
      </c>
      <c r="C60" s="108" t="s">
        <v>3217</v>
      </c>
      <c r="D60" s="106" t="s">
        <v>1341</v>
      </c>
      <c r="E60" s="107" t="s">
        <v>3193</v>
      </c>
      <c r="F60" s="110">
        <v>65</v>
      </c>
      <c r="G60" s="6" t="str">
        <f t="shared" si="0"/>
        <v>Trung bình</v>
      </c>
      <c r="H60" s="70"/>
    </row>
    <row r="61" spans="1:8">
      <c r="A61" s="5" t="s">
        <v>123</v>
      </c>
      <c r="B61" s="104" t="s">
        <v>3218</v>
      </c>
      <c r="C61" s="108" t="s">
        <v>3219</v>
      </c>
      <c r="D61" s="106" t="s">
        <v>1234</v>
      </c>
      <c r="E61" s="107" t="s">
        <v>3193</v>
      </c>
      <c r="F61" s="110">
        <v>64</v>
      </c>
      <c r="G61" s="6" t="str">
        <f t="shared" si="0"/>
        <v>Trung bình</v>
      </c>
      <c r="H61" s="70"/>
    </row>
    <row r="62" spans="1:8" s="20" customFormat="1">
      <c r="A62" s="5" t="s">
        <v>124</v>
      </c>
      <c r="B62" s="104" t="s">
        <v>3220</v>
      </c>
      <c r="C62" s="108" t="s">
        <v>3221</v>
      </c>
      <c r="D62" s="106" t="s">
        <v>32</v>
      </c>
      <c r="E62" s="107" t="s">
        <v>3193</v>
      </c>
      <c r="F62" s="110">
        <v>57</v>
      </c>
      <c r="G62" s="6" t="str">
        <f t="shared" si="0"/>
        <v>Trung bình</v>
      </c>
      <c r="H62" s="71"/>
    </row>
    <row r="63" spans="1:8">
      <c r="A63" s="5" t="s">
        <v>125</v>
      </c>
      <c r="B63" s="104" t="s">
        <v>3222</v>
      </c>
      <c r="C63" s="108" t="s">
        <v>3223</v>
      </c>
      <c r="D63" s="106" t="s">
        <v>1182</v>
      </c>
      <c r="E63" s="107" t="s">
        <v>3193</v>
      </c>
      <c r="F63" s="110">
        <v>66</v>
      </c>
      <c r="G63" s="6" t="str">
        <f t="shared" si="0"/>
        <v>Trung bình</v>
      </c>
      <c r="H63" s="70"/>
    </row>
    <row r="64" spans="1:8">
      <c r="A64" s="5" t="s">
        <v>126</v>
      </c>
      <c r="B64" s="104" t="s">
        <v>3224</v>
      </c>
      <c r="C64" s="108" t="s">
        <v>3225</v>
      </c>
      <c r="D64" s="106" t="s">
        <v>1303</v>
      </c>
      <c r="E64" s="107" t="s">
        <v>3193</v>
      </c>
      <c r="F64" s="110">
        <v>65</v>
      </c>
      <c r="G64" s="6" t="str">
        <f t="shared" si="0"/>
        <v>Trung bình</v>
      </c>
      <c r="H64" s="70"/>
    </row>
    <row r="65" spans="1:8">
      <c r="A65" s="5" t="s">
        <v>127</v>
      </c>
      <c r="B65" s="104" t="s">
        <v>3226</v>
      </c>
      <c r="C65" s="108" t="s">
        <v>3227</v>
      </c>
      <c r="D65" s="106" t="s">
        <v>1474</v>
      </c>
      <c r="E65" s="107" t="s">
        <v>3193</v>
      </c>
      <c r="F65" s="110">
        <v>61</v>
      </c>
      <c r="G65" s="6" t="str">
        <f t="shared" ref="G65:G128" si="1">IF(F65&gt;=90,"Xuất sắc",IF(F65&gt;=80,"Tốt",IF(F65&gt;=70,"Khá",IF(F65&gt;=50,"Trung bình",IF(F65&gt;0,"Yếu","Không xếp loại")))))</f>
        <v>Trung bình</v>
      </c>
      <c r="H65" s="70"/>
    </row>
    <row r="66" spans="1:8">
      <c r="A66" s="5" t="s">
        <v>128</v>
      </c>
      <c r="B66" s="104" t="s">
        <v>3228</v>
      </c>
      <c r="C66" s="108" t="s">
        <v>1188</v>
      </c>
      <c r="D66" s="106" t="s">
        <v>1278</v>
      </c>
      <c r="E66" s="107" t="s">
        <v>3193</v>
      </c>
      <c r="F66" s="110">
        <v>61</v>
      </c>
      <c r="G66" s="6" t="str">
        <f t="shared" si="1"/>
        <v>Trung bình</v>
      </c>
      <c r="H66" s="70"/>
    </row>
    <row r="67" spans="1:8">
      <c r="A67" s="5" t="s">
        <v>129</v>
      </c>
      <c r="B67" s="104" t="s">
        <v>3229</v>
      </c>
      <c r="C67" s="108" t="s">
        <v>1650</v>
      </c>
      <c r="D67" s="106" t="s">
        <v>18</v>
      </c>
      <c r="E67" s="107" t="s">
        <v>3193</v>
      </c>
      <c r="F67" s="110">
        <v>64</v>
      </c>
      <c r="G67" s="6" t="str">
        <f t="shared" si="1"/>
        <v>Trung bình</v>
      </c>
      <c r="H67" s="70"/>
    </row>
    <row r="68" spans="1:8">
      <c r="A68" s="5" t="s">
        <v>130</v>
      </c>
      <c r="B68" s="104" t="s">
        <v>3230</v>
      </c>
      <c r="C68" s="108" t="s">
        <v>3231</v>
      </c>
      <c r="D68" s="106" t="s">
        <v>1241</v>
      </c>
      <c r="E68" s="107" t="s">
        <v>3193</v>
      </c>
      <c r="F68" s="110">
        <v>70</v>
      </c>
      <c r="G68" s="6" t="str">
        <f t="shared" si="1"/>
        <v>Khá</v>
      </c>
      <c r="H68" s="70"/>
    </row>
    <row r="69" spans="1:8">
      <c r="A69" s="5" t="s">
        <v>131</v>
      </c>
      <c r="B69" s="104" t="s">
        <v>3232</v>
      </c>
      <c r="C69" s="108" t="s">
        <v>3233</v>
      </c>
      <c r="D69" s="106" t="s">
        <v>1369</v>
      </c>
      <c r="E69" s="107" t="s">
        <v>3193</v>
      </c>
      <c r="F69" s="110">
        <v>74</v>
      </c>
      <c r="G69" s="6" t="str">
        <f t="shared" si="1"/>
        <v>Khá</v>
      </c>
      <c r="H69" s="70"/>
    </row>
    <row r="70" spans="1:8" s="20" customFormat="1">
      <c r="A70" s="5" t="s">
        <v>132</v>
      </c>
      <c r="B70" s="112" t="s">
        <v>3234</v>
      </c>
      <c r="C70" s="113" t="s">
        <v>1290</v>
      </c>
      <c r="D70" s="114" t="s">
        <v>1255</v>
      </c>
      <c r="E70" s="115" t="s">
        <v>3235</v>
      </c>
      <c r="F70" s="116">
        <v>66</v>
      </c>
      <c r="G70" s="68" t="str">
        <f t="shared" si="1"/>
        <v>Trung bình</v>
      </c>
      <c r="H70" s="71"/>
    </row>
    <row r="71" spans="1:8">
      <c r="A71" s="5" t="s">
        <v>133</v>
      </c>
      <c r="B71" s="104" t="s">
        <v>3236</v>
      </c>
      <c r="C71" s="108" t="s">
        <v>1314</v>
      </c>
      <c r="D71" s="106" t="s">
        <v>1193</v>
      </c>
      <c r="E71" s="107" t="s">
        <v>3235</v>
      </c>
      <c r="F71" s="110">
        <v>71</v>
      </c>
      <c r="G71" s="6" t="str">
        <f t="shared" si="1"/>
        <v>Khá</v>
      </c>
      <c r="H71" s="70"/>
    </row>
    <row r="72" spans="1:8">
      <c r="A72" s="5" t="s">
        <v>134</v>
      </c>
      <c r="B72" s="104" t="s">
        <v>3237</v>
      </c>
      <c r="C72" s="108" t="s">
        <v>1776</v>
      </c>
      <c r="D72" s="106" t="s">
        <v>1193</v>
      </c>
      <c r="E72" s="107" t="s">
        <v>3235</v>
      </c>
      <c r="F72" s="110">
        <v>71</v>
      </c>
      <c r="G72" s="6" t="str">
        <f t="shared" si="1"/>
        <v>Khá</v>
      </c>
      <c r="H72" s="70"/>
    </row>
    <row r="73" spans="1:8">
      <c r="A73" s="5" t="s">
        <v>135</v>
      </c>
      <c r="B73" s="104" t="s">
        <v>3238</v>
      </c>
      <c r="C73" s="108" t="s">
        <v>3239</v>
      </c>
      <c r="D73" s="106" t="s">
        <v>1360</v>
      </c>
      <c r="E73" s="107" t="s">
        <v>3235</v>
      </c>
      <c r="F73" s="110">
        <v>70</v>
      </c>
      <c r="G73" s="6" t="str">
        <f t="shared" si="1"/>
        <v>Khá</v>
      </c>
      <c r="H73" s="70"/>
    </row>
    <row r="74" spans="1:8">
      <c r="A74" s="5" t="s">
        <v>136</v>
      </c>
      <c r="B74" s="104" t="s">
        <v>3240</v>
      </c>
      <c r="C74" s="108" t="s">
        <v>1201</v>
      </c>
      <c r="D74" s="106" t="s">
        <v>1216</v>
      </c>
      <c r="E74" s="107" t="s">
        <v>3235</v>
      </c>
      <c r="F74" s="110">
        <v>70</v>
      </c>
      <c r="G74" s="6" t="str">
        <f t="shared" si="1"/>
        <v>Khá</v>
      </c>
      <c r="H74" s="70"/>
    </row>
    <row r="75" spans="1:8">
      <c r="A75" s="5" t="s">
        <v>137</v>
      </c>
      <c r="B75" s="104" t="s">
        <v>3241</v>
      </c>
      <c r="C75" s="108" t="s">
        <v>3242</v>
      </c>
      <c r="D75" s="106" t="s">
        <v>10</v>
      </c>
      <c r="E75" s="107" t="s">
        <v>3235</v>
      </c>
      <c r="F75" s="110">
        <v>50</v>
      </c>
      <c r="G75" s="6" t="str">
        <f t="shared" si="1"/>
        <v>Trung bình</v>
      </c>
      <c r="H75" s="70"/>
    </row>
    <row r="76" spans="1:8">
      <c r="A76" s="5" t="s">
        <v>138</v>
      </c>
      <c r="B76" s="104" t="s">
        <v>3243</v>
      </c>
      <c r="C76" s="108" t="s">
        <v>3244</v>
      </c>
      <c r="D76" s="106" t="s">
        <v>39</v>
      </c>
      <c r="E76" s="107" t="s">
        <v>3235</v>
      </c>
      <c r="F76" s="110">
        <v>87</v>
      </c>
      <c r="G76" s="6" t="str">
        <f t="shared" si="1"/>
        <v>Tốt</v>
      </c>
      <c r="H76" s="70"/>
    </row>
    <row r="77" spans="1:8">
      <c r="A77" s="5" t="s">
        <v>139</v>
      </c>
      <c r="B77" s="104" t="s">
        <v>3245</v>
      </c>
      <c r="C77" s="108" t="s">
        <v>1376</v>
      </c>
      <c r="D77" s="106" t="s">
        <v>1520</v>
      </c>
      <c r="E77" s="107" t="s">
        <v>3235</v>
      </c>
      <c r="F77" s="110">
        <v>67</v>
      </c>
      <c r="G77" s="6" t="str">
        <f t="shared" si="1"/>
        <v>Trung bình</v>
      </c>
      <c r="H77" s="70"/>
    </row>
    <row r="78" spans="1:8">
      <c r="A78" s="5" t="s">
        <v>140</v>
      </c>
      <c r="B78" s="104" t="s">
        <v>3246</v>
      </c>
      <c r="C78" s="108" t="s">
        <v>26</v>
      </c>
      <c r="D78" s="106" t="s">
        <v>36</v>
      </c>
      <c r="E78" s="107" t="s">
        <v>3235</v>
      </c>
      <c r="F78" s="110">
        <v>65</v>
      </c>
      <c r="G78" s="6" t="str">
        <f t="shared" si="1"/>
        <v>Trung bình</v>
      </c>
      <c r="H78" s="70"/>
    </row>
    <row r="79" spans="1:8">
      <c r="A79" s="5" t="s">
        <v>141</v>
      </c>
      <c r="B79" s="104" t="s">
        <v>3247</v>
      </c>
      <c r="C79" s="108" t="s">
        <v>1291</v>
      </c>
      <c r="D79" s="106" t="s">
        <v>36</v>
      </c>
      <c r="E79" s="107" t="s">
        <v>3235</v>
      </c>
      <c r="F79" s="110">
        <v>86</v>
      </c>
      <c r="G79" s="6" t="str">
        <f t="shared" si="1"/>
        <v>Tốt</v>
      </c>
      <c r="H79" s="70"/>
    </row>
    <row r="80" spans="1:8">
      <c r="A80" s="5" t="s">
        <v>142</v>
      </c>
      <c r="B80" s="104" t="s">
        <v>3248</v>
      </c>
      <c r="C80" s="108" t="s">
        <v>1568</v>
      </c>
      <c r="D80" s="106" t="s">
        <v>3249</v>
      </c>
      <c r="E80" s="107" t="s">
        <v>3235</v>
      </c>
      <c r="F80" s="110">
        <v>66</v>
      </c>
      <c r="G80" s="6" t="str">
        <f t="shared" si="1"/>
        <v>Trung bình</v>
      </c>
      <c r="H80" s="70"/>
    </row>
    <row r="81" spans="1:8">
      <c r="A81" s="5" t="s">
        <v>143</v>
      </c>
      <c r="B81" s="104" t="s">
        <v>3250</v>
      </c>
      <c r="C81" s="108" t="s">
        <v>3251</v>
      </c>
      <c r="D81" s="106" t="s">
        <v>1176</v>
      </c>
      <c r="E81" s="107" t="s">
        <v>3235</v>
      </c>
      <c r="F81" s="110">
        <v>66</v>
      </c>
      <c r="G81" s="6" t="str">
        <f t="shared" si="1"/>
        <v>Trung bình</v>
      </c>
      <c r="H81" s="70"/>
    </row>
    <row r="82" spans="1:8">
      <c r="A82" s="5" t="s">
        <v>144</v>
      </c>
      <c r="B82" s="104" t="s">
        <v>3252</v>
      </c>
      <c r="C82" s="108" t="s">
        <v>1397</v>
      </c>
      <c r="D82" s="106" t="s">
        <v>1281</v>
      </c>
      <c r="E82" s="107" t="s">
        <v>3235</v>
      </c>
      <c r="F82" s="110">
        <v>70</v>
      </c>
      <c r="G82" s="6" t="str">
        <f t="shared" si="1"/>
        <v>Khá</v>
      </c>
      <c r="H82" s="70"/>
    </row>
    <row r="83" spans="1:8">
      <c r="A83" s="5" t="s">
        <v>145</v>
      </c>
      <c r="B83" s="104" t="s">
        <v>3253</v>
      </c>
      <c r="C83" s="108" t="s">
        <v>3254</v>
      </c>
      <c r="D83" s="106" t="s">
        <v>1260</v>
      </c>
      <c r="E83" s="107" t="s">
        <v>3235</v>
      </c>
      <c r="F83" s="110">
        <v>60</v>
      </c>
      <c r="G83" s="6" t="str">
        <f t="shared" si="1"/>
        <v>Trung bình</v>
      </c>
      <c r="H83" s="70"/>
    </row>
    <row r="84" spans="1:8">
      <c r="A84" s="5" t="s">
        <v>146</v>
      </c>
      <c r="B84" s="104" t="s">
        <v>3255</v>
      </c>
      <c r="C84" s="108" t="s">
        <v>1655</v>
      </c>
      <c r="D84" s="106" t="s">
        <v>1340</v>
      </c>
      <c r="E84" s="107" t="s">
        <v>3235</v>
      </c>
      <c r="F84" s="110">
        <v>65</v>
      </c>
      <c r="G84" s="6" t="str">
        <f t="shared" si="1"/>
        <v>Trung bình</v>
      </c>
      <c r="H84" s="70"/>
    </row>
    <row r="85" spans="1:8">
      <c r="A85" s="5" t="s">
        <v>147</v>
      </c>
      <c r="B85" s="104" t="s">
        <v>3256</v>
      </c>
      <c r="C85" s="108" t="s">
        <v>3102</v>
      </c>
      <c r="D85" s="106" t="s">
        <v>1340</v>
      </c>
      <c r="E85" s="107" t="s">
        <v>3235</v>
      </c>
      <c r="F85" s="110">
        <v>76</v>
      </c>
      <c r="G85" s="6" t="str">
        <f t="shared" si="1"/>
        <v>Khá</v>
      </c>
      <c r="H85" s="70"/>
    </row>
    <row r="86" spans="1:8">
      <c r="A86" s="5" t="s">
        <v>148</v>
      </c>
      <c r="B86" s="104" t="s">
        <v>3257</v>
      </c>
      <c r="C86" s="108" t="s">
        <v>1219</v>
      </c>
      <c r="D86" s="106" t="s">
        <v>49</v>
      </c>
      <c r="E86" s="107" t="s">
        <v>3235</v>
      </c>
      <c r="F86" s="110">
        <v>71</v>
      </c>
      <c r="G86" s="6" t="str">
        <f t="shared" si="1"/>
        <v>Khá</v>
      </c>
      <c r="H86" s="70"/>
    </row>
    <row r="87" spans="1:8">
      <c r="A87" s="5" t="s">
        <v>149</v>
      </c>
      <c r="B87" s="104" t="s">
        <v>3258</v>
      </c>
      <c r="C87" s="108" t="s">
        <v>3259</v>
      </c>
      <c r="D87" s="106" t="s">
        <v>1341</v>
      </c>
      <c r="E87" s="107" t="s">
        <v>3235</v>
      </c>
      <c r="F87" s="110">
        <v>76</v>
      </c>
      <c r="G87" s="6" t="str">
        <f t="shared" si="1"/>
        <v>Khá</v>
      </c>
      <c r="H87" s="70"/>
    </row>
    <row r="88" spans="1:8" s="20" customFormat="1">
      <c r="A88" s="5" t="s">
        <v>150</v>
      </c>
      <c r="B88" s="104" t="s">
        <v>3260</v>
      </c>
      <c r="C88" s="108" t="s">
        <v>3261</v>
      </c>
      <c r="D88" s="106" t="s">
        <v>3262</v>
      </c>
      <c r="E88" s="107" t="s">
        <v>3235</v>
      </c>
      <c r="F88" s="110">
        <v>77</v>
      </c>
      <c r="G88" s="6" t="str">
        <f t="shared" si="1"/>
        <v>Khá</v>
      </c>
      <c r="H88" s="71"/>
    </row>
    <row r="89" spans="1:8">
      <c r="A89" s="5" t="s">
        <v>151</v>
      </c>
      <c r="B89" s="104" t="s">
        <v>3263</v>
      </c>
      <c r="C89" s="108" t="s">
        <v>1178</v>
      </c>
      <c r="D89" s="106" t="s">
        <v>1234</v>
      </c>
      <c r="E89" s="107" t="s">
        <v>3235</v>
      </c>
      <c r="F89" s="110">
        <v>66</v>
      </c>
      <c r="G89" s="6" t="str">
        <f t="shared" si="1"/>
        <v>Trung bình</v>
      </c>
      <c r="H89" s="70"/>
    </row>
    <row r="90" spans="1:8">
      <c r="A90" s="5" t="s">
        <v>152</v>
      </c>
      <c r="B90" s="104" t="s">
        <v>3264</v>
      </c>
      <c r="C90" s="108" t="s">
        <v>28</v>
      </c>
      <c r="D90" s="106" t="s">
        <v>14</v>
      </c>
      <c r="E90" s="107" t="s">
        <v>3235</v>
      </c>
      <c r="F90" s="110">
        <v>50</v>
      </c>
      <c r="G90" s="6" t="str">
        <f t="shared" si="1"/>
        <v>Trung bình</v>
      </c>
      <c r="H90" s="70"/>
    </row>
    <row r="91" spans="1:8">
      <c r="A91" s="5" t="s">
        <v>153</v>
      </c>
      <c r="B91" s="104" t="s">
        <v>3265</v>
      </c>
      <c r="C91" s="108" t="s">
        <v>3266</v>
      </c>
      <c r="D91" s="106" t="s">
        <v>1356</v>
      </c>
      <c r="E91" s="107" t="s">
        <v>3235</v>
      </c>
      <c r="F91" s="110">
        <v>71</v>
      </c>
      <c r="G91" s="6" t="str">
        <f t="shared" si="1"/>
        <v>Khá</v>
      </c>
      <c r="H91" s="70"/>
    </row>
    <row r="92" spans="1:8">
      <c r="A92" s="5" t="s">
        <v>154</v>
      </c>
      <c r="B92" s="104" t="s">
        <v>3267</v>
      </c>
      <c r="C92" s="108" t="s">
        <v>3268</v>
      </c>
      <c r="D92" s="106" t="s">
        <v>1356</v>
      </c>
      <c r="E92" s="107" t="s">
        <v>3235</v>
      </c>
      <c r="F92" s="110">
        <v>76</v>
      </c>
      <c r="G92" s="6" t="str">
        <f t="shared" si="1"/>
        <v>Khá</v>
      </c>
      <c r="H92" s="70"/>
    </row>
    <row r="93" spans="1:8">
      <c r="A93" s="5" t="s">
        <v>155</v>
      </c>
      <c r="B93" s="104" t="s">
        <v>3269</v>
      </c>
      <c r="C93" s="108" t="s">
        <v>1818</v>
      </c>
      <c r="D93" s="106" t="s">
        <v>41</v>
      </c>
      <c r="E93" s="107" t="s">
        <v>3235</v>
      </c>
      <c r="F93" s="110">
        <v>76</v>
      </c>
      <c r="G93" s="6" t="str">
        <f t="shared" si="1"/>
        <v>Khá</v>
      </c>
      <c r="H93" s="70"/>
    </row>
    <row r="94" spans="1:8">
      <c r="A94" s="5" t="s">
        <v>156</v>
      </c>
      <c r="B94" s="104" t="s">
        <v>3270</v>
      </c>
      <c r="C94" s="108" t="s">
        <v>1355</v>
      </c>
      <c r="D94" s="106" t="s">
        <v>42</v>
      </c>
      <c r="E94" s="107" t="s">
        <v>3235</v>
      </c>
      <c r="F94" s="110">
        <v>75</v>
      </c>
      <c r="G94" s="6" t="str">
        <f t="shared" si="1"/>
        <v>Khá</v>
      </c>
      <c r="H94" s="70"/>
    </row>
    <row r="95" spans="1:8">
      <c r="A95" s="5" t="s">
        <v>157</v>
      </c>
      <c r="B95" s="104" t="s">
        <v>3271</v>
      </c>
      <c r="C95" s="108" t="s">
        <v>3272</v>
      </c>
      <c r="D95" s="106" t="s">
        <v>42</v>
      </c>
      <c r="E95" s="107" t="s">
        <v>3235</v>
      </c>
      <c r="F95" s="110">
        <v>71</v>
      </c>
      <c r="G95" s="6" t="str">
        <f t="shared" si="1"/>
        <v>Khá</v>
      </c>
      <c r="H95" s="70"/>
    </row>
    <row r="96" spans="1:8">
      <c r="A96" s="5" t="s">
        <v>158</v>
      </c>
      <c r="B96" s="104" t="s">
        <v>3273</v>
      </c>
      <c r="C96" s="108" t="s">
        <v>1538</v>
      </c>
      <c r="D96" s="106" t="s">
        <v>1185</v>
      </c>
      <c r="E96" s="107" t="s">
        <v>3235</v>
      </c>
      <c r="F96" s="110">
        <v>68</v>
      </c>
      <c r="G96" s="6" t="str">
        <f t="shared" si="1"/>
        <v>Trung bình</v>
      </c>
      <c r="H96" s="70"/>
    </row>
    <row r="97" spans="1:8">
      <c r="A97" s="5" t="s">
        <v>159</v>
      </c>
      <c r="B97" s="104" t="s">
        <v>3274</v>
      </c>
      <c r="C97" s="108" t="s">
        <v>1706</v>
      </c>
      <c r="D97" s="106" t="s">
        <v>3275</v>
      </c>
      <c r="E97" s="107" t="s">
        <v>3235</v>
      </c>
      <c r="F97" s="110">
        <v>73</v>
      </c>
      <c r="G97" s="6" t="str">
        <f t="shared" si="1"/>
        <v>Khá</v>
      </c>
      <c r="H97" s="70"/>
    </row>
    <row r="98" spans="1:8">
      <c r="A98" s="5" t="s">
        <v>160</v>
      </c>
      <c r="B98" s="104" t="s">
        <v>3276</v>
      </c>
      <c r="C98" s="108" t="s">
        <v>3277</v>
      </c>
      <c r="D98" s="106" t="s">
        <v>1312</v>
      </c>
      <c r="E98" s="107" t="s">
        <v>3235</v>
      </c>
      <c r="F98" s="110">
        <v>67</v>
      </c>
      <c r="G98" s="6" t="str">
        <f t="shared" si="1"/>
        <v>Trung bình</v>
      </c>
      <c r="H98" s="70"/>
    </row>
    <row r="99" spans="1:8">
      <c r="A99" s="5" t="s">
        <v>161</v>
      </c>
      <c r="B99" s="104" t="s">
        <v>3278</v>
      </c>
      <c r="C99" s="108" t="s">
        <v>3279</v>
      </c>
      <c r="D99" s="106" t="s">
        <v>1486</v>
      </c>
      <c r="E99" s="107" t="s">
        <v>3235</v>
      </c>
      <c r="F99" s="110">
        <v>73</v>
      </c>
      <c r="G99" s="6" t="str">
        <f t="shared" si="1"/>
        <v>Khá</v>
      </c>
      <c r="H99" s="70"/>
    </row>
    <row r="100" spans="1:8">
      <c r="A100" s="5" t="s">
        <v>162</v>
      </c>
      <c r="B100" s="104" t="s">
        <v>3280</v>
      </c>
      <c r="C100" s="108" t="s">
        <v>3281</v>
      </c>
      <c r="D100" s="106" t="s">
        <v>1367</v>
      </c>
      <c r="E100" s="107" t="s">
        <v>3235</v>
      </c>
      <c r="F100" s="110">
        <v>60</v>
      </c>
      <c r="G100" s="6" t="str">
        <f t="shared" si="1"/>
        <v>Trung bình</v>
      </c>
      <c r="H100" s="70"/>
    </row>
    <row r="101" spans="1:8">
      <c r="A101" s="5" t="s">
        <v>163</v>
      </c>
      <c r="B101" s="104" t="s">
        <v>3282</v>
      </c>
      <c r="C101" s="108" t="s">
        <v>1395</v>
      </c>
      <c r="D101" s="106" t="s">
        <v>1241</v>
      </c>
      <c r="E101" s="107" t="s">
        <v>3235</v>
      </c>
      <c r="F101" s="110">
        <v>71</v>
      </c>
      <c r="G101" s="6" t="str">
        <f t="shared" si="1"/>
        <v>Khá</v>
      </c>
      <c r="H101" s="70"/>
    </row>
    <row r="102" spans="1:8">
      <c r="A102" s="5" t="s">
        <v>164</v>
      </c>
      <c r="B102" s="104" t="s">
        <v>3283</v>
      </c>
      <c r="C102" s="108" t="s">
        <v>1552</v>
      </c>
      <c r="D102" s="106" t="s">
        <v>1241</v>
      </c>
      <c r="E102" s="107" t="s">
        <v>3235</v>
      </c>
      <c r="F102" s="110">
        <v>72</v>
      </c>
      <c r="G102" s="6" t="str">
        <f t="shared" si="1"/>
        <v>Khá</v>
      </c>
      <c r="H102" s="70"/>
    </row>
    <row r="103" spans="1:8">
      <c r="A103" s="5" t="s">
        <v>165</v>
      </c>
      <c r="B103" s="104" t="s">
        <v>3284</v>
      </c>
      <c r="C103" s="108" t="s">
        <v>3285</v>
      </c>
      <c r="D103" s="106" t="s">
        <v>1254</v>
      </c>
      <c r="E103" s="107" t="s">
        <v>3235</v>
      </c>
      <c r="F103" s="110">
        <v>72</v>
      </c>
      <c r="G103" s="6" t="str">
        <f t="shared" si="1"/>
        <v>Khá</v>
      </c>
      <c r="H103" s="70"/>
    </row>
    <row r="104" spans="1:8">
      <c r="A104" s="5" t="s">
        <v>166</v>
      </c>
      <c r="B104" s="104" t="s">
        <v>3286</v>
      </c>
      <c r="C104" s="108" t="s">
        <v>3287</v>
      </c>
      <c r="D104" s="106" t="s">
        <v>1190</v>
      </c>
      <c r="E104" s="107" t="s">
        <v>3235</v>
      </c>
      <c r="F104" s="110">
        <v>71</v>
      </c>
      <c r="G104" s="6" t="str">
        <f t="shared" si="1"/>
        <v>Khá</v>
      </c>
      <c r="H104" s="70"/>
    </row>
    <row r="105" spans="1:8">
      <c r="A105" s="5" t="s">
        <v>167</v>
      </c>
      <c r="B105" s="104" t="s">
        <v>3288</v>
      </c>
      <c r="C105" s="108" t="s">
        <v>1768</v>
      </c>
      <c r="D105" s="106" t="s">
        <v>1345</v>
      </c>
      <c r="E105" s="107" t="s">
        <v>3235</v>
      </c>
      <c r="F105" s="110">
        <v>65</v>
      </c>
      <c r="G105" s="6" t="str">
        <f t="shared" si="1"/>
        <v>Trung bình</v>
      </c>
      <c r="H105" s="70"/>
    </row>
    <row r="106" spans="1:8">
      <c r="A106" s="5" t="s">
        <v>168</v>
      </c>
      <c r="B106" s="104" t="s">
        <v>3289</v>
      </c>
      <c r="C106" s="108" t="s">
        <v>3290</v>
      </c>
      <c r="D106" s="106" t="s">
        <v>3291</v>
      </c>
      <c r="E106" s="107" t="s">
        <v>3235</v>
      </c>
      <c r="F106" s="110">
        <v>56</v>
      </c>
      <c r="G106" s="6" t="str">
        <f t="shared" si="1"/>
        <v>Trung bình</v>
      </c>
      <c r="H106" s="70"/>
    </row>
    <row r="107" spans="1:8">
      <c r="A107" s="5" t="s">
        <v>169</v>
      </c>
      <c r="B107" s="104" t="s">
        <v>3292</v>
      </c>
      <c r="C107" s="108" t="s">
        <v>3293</v>
      </c>
      <c r="D107" s="106" t="s">
        <v>1331</v>
      </c>
      <c r="E107" s="107" t="s">
        <v>3235</v>
      </c>
      <c r="F107" s="110">
        <v>66</v>
      </c>
      <c r="G107" s="6" t="str">
        <f t="shared" si="1"/>
        <v>Trung bình</v>
      </c>
      <c r="H107" s="70"/>
    </row>
    <row r="108" spans="1:8">
      <c r="A108" s="5" t="s">
        <v>170</v>
      </c>
      <c r="B108" s="104" t="s">
        <v>3294</v>
      </c>
      <c r="C108" s="108" t="s">
        <v>3295</v>
      </c>
      <c r="D108" s="106" t="s">
        <v>1331</v>
      </c>
      <c r="E108" s="107" t="s">
        <v>3235</v>
      </c>
      <c r="F108" s="110">
        <v>77</v>
      </c>
      <c r="G108" s="6" t="str">
        <f t="shared" si="1"/>
        <v>Khá</v>
      </c>
      <c r="H108" s="70"/>
    </row>
    <row r="109" spans="1:8">
      <c r="A109" s="5" t="s">
        <v>171</v>
      </c>
      <c r="B109" s="104" t="s">
        <v>3296</v>
      </c>
      <c r="C109" s="108" t="s">
        <v>1774</v>
      </c>
      <c r="D109" s="106" t="s">
        <v>1359</v>
      </c>
      <c r="E109" s="107" t="s">
        <v>3235</v>
      </c>
      <c r="F109" s="110">
        <v>71</v>
      </c>
      <c r="G109" s="6" t="str">
        <f t="shared" si="1"/>
        <v>Khá</v>
      </c>
      <c r="H109" s="70"/>
    </row>
    <row r="110" spans="1:8" s="20" customFormat="1">
      <c r="A110" s="5" t="s">
        <v>172</v>
      </c>
      <c r="B110" s="112" t="s">
        <v>3297</v>
      </c>
      <c r="C110" s="113" t="s">
        <v>1269</v>
      </c>
      <c r="D110" s="114" t="s">
        <v>1193</v>
      </c>
      <c r="E110" s="115" t="s">
        <v>3298</v>
      </c>
      <c r="F110" s="116">
        <v>58</v>
      </c>
      <c r="G110" s="68" t="str">
        <f t="shared" si="1"/>
        <v>Trung bình</v>
      </c>
      <c r="H110" s="71"/>
    </row>
    <row r="111" spans="1:8" s="20" customFormat="1">
      <c r="A111" s="5" t="s">
        <v>173</v>
      </c>
      <c r="B111" s="104" t="s">
        <v>3299</v>
      </c>
      <c r="C111" s="108" t="s">
        <v>3300</v>
      </c>
      <c r="D111" s="106" t="s">
        <v>1176</v>
      </c>
      <c r="E111" s="107" t="s">
        <v>3298</v>
      </c>
      <c r="F111" s="110">
        <v>62</v>
      </c>
      <c r="G111" s="6" t="str">
        <f t="shared" si="1"/>
        <v>Trung bình</v>
      </c>
      <c r="H111" s="71"/>
    </row>
    <row r="112" spans="1:8">
      <c r="A112" s="5" t="s">
        <v>174</v>
      </c>
      <c r="B112" s="104" t="s">
        <v>3301</v>
      </c>
      <c r="C112" s="108" t="s">
        <v>3302</v>
      </c>
      <c r="D112" s="106" t="s">
        <v>1558</v>
      </c>
      <c r="E112" s="107" t="s">
        <v>3298</v>
      </c>
      <c r="F112" s="110">
        <v>73</v>
      </c>
      <c r="G112" s="6" t="str">
        <f t="shared" si="1"/>
        <v>Khá</v>
      </c>
      <c r="H112" s="70"/>
    </row>
    <row r="113" spans="1:8">
      <c r="A113" s="5" t="s">
        <v>175</v>
      </c>
      <c r="B113" s="104" t="s">
        <v>3303</v>
      </c>
      <c r="C113" s="108" t="s">
        <v>1517</v>
      </c>
      <c r="D113" s="106" t="s">
        <v>1232</v>
      </c>
      <c r="E113" s="107" t="s">
        <v>3298</v>
      </c>
      <c r="F113" s="110">
        <v>65</v>
      </c>
      <c r="G113" s="6" t="str">
        <f t="shared" si="1"/>
        <v>Trung bình</v>
      </c>
      <c r="H113" s="70"/>
    </row>
    <row r="114" spans="1:8">
      <c r="A114" s="5" t="s">
        <v>176</v>
      </c>
      <c r="B114" s="104" t="s">
        <v>3304</v>
      </c>
      <c r="C114" s="108" t="s">
        <v>3305</v>
      </c>
      <c r="D114" s="106" t="s">
        <v>1327</v>
      </c>
      <c r="E114" s="107" t="s">
        <v>3298</v>
      </c>
      <c r="F114" s="110">
        <v>58</v>
      </c>
      <c r="G114" s="6" t="str">
        <f t="shared" si="1"/>
        <v>Trung bình</v>
      </c>
      <c r="H114" s="70"/>
    </row>
    <row r="115" spans="1:8">
      <c r="A115" s="5" t="s">
        <v>177</v>
      </c>
      <c r="B115" s="104" t="s">
        <v>3306</v>
      </c>
      <c r="C115" s="108" t="s">
        <v>1320</v>
      </c>
      <c r="D115" s="106" t="s">
        <v>1341</v>
      </c>
      <c r="E115" s="107" t="s">
        <v>3298</v>
      </c>
      <c r="F115" s="110">
        <v>61</v>
      </c>
      <c r="G115" s="6" t="str">
        <f t="shared" si="1"/>
        <v>Trung bình</v>
      </c>
      <c r="H115" s="70"/>
    </row>
    <row r="116" spans="1:8">
      <c r="A116" s="5" t="s">
        <v>178</v>
      </c>
      <c r="B116" s="104" t="s">
        <v>3307</v>
      </c>
      <c r="C116" s="108" t="s">
        <v>1434</v>
      </c>
      <c r="D116" s="106" t="s">
        <v>14</v>
      </c>
      <c r="E116" s="107" t="s">
        <v>3298</v>
      </c>
      <c r="F116" s="110">
        <v>74</v>
      </c>
      <c r="G116" s="6" t="str">
        <f t="shared" si="1"/>
        <v>Khá</v>
      </c>
      <c r="H116" s="70"/>
    </row>
    <row r="117" spans="1:8">
      <c r="A117" s="5" t="s">
        <v>179</v>
      </c>
      <c r="B117" s="104" t="s">
        <v>3308</v>
      </c>
      <c r="C117" s="108" t="s">
        <v>31</v>
      </c>
      <c r="D117" s="106" t="s">
        <v>1180</v>
      </c>
      <c r="E117" s="107" t="s">
        <v>3298</v>
      </c>
      <c r="F117" s="110">
        <v>58</v>
      </c>
      <c r="G117" s="6" t="str">
        <f t="shared" si="1"/>
        <v>Trung bình</v>
      </c>
      <c r="H117" s="70"/>
    </row>
    <row r="118" spans="1:8">
      <c r="A118" s="5" t="s">
        <v>180</v>
      </c>
      <c r="B118" s="104" t="s">
        <v>3309</v>
      </c>
      <c r="C118" s="108" t="s">
        <v>3310</v>
      </c>
      <c r="D118" s="106" t="s">
        <v>1303</v>
      </c>
      <c r="E118" s="107" t="s">
        <v>3298</v>
      </c>
      <c r="F118" s="110">
        <v>62</v>
      </c>
      <c r="G118" s="6" t="str">
        <f t="shared" si="1"/>
        <v>Trung bình</v>
      </c>
      <c r="H118" s="70"/>
    </row>
    <row r="119" spans="1:8">
      <c r="A119" s="5" t="s">
        <v>181</v>
      </c>
      <c r="B119" s="104" t="s">
        <v>3311</v>
      </c>
      <c r="C119" s="108" t="s">
        <v>1253</v>
      </c>
      <c r="D119" s="106" t="s">
        <v>1312</v>
      </c>
      <c r="E119" s="107" t="s">
        <v>3298</v>
      </c>
      <c r="F119" s="110">
        <v>60</v>
      </c>
      <c r="G119" s="6" t="str">
        <f t="shared" si="1"/>
        <v>Trung bình</v>
      </c>
      <c r="H119" s="70"/>
    </row>
    <row r="120" spans="1:8">
      <c r="A120" s="5" t="s">
        <v>182</v>
      </c>
      <c r="B120" s="104" t="s">
        <v>3312</v>
      </c>
      <c r="C120" s="108" t="s">
        <v>1579</v>
      </c>
      <c r="D120" s="106" t="s">
        <v>1312</v>
      </c>
      <c r="E120" s="107" t="s">
        <v>3298</v>
      </c>
      <c r="F120" s="110">
        <v>73</v>
      </c>
      <c r="G120" s="6" t="str">
        <f t="shared" si="1"/>
        <v>Khá</v>
      </c>
      <c r="H120" s="70"/>
    </row>
    <row r="121" spans="1:8">
      <c r="A121" s="5" t="s">
        <v>183</v>
      </c>
      <c r="B121" s="104" t="s">
        <v>3313</v>
      </c>
      <c r="C121" s="108" t="s">
        <v>1337</v>
      </c>
      <c r="D121" s="106" t="s">
        <v>1377</v>
      </c>
      <c r="E121" s="107" t="s">
        <v>3298</v>
      </c>
      <c r="F121" s="110">
        <v>58</v>
      </c>
      <c r="G121" s="6" t="str">
        <f t="shared" si="1"/>
        <v>Trung bình</v>
      </c>
      <c r="H121" s="70"/>
    </row>
    <row r="122" spans="1:8">
      <c r="A122" s="5" t="s">
        <v>184</v>
      </c>
      <c r="B122" s="104" t="s">
        <v>3314</v>
      </c>
      <c r="C122" s="108" t="s">
        <v>1201</v>
      </c>
      <c r="D122" s="106" t="s">
        <v>1215</v>
      </c>
      <c r="E122" s="107" t="s">
        <v>3298</v>
      </c>
      <c r="F122" s="110">
        <v>58</v>
      </c>
      <c r="G122" s="6" t="str">
        <f t="shared" si="1"/>
        <v>Trung bình</v>
      </c>
      <c r="H122" s="70"/>
    </row>
    <row r="123" spans="1:8">
      <c r="A123" s="5" t="s">
        <v>185</v>
      </c>
      <c r="B123" s="104" t="s">
        <v>3315</v>
      </c>
      <c r="C123" s="108" t="s">
        <v>1668</v>
      </c>
      <c r="D123" s="106" t="s">
        <v>1191</v>
      </c>
      <c r="E123" s="107" t="s">
        <v>3298</v>
      </c>
      <c r="F123" s="110">
        <v>65</v>
      </c>
      <c r="G123" s="6" t="str">
        <f t="shared" si="1"/>
        <v>Trung bình</v>
      </c>
      <c r="H123" s="70"/>
    </row>
    <row r="124" spans="1:8">
      <c r="A124" s="5" t="s">
        <v>186</v>
      </c>
      <c r="B124" s="104" t="s">
        <v>3316</v>
      </c>
      <c r="C124" s="105" t="s">
        <v>1583</v>
      </c>
      <c r="D124" s="106" t="s">
        <v>1216</v>
      </c>
      <c r="E124" s="107" t="s">
        <v>3317</v>
      </c>
      <c r="F124" s="110">
        <v>52</v>
      </c>
      <c r="G124" s="6" t="str">
        <f t="shared" si="1"/>
        <v>Trung bình</v>
      </c>
      <c r="H124" s="70"/>
    </row>
    <row r="125" spans="1:8" s="20" customFormat="1">
      <c r="A125" s="5" t="s">
        <v>187</v>
      </c>
      <c r="B125" s="112" t="s">
        <v>3318</v>
      </c>
      <c r="C125" s="122" t="s">
        <v>1201</v>
      </c>
      <c r="D125" s="114" t="s">
        <v>10</v>
      </c>
      <c r="E125" s="115" t="s">
        <v>3317</v>
      </c>
      <c r="F125" s="116">
        <v>63</v>
      </c>
      <c r="G125" s="68" t="str">
        <f t="shared" si="1"/>
        <v>Trung bình</v>
      </c>
      <c r="H125" s="71"/>
    </row>
    <row r="126" spans="1:8">
      <c r="A126" s="5" t="s">
        <v>188</v>
      </c>
      <c r="B126" s="104" t="s">
        <v>3319</v>
      </c>
      <c r="C126" s="108" t="s">
        <v>3320</v>
      </c>
      <c r="D126" s="106" t="s">
        <v>10</v>
      </c>
      <c r="E126" s="107" t="s">
        <v>3317</v>
      </c>
      <c r="F126" s="110">
        <v>71</v>
      </c>
      <c r="G126" s="6" t="str">
        <f t="shared" si="1"/>
        <v>Khá</v>
      </c>
      <c r="H126" s="70"/>
    </row>
    <row r="127" spans="1:8">
      <c r="A127" s="5" t="s">
        <v>189</v>
      </c>
      <c r="B127" s="104" t="s">
        <v>3321</v>
      </c>
      <c r="C127" s="108" t="s">
        <v>3322</v>
      </c>
      <c r="D127" s="106" t="s">
        <v>39</v>
      </c>
      <c r="E127" s="107" t="s">
        <v>3317</v>
      </c>
      <c r="F127" s="110">
        <v>58</v>
      </c>
      <c r="G127" s="6" t="str">
        <f t="shared" si="1"/>
        <v>Trung bình</v>
      </c>
      <c r="H127" s="70"/>
    </row>
    <row r="128" spans="1:8">
      <c r="A128" s="5" t="s">
        <v>190</v>
      </c>
      <c r="B128" s="104" t="s">
        <v>3323</v>
      </c>
      <c r="C128" s="108" t="s">
        <v>3324</v>
      </c>
      <c r="D128" s="106" t="s">
        <v>47</v>
      </c>
      <c r="E128" s="107" t="s">
        <v>3317</v>
      </c>
      <c r="F128" s="110">
        <v>65</v>
      </c>
      <c r="G128" s="6" t="str">
        <f t="shared" si="1"/>
        <v>Trung bình</v>
      </c>
      <c r="H128" s="70"/>
    </row>
    <row r="129" spans="1:8">
      <c r="A129" s="5" t="s">
        <v>191</v>
      </c>
      <c r="B129" s="104" t="s">
        <v>3325</v>
      </c>
      <c r="C129" s="108" t="s">
        <v>3326</v>
      </c>
      <c r="D129" s="106" t="s">
        <v>1541</v>
      </c>
      <c r="E129" s="107" t="s">
        <v>3317</v>
      </c>
      <c r="F129" s="110">
        <v>63</v>
      </c>
      <c r="G129" s="6" t="str">
        <f t="shared" ref="G129:G144" si="2">IF(F129&gt;=90,"Xuất sắc",IF(F129&gt;=80,"Tốt",IF(F129&gt;=70,"Khá",IF(F129&gt;=50,"Trung bình",IF(F129&gt;0,"Yếu","Không xếp loại")))))</f>
        <v>Trung bình</v>
      </c>
      <c r="H129" s="70"/>
    </row>
    <row r="130" spans="1:8">
      <c r="A130" s="5" t="s">
        <v>192</v>
      </c>
      <c r="B130" s="104" t="s">
        <v>3327</v>
      </c>
      <c r="C130" s="108" t="s">
        <v>3328</v>
      </c>
      <c r="D130" s="106" t="s">
        <v>1229</v>
      </c>
      <c r="E130" s="107" t="s">
        <v>3317</v>
      </c>
      <c r="F130" s="110">
        <v>56</v>
      </c>
      <c r="G130" s="6" t="str">
        <f t="shared" si="2"/>
        <v>Trung bình</v>
      </c>
      <c r="H130" s="70"/>
    </row>
    <row r="131" spans="1:8">
      <c r="A131" s="5" t="s">
        <v>193</v>
      </c>
      <c r="B131" s="104" t="s">
        <v>3329</v>
      </c>
      <c r="C131" s="108" t="s">
        <v>1481</v>
      </c>
      <c r="D131" s="106" t="s">
        <v>1259</v>
      </c>
      <c r="E131" s="107" t="s">
        <v>3317</v>
      </c>
      <c r="F131" s="110">
        <v>56</v>
      </c>
      <c r="G131" s="6" t="str">
        <f t="shared" si="2"/>
        <v>Trung bình</v>
      </c>
      <c r="H131" s="70"/>
    </row>
    <row r="132" spans="1:8" s="20" customFormat="1">
      <c r="A132" s="5" t="s">
        <v>194</v>
      </c>
      <c r="B132" s="104" t="s">
        <v>3330</v>
      </c>
      <c r="C132" s="108" t="s">
        <v>3331</v>
      </c>
      <c r="D132" s="106" t="s">
        <v>1248</v>
      </c>
      <c r="E132" s="107" t="s">
        <v>3317</v>
      </c>
      <c r="F132" s="110">
        <v>52</v>
      </c>
      <c r="G132" s="6" t="str">
        <f t="shared" si="2"/>
        <v>Trung bình</v>
      </c>
      <c r="H132" s="71"/>
    </row>
    <row r="133" spans="1:8">
      <c r="A133" s="5" t="s">
        <v>195</v>
      </c>
      <c r="B133" s="104" t="s">
        <v>3332</v>
      </c>
      <c r="C133" s="108" t="s">
        <v>3333</v>
      </c>
      <c r="D133" s="106" t="s">
        <v>1340</v>
      </c>
      <c r="E133" s="107" t="s">
        <v>3317</v>
      </c>
      <c r="F133" s="110">
        <v>57</v>
      </c>
      <c r="G133" s="6" t="str">
        <f t="shared" si="2"/>
        <v>Trung bình</v>
      </c>
      <c r="H133" s="70"/>
    </row>
    <row r="134" spans="1:8">
      <c r="A134" s="5" t="s">
        <v>196</v>
      </c>
      <c r="B134" s="104" t="s">
        <v>3334</v>
      </c>
      <c r="C134" s="108" t="s">
        <v>3335</v>
      </c>
      <c r="D134" s="106" t="s">
        <v>1250</v>
      </c>
      <c r="E134" s="107" t="s">
        <v>3317</v>
      </c>
      <c r="F134" s="110">
        <v>50</v>
      </c>
      <c r="G134" s="6" t="str">
        <f t="shared" si="2"/>
        <v>Trung bình</v>
      </c>
      <c r="H134" s="70"/>
    </row>
    <row r="135" spans="1:8">
      <c r="A135" s="5" t="s">
        <v>197</v>
      </c>
      <c r="B135" s="104" t="s">
        <v>3336</v>
      </c>
      <c r="C135" s="108" t="s">
        <v>1563</v>
      </c>
      <c r="D135" s="106" t="s">
        <v>14</v>
      </c>
      <c r="E135" s="107" t="s">
        <v>3317</v>
      </c>
      <c r="F135" s="110">
        <v>65</v>
      </c>
      <c r="G135" s="6" t="str">
        <f t="shared" si="2"/>
        <v>Trung bình</v>
      </c>
      <c r="H135" s="70"/>
    </row>
    <row r="136" spans="1:8">
      <c r="A136" s="5" t="s">
        <v>198</v>
      </c>
      <c r="B136" s="104" t="s">
        <v>3337</v>
      </c>
      <c r="C136" s="108" t="s">
        <v>3338</v>
      </c>
      <c r="D136" s="106" t="s">
        <v>42</v>
      </c>
      <c r="E136" s="107" t="s">
        <v>3317</v>
      </c>
      <c r="F136" s="110">
        <v>65</v>
      </c>
      <c r="G136" s="6" t="str">
        <f t="shared" si="2"/>
        <v>Trung bình</v>
      </c>
      <c r="H136" s="70"/>
    </row>
    <row r="137" spans="1:8">
      <c r="A137" s="5" t="s">
        <v>199</v>
      </c>
      <c r="B137" s="104" t="s">
        <v>3339</v>
      </c>
      <c r="C137" s="108" t="s">
        <v>3340</v>
      </c>
      <c r="D137" s="106" t="s">
        <v>1303</v>
      </c>
      <c r="E137" s="107" t="s">
        <v>3317</v>
      </c>
      <c r="F137" s="110">
        <v>70</v>
      </c>
      <c r="G137" s="6" t="str">
        <f t="shared" si="2"/>
        <v>Khá</v>
      </c>
      <c r="H137" s="70"/>
    </row>
    <row r="138" spans="1:8">
      <c r="A138" s="5" t="s">
        <v>200</v>
      </c>
      <c r="B138" s="104" t="s">
        <v>3341</v>
      </c>
      <c r="C138" s="108" t="s">
        <v>3259</v>
      </c>
      <c r="D138" s="106" t="s">
        <v>1474</v>
      </c>
      <c r="E138" s="107" t="s">
        <v>3317</v>
      </c>
      <c r="F138" s="110">
        <v>72</v>
      </c>
      <c r="G138" s="6" t="str">
        <f t="shared" si="2"/>
        <v>Khá</v>
      </c>
      <c r="H138" s="70"/>
    </row>
    <row r="139" spans="1:8">
      <c r="A139" s="5" t="s">
        <v>201</v>
      </c>
      <c r="B139" s="104" t="s">
        <v>3342</v>
      </c>
      <c r="C139" s="108" t="s">
        <v>1595</v>
      </c>
      <c r="D139" s="106" t="s">
        <v>1474</v>
      </c>
      <c r="E139" s="107" t="s">
        <v>3317</v>
      </c>
      <c r="F139" s="110">
        <v>78</v>
      </c>
      <c r="G139" s="6" t="str">
        <f t="shared" si="2"/>
        <v>Khá</v>
      </c>
      <c r="H139" s="70"/>
    </row>
    <row r="140" spans="1:8">
      <c r="A140" s="5" t="s">
        <v>202</v>
      </c>
      <c r="B140" s="104" t="s">
        <v>3343</v>
      </c>
      <c r="C140" s="108" t="s">
        <v>1457</v>
      </c>
      <c r="D140" s="106" t="s">
        <v>3344</v>
      </c>
      <c r="E140" s="107" t="s">
        <v>3317</v>
      </c>
      <c r="F140" s="110">
        <v>65</v>
      </c>
      <c r="G140" s="6" t="str">
        <f t="shared" si="2"/>
        <v>Trung bình</v>
      </c>
      <c r="H140" s="70"/>
    </row>
    <row r="141" spans="1:8">
      <c r="A141" s="5" t="s">
        <v>203</v>
      </c>
      <c r="B141" s="104" t="s">
        <v>3345</v>
      </c>
      <c r="C141" s="108" t="s">
        <v>3346</v>
      </c>
      <c r="D141" s="106" t="s">
        <v>1329</v>
      </c>
      <c r="E141" s="107" t="s">
        <v>3317</v>
      </c>
      <c r="F141" s="110">
        <v>65</v>
      </c>
      <c r="G141" s="6" t="str">
        <f t="shared" si="2"/>
        <v>Trung bình</v>
      </c>
      <c r="H141" s="70"/>
    </row>
    <row r="142" spans="1:8">
      <c r="A142" s="5" t="s">
        <v>204</v>
      </c>
      <c r="B142" s="104" t="s">
        <v>3347</v>
      </c>
      <c r="C142" s="108" t="s">
        <v>1433</v>
      </c>
      <c r="D142" s="106" t="s">
        <v>19</v>
      </c>
      <c r="E142" s="107" t="s">
        <v>3317</v>
      </c>
      <c r="F142" s="110">
        <v>60</v>
      </c>
      <c r="G142" s="6" t="str">
        <f t="shared" si="2"/>
        <v>Trung bình</v>
      </c>
      <c r="H142" s="70"/>
    </row>
    <row r="143" spans="1:8">
      <c r="A143" s="5" t="s">
        <v>205</v>
      </c>
      <c r="B143" s="104" t="s">
        <v>3348</v>
      </c>
      <c r="C143" s="108" t="s">
        <v>3349</v>
      </c>
      <c r="D143" s="106" t="s">
        <v>1331</v>
      </c>
      <c r="E143" s="107" t="s">
        <v>3317</v>
      </c>
      <c r="F143" s="110">
        <v>65</v>
      </c>
      <c r="G143" s="6" t="str">
        <f t="shared" si="2"/>
        <v>Trung bình</v>
      </c>
      <c r="H143" s="70"/>
    </row>
    <row r="144" spans="1:8">
      <c r="A144" s="5" t="s">
        <v>206</v>
      </c>
      <c r="B144" s="104" t="s">
        <v>3350</v>
      </c>
      <c r="C144" s="108" t="s">
        <v>3351</v>
      </c>
      <c r="D144" s="106" t="s">
        <v>1331</v>
      </c>
      <c r="E144" s="107" t="s">
        <v>3317</v>
      </c>
      <c r="F144" s="110">
        <v>58</v>
      </c>
      <c r="G144" s="6" t="str">
        <f t="shared" si="2"/>
        <v>Trung bình</v>
      </c>
      <c r="H144" s="70"/>
    </row>
    <row r="145" spans="1:8" s="20" customFormat="1">
      <c r="A145" s="62"/>
      <c r="B145" s="63" t="s">
        <v>4884</v>
      </c>
      <c r="C145" s="64"/>
      <c r="D145" s="65">
        <f>COUNTA(D146:D146)</f>
        <v>1</v>
      </c>
      <c r="E145" s="66"/>
      <c r="F145" s="66"/>
      <c r="G145" s="120"/>
      <c r="H145" s="67"/>
    </row>
    <row r="146" spans="1:8" ht="89.25">
      <c r="A146" s="5" t="s">
        <v>97</v>
      </c>
      <c r="B146" s="81" t="s">
        <v>4885</v>
      </c>
      <c r="C146" s="82" t="s">
        <v>1263</v>
      </c>
      <c r="D146" s="83" t="s">
        <v>16</v>
      </c>
      <c r="E146" s="125" t="s">
        <v>4886</v>
      </c>
      <c r="F146" s="85"/>
      <c r="G146" s="86" t="str">
        <f t="shared" ref="G146" si="3">IF(F146&gt;=90,"Xuất sắc",IF(F146&gt;=80,"Tốt",IF(F146&gt;=70,"Khá",IF(F146&gt;=50,"Trung bình",IF(F146&gt;0,"Yếu","Không xếp loại")))))</f>
        <v>Không xếp loại</v>
      </c>
      <c r="H146" s="126" t="s">
        <v>4887</v>
      </c>
    </row>
    <row r="147" spans="1:8">
      <c r="A147" s="97"/>
      <c r="B147" s="103" t="s">
        <v>1524</v>
      </c>
      <c r="C147" s="98"/>
      <c r="D147" s="133">
        <f>SUM(D148)</f>
        <v>109</v>
      </c>
      <c r="E147" s="99"/>
      <c r="F147" s="100"/>
      <c r="G147" s="101"/>
      <c r="H147" s="102"/>
    </row>
    <row r="148" spans="1:8" s="20" customFormat="1">
      <c r="A148" s="62"/>
      <c r="B148" s="63" t="s">
        <v>1826</v>
      </c>
      <c r="C148" s="64"/>
      <c r="D148" s="65">
        <f>COUNTA(D149:D257)</f>
        <v>109</v>
      </c>
      <c r="E148" s="66"/>
      <c r="F148" s="66"/>
      <c r="G148" s="120"/>
      <c r="H148" s="67"/>
    </row>
    <row r="149" spans="1:8" s="20" customFormat="1">
      <c r="A149" s="5" t="s">
        <v>97</v>
      </c>
      <c r="B149" s="75" t="s">
        <v>4528</v>
      </c>
      <c r="C149" s="88" t="s">
        <v>1337</v>
      </c>
      <c r="D149" s="76" t="s">
        <v>1193</v>
      </c>
      <c r="E149" s="77" t="s">
        <v>4529</v>
      </c>
      <c r="F149" s="78">
        <v>60</v>
      </c>
      <c r="G149" s="79" t="str">
        <f t="shared" ref="G149:G150" si="4">IF(F149&gt;=90,"Xuất sắc",IF(F149&gt;=80,"Tốt",IF(F149&gt;=70,"Khá",IF(F149&gt;=50,"Trung bình",IF(F149&gt;0,"Yếu","Không xếp loại")))))</f>
        <v>Trung bình</v>
      </c>
      <c r="H149" s="80"/>
    </row>
    <row r="150" spans="1:8">
      <c r="A150" s="5" t="s">
        <v>98</v>
      </c>
      <c r="B150" s="81" t="s">
        <v>4530</v>
      </c>
      <c r="C150" s="82" t="s">
        <v>4531</v>
      </c>
      <c r="D150" s="83" t="s">
        <v>1272</v>
      </c>
      <c r="E150" s="84" t="s">
        <v>4529</v>
      </c>
      <c r="F150" s="85">
        <v>67</v>
      </c>
      <c r="G150" s="86" t="str">
        <f t="shared" si="4"/>
        <v>Trung bình</v>
      </c>
      <c r="H150" s="87"/>
    </row>
    <row r="151" spans="1:8">
      <c r="A151" s="5" t="s">
        <v>99</v>
      </c>
      <c r="B151" s="81" t="s">
        <v>4532</v>
      </c>
      <c r="C151" s="82" t="s">
        <v>4533</v>
      </c>
      <c r="D151" s="83" t="s">
        <v>1175</v>
      </c>
      <c r="E151" s="84" t="s">
        <v>4529</v>
      </c>
      <c r="F151" s="85">
        <v>70</v>
      </c>
      <c r="G151" s="86" t="str">
        <f t="shared" ref="G151:G214" si="5">IF(F151&gt;=90,"Xuất sắc",IF(F151&gt;=80,"Tốt",IF(F151&gt;=70,"Khá",IF(F151&gt;=50,"Trung bình",IF(F151&gt;0,"Yếu","Không xếp loại")))))</f>
        <v>Khá</v>
      </c>
      <c r="H151" s="87"/>
    </row>
    <row r="152" spans="1:8">
      <c r="A152" s="5" t="s">
        <v>100</v>
      </c>
      <c r="B152" s="81" t="s">
        <v>4534</v>
      </c>
      <c r="C152" s="82" t="s">
        <v>1585</v>
      </c>
      <c r="D152" s="83" t="s">
        <v>1335</v>
      </c>
      <c r="E152" s="84" t="s">
        <v>4529</v>
      </c>
      <c r="F152" s="85">
        <v>50</v>
      </c>
      <c r="G152" s="86" t="str">
        <f t="shared" si="5"/>
        <v>Trung bình</v>
      </c>
      <c r="H152" s="87"/>
    </row>
    <row r="153" spans="1:8">
      <c r="A153" s="5" t="s">
        <v>101</v>
      </c>
      <c r="B153" s="81" t="s">
        <v>4535</v>
      </c>
      <c r="C153" s="82" t="s">
        <v>4536</v>
      </c>
      <c r="D153" s="83" t="s">
        <v>1520</v>
      </c>
      <c r="E153" s="84" t="s">
        <v>4529</v>
      </c>
      <c r="F153" s="85">
        <v>65</v>
      </c>
      <c r="G153" s="86" t="str">
        <f t="shared" si="5"/>
        <v>Trung bình</v>
      </c>
      <c r="H153" s="87"/>
    </row>
    <row r="154" spans="1:8">
      <c r="A154" s="5" t="s">
        <v>102</v>
      </c>
      <c r="B154" s="81" t="s">
        <v>4537</v>
      </c>
      <c r="C154" s="82" t="s">
        <v>4538</v>
      </c>
      <c r="D154" s="83" t="s">
        <v>1578</v>
      </c>
      <c r="E154" s="84" t="s">
        <v>4529</v>
      </c>
      <c r="F154" s="85">
        <v>70</v>
      </c>
      <c r="G154" s="86" t="str">
        <f t="shared" si="5"/>
        <v>Khá</v>
      </c>
      <c r="H154" s="87"/>
    </row>
    <row r="155" spans="1:8">
      <c r="A155" s="5" t="s">
        <v>103</v>
      </c>
      <c r="B155" s="81" t="s">
        <v>4539</v>
      </c>
      <c r="C155" s="82" t="s">
        <v>31</v>
      </c>
      <c r="D155" s="83" t="s">
        <v>1281</v>
      </c>
      <c r="E155" s="84" t="s">
        <v>4529</v>
      </c>
      <c r="F155" s="85">
        <v>70</v>
      </c>
      <c r="G155" s="86" t="str">
        <f t="shared" si="5"/>
        <v>Khá</v>
      </c>
      <c r="H155" s="87"/>
    </row>
    <row r="156" spans="1:8">
      <c r="A156" s="5" t="s">
        <v>104</v>
      </c>
      <c r="B156" s="81" t="s">
        <v>4540</v>
      </c>
      <c r="C156" s="82" t="s">
        <v>1481</v>
      </c>
      <c r="D156" s="83" t="s">
        <v>1259</v>
      </c>
      <c r="E156" s="84" t="s">
        <v>4529</v>
      </c>
      <c r="F156" s="85">
        <v>70</v>
      </c>
      <c r="G156" s="86" t="str">
        <f t="shared" si="5"/>
        <v>Khá</v>
      </c>
      <c r="H156" s="87"/>
    </row>
    <row r="157" spans="1:8">
      <c r="A157" s="5" t="s">
        <v>105</v>
      </c>
      <c r="B157" s="81" t="s">
        <v>4541</v>
      </c>
      <c r="C157" s="82" t="s">
        <v>4542</v>
      </c>
      <c r="D157" s="83" t="s">
        <v>1370</v>
      </c>
      <c r="E157" s="84" t="s">
        <v>4529</v>
      </c>
      <c r="F157" s="85">
        <v>70</v>
      </c>
      <c r="G157" s="86" t="str">
        <f t="shared" si="5"/>
        <v>Khá</v>
      </c>
      <c r="H157" s="87"/>
    </row>
    <row r="158" spans="1:8">
      <c r="A158" s="5" t="s">
        <v>106</v>
      </c>
      <c r="B158" s="81" t="s">
        <v>4543</v>
      </c>
      <c r="C158" s="82" t="s">
        <v>4544</v>
      </c>
      <c r="D158" s="83" t="s">
        <v>1370</v>
      </c>
      <c r="E158" s="84" t="s">
        <v>4529</v>
      </c>
      <c r="F158" s="85">
        <v>76</v>
      </c>
      <c r="G158" s="86" t="str">
        <f t="shared" si="5"/>
        <v>Khá</v>
      </c>
      <c r="H158" s="87"/>
    </row>
    <row r="159" spans="1:8">
      <c r="A159" s="5" t="s">
        <v>107</v>
      </c>
      <c r="B159" s="81" t="s">
        <v>4545</v>
      </c>
      <c r="C159" s="82" t="s">
        <v>4546</v>
      </c>
      <c r="D159" s="83" t="s">
        <v>1205</v>
      </c>
      <c r="E159" s="84" t="s">
        <v>4529</v>
      </c>
      <c r="F159" s="85">
        <v>70</v>
      </c>
      <c r="G159" s="86" t="str">
        <f t="shared" si="5"/>
        <v>Khá</v>
      </c>
      <c r="H159" s="87"/>
    </row>
    <row r="160" spans="1:8">
      <c r="A160" s="5" t="s">
        <v>108</v>
      </c>
      <c r="B160" s="81" t="s">
        <v>4547</v>
      </c>
      <c r="C160" s="82" t="s">
        <v>4548</v>
      </c>
      <c r="D160" s="83" t="s">
        <v>1381</v>
      </c>
      <c r="E160" s="84" t="s">
        <v>4529</v>
      </c>
      <c r="F160" s="85">
        <v>70</v>
      </c>
      <c r="G160" s="86" t="str">
        <f t="shared" si="5"/>
        <v>Khá</v>
      </c>
      <c r="H160" s="87"/>
    </row>
    <row r="161" spans="1:8">
      <c r="A161" s="5" t="s">
        <v>109</v>
      </c>
      <c r="B161" s="81" t="s">
        <v>4549</v>
      </c>
      <c r="C161" s="82" t="s">
        <v>4550</v>
      </c>
      <c r="D161" s="83" t="s">
        <v>1340</v>
      </c>
      <c r="E161" s="84" t="s">
        <v>4529</v>
      </c>
      <c r="F161" s="85">
        <v>70</v>
      </c>
      <c r="G161" s="86" t="str">
        <f t="shared" si="5"/>
        <v>Khá</v>
      </c>
      <c r="H161" s="87"/>
    </row>
    <row r="162" spans="1:8">
      <c r="A162" s="5" t="s">
        <v>110</v>
      </c>
      <c r="B162" s="81" t="s">
        <v>4551</v>
      </c>
      <c r="C162" s="82" t="s">
        <v>4552</v>
      </c>
      <c r="D162" s="83" t="s">
        <v>1327</v>
      </c>
      <c r="E162" s="84" t="s">
        <v>4529</v>
      </c>
      <c r="F162" s="85">
        <v>68</v>
      </c>
      <c r="G162" s="86" t="str">
        <f t="shared" si="5"/>
        <v>Trung bình</v>
      </c>
      <c r="H162" s="87"/>
    </row>
    <row r="163" spans="1:8">
      <c r="A163" s="5" t="s">
        <v>111</v>
      </c>
      <c r="B163" s="81" t="s">
        <v>4553</v>
      </c>
      <c r="C163" s="82" t="s">
        <v>4554</v>
      </c>
      <c r="D163" s="83" t="s">
        <v>1222</v>
      </c>
      <c r="E163" s="84" t="s">
        <v>4529</v>
      </c>
      <c r="F163" s="85">
        <v>67</v>
      </c>
      <c r="G163" s="86" t="str">
        <f t="shared" si="5"/>
        <v>Trung bình</v>
      </c>
      <c r="H163" s="87"/>
    </row>
    <row r="164" spans="1:8">
      <c r="A164" s="5" t="s">
        <v>112</v>
      </c>
      <c r="B164" s="81" t="s">
        <v>4555</v>
      </c>
      <c r="C164" s="82" t="s">
        <v>4556</v>
      </c>
      <c r="D164" s="83" t="s">
        <v>1301</v>
      </c>
      <c r="E164" s="84" t="s">
        <v>4529</v>
      </c>
      <c r="F164" s="85">
        <v>78</v>
      </c>
      <c r="G164" s="86" t="str">
        <f t="shared" si="5"/>
        <v>Khá</v>
      </c>
      <c r="H164" s="87"/>
    </row>
    <row r="165" spans="1:8">
      <c r="A165" s="5" t="s">
        <v>113</v>
      </c>
      <c r="B165" s="81" t="s">
        <v>4557</v>
      </c>
      <c r="C165" s="82" t="s">
        <v>4558</v>
      </c>
      <c r="D165" s="83" t="s">
        <v>14</v>
      </c>
      <c r="E165" s="84" t="s">
        <v>4529</v>
      </c>
      <c r="F165" s="85">
        <v>60</v>
      </c>
      <c r="G165" s="86" t="str">
        <f t="shared" si="5"/>
        <v>Trung bình</v>
      </c>
      <c r="H165" s="87"/>
    </row>
    <row r="166" spans="1:8">
      <c r="A166" s="5" t="s">
        <v>114</v>
      </c>
      <c r="B166" s="81" t="s">
        <v>4559</v>
      </c>
      <c r="C166" s="82" t="s">
        <v>1385</v>
      </c>
      <c r="D166" s="83" t="s">
        <v>4560</v>
      </c>
      <c r="E166" s="84" t="s">
        <v>4529</v>
      </c>
      <c r="F166" s="85">
        <v>70</v>
      </c>
      <c r="G166" s="86" t="str">
        <f t="shared" si="5"/>
        <v>Khá</v>
      </c>
      <c r="H166" s="87"/>
    </row>
    <row r="167" spans="1:8">
      <c r="A167" s="5" t="s">
        <v>115</v>
      </c>
      <c r="B167" s="81" t="s">
        <v>4561</v>
      </c>
      <c r="C167" s="82" t="s">
        <v>1708</v>
      </c>
      <c r="D167" s="83" t="s">
        <v>1593</v>
      </c>
      <c r="E167" s="84" t="s">
        <v>4529</v>
      </c>
      <c r="F167" s="85">
        <v>70</v>
      </c>
      <c r="G167" s="86" t="str">
        <f t="shared" si="5"/>
        <v>Khá</v>
      </c>
      <c r="H167" s="87"/>
    </row>
    <row r="168" spans="1:8">
      <c r="A168" s="5" t="s">
        <v>116</v>
      </c>
      <c r="B168" s="81" t="s">
        <v>4562</v>
      </c>
      <c r="C168" s="82" t="s">
        <v>4563</v>
      </c>
      <c r="D168" s="83" t="s">
        <v>1377</v>
      </c>
      <c r="E168" s="84" t="s">
        <v>4529</v>
      </c>
      <c r="F168" s="85">
        <v>70</v>
      </c>
      <c r="G168" s="86" t="str">
        <f t="shared" si="5"/>
        <v>Khá</v>
      </c>
      <c r="H168" s="87"/>
    </row>
    <row r="169" spans="1:8">
      <c r="A169" s="5" t="s">
        <v>117</v>
      </c>
      <c r="B169" s="81" t="s">
        <v>4564</v>
      </c>
      <c r="C169" s="82" t="s">
        <v>1446</v>
      </c>
      <c r="D169" s="83" t="s">
        <v>1187</v>
      </c>
      <c r="E169" s="84" t="s">
        <v>4529</v>
      </c>
      <c r="F169" s="85">
        <v>70</v>
      </c>
      <c r="G169" s="86" t="str">
        <f t="shared" si="5"/>
        <v>Khá</v>
      </c>
      <c r="H169" s="87"/>
    </row>
    <row r="170" spans="1:8">
      <c r="A170" s="5" t="s">
        <v>69</v>
      </c>
      <c r="B170" s="81" t="s">
        <v>4565</v>
      </c>
      <c r="C170" s="82" t="s">
        <v>1753</v>
      </c>
      <c r="D170" s="83" t="s">
        <v>1214</v>
      </c>
      <c r="E170" s="84" t="s">
        <v>4529</v>
      </c>
      <c r="F170" s="85">
        <v>65</v>
      </c>
      <c r="G170" s="86" t="str">
        <f t="shared" si="5"/>
        <v>Trung bình</v>
      </c>
      <c r="H170" s="87"/>
    </row>
    <row r="171" spans="1:8" s="20" customFormat="1">
      <c r="A171" s="5" t="s">
        <v>70</v>
      </c>
      <c r="B171" s="81" t="s">
        <v>4566</v>
      </c>
      <c r="C171" s="82" t="s">
        <v>4567</v>
      </c>
      <c r="D171" s="83" t="s">
        <v>1330</v>
      </c>
      <c r="E171" s="84" t="s">
        <v>4529</v>
      </c>
      <c r="F171" s="85">
        <v>70</v>
      </c>
      <c r="G171" s="86" t="str">
        <f t="shared" si="5"/>
        <v>Khá</v>
      </c>
      <c r="H171" s="80"/>
    </row>
    <row r="172" spans="1:8">
      <c r="A172" s="5" t="s">
        <v>71</v>
      </c>
      <c r="B172" s="81" t="s">
        <v>4568</v>
      </c>
      <c r="C172" s="82" t="s">
        <v>3295</v>
      </c>
      <c r="D172" s="83" t="s">
        <v>1368</v>
      </c>
      <c r="E172" s="84" t="s">
        <v>4529</v>
      </c>
      <c r="F172" s="85">
        <v>70</v>
      </c>
      <c r="G172" s="86" t="str">
        <f t="shared" si="5"/>
        <v>Khá</v>
      </c>
      <c r="H172" s="87"/>
    </row>
    <row r="173" spans="1:8">
      <c r="A173" s="5" t="s">
        <v>72</v>
      </c>
      <c r="B173" s="81" t="s">
        <v>4569</v>
      </c>
      <c r="C173" s="82" t="s">
        <v>1645</v>
      </c>
      <c r="D173" s="83" t="s">
        <v>1345</v>
      </c>
      <c r="E173" s="84" t="s">
        <v>4529</v>
      </c>
      <c r="F173" s="85">
        <v>67</v>
      </c>
      <c r="G173" s="86" t="str">
        <f t="shared" si="5"/>
        <v>Trung bình</v>
      </c>
      <c r="H173" s="87"/>
    </row>
    <row r="174" spans="1:8">
      <c r="A174" s="5" t="s">
        <v>73</v>
      </c>
      <c r="B174" s="81" t="s">
        <v>4570</v>
      </c>
      <c r="C174" s="82" t="s">
        <v>4571</v>
      </c>
      <c r="D174" s="83" t="s">
        <v>1331</v>
      </c>
      <c r="E174" s="84" t="s">
        <v>4529</v>
      </c>
      <c r="F174" s="85">
        <v>70</v>
      </c>
      <c r="G174" s="86" t="str">
        <f t="shared" si="5"/>
        <v>Khá</v>
      </c>
      <c r="H174" s="87"/>
    </row>
    <row r="175" spans="1:8">
      <c r="A175" s="5" t="s">
        <v>74</v>
      </c>
      <c r="B175" s="81" t="s">
        <v>4572</v>
      </c>
      <c r="C175" s="82" t="s">
        <v>3295</v>
      </c>
      <c r="D175" s="83" t="s">
        <v>1331</v>
      </c>
      <c r="E175" s="84" t="s">
        <v>4529</v>
      </c>
      <c r="F175" s="85">
        <v>67</v>
      </c>
      <c r="G175" s="86" t="str">
        <f t="shared" si="5"/>
        <v>Trung bình</v>
      </c>
      <c r="H175" s="87"/>
    </row>
    <row r="176" spans="1:8">
      <c r="A176" s="5" t="s">
        <v>75</v>
      </c>
      <c r="B176" s="81" t="s">
        <v>4573</v>
      </c>
      <c r="C176" s="82" t="s">
        <v>1502</v>
      </c>
      <c r="D176" s="83" t="s">
        <v>1266</v>
      </c>
      <c r="E176" s="84" t="s">
        <v>4529</v>
      </c>
      <c r="F176" s="85">
        <v>70</v>
      </c>
      <c r="G176" s="86" t="str">
        <f t="shared" si="5"/>
        <v>Khá</v>
      </c>
      <c r="H176" s="87"/>
    </row>
    <row r="177" spans="1:8" s="20" customFormat="1">
      <c r="A177" s="5" t="s">
        <v>76</v>
      </c>
      <c r="B177" s="75" t="s">
        <v>4574</v>
      </c>
      <c r="C177" s="88" t="s">
        <v>4575</v>
      </c>
      <c r="D177" s="76" t="s">
        <v>1193</v>
      </c>
      <c r="E177" s="77" t="s">
        <v>4576</v>
      </c>
      <c r="F177" s="78">
        <v>70</v>
      </c>
      <c r="G177" s="79" t="str">
        <f t="shared" si="5"/>
        <v>Khá</v>
      </c>
      <c r="H177" s="80"/>
    </row>
    <row r="178" spans="1:8">
      <c r="A178" s="5" t="s">
        <v>77</v>
      </c>
      <c r="B178" s="81" t="s">
        <v>4577</v>
      </c>
      <c r="C178" s="82" t="s">
        <v>1409</v>
      </c>
      <c r="D178" s="83" t="s">
        <v>1360</v>
      </c>
      <c r="E178" s="84" t="s">
        <v>4576</v>
      </c>
      <c r="F178" s="85">
        <v>76</v>
      </c>
      <c r="G178" s="86" t="str">
        <f t="shared" si="5"/>
        <v>Khá</v>
      </c>
      <c r="H178" s="87"/>
    </row>
    <row r="179" spans="1:8">
      <c r="A179" s="5" t="s">
        <v>78</v>
      </c>
      <c r="B179" s="81" t="s">
        <v>4578</v>
      </c>
      <c r="C179" s="82" t="s">
        <v>1728</v>
      </c>
      <c r="D179" s="83" t="s">
        <v>1216</v>
      </c>
      <c r="E179" s="84" t="s">
        <v>4576</v>
      </c>
      <c r="F179" s="85">
        <v>50</v>
      </c>
      <c r="G179" s="86" t="str">
        <f t="shared" si="5"/>
        <v>Trung bình</v>
      </c>
      <c r="H179" s="87"/>
    </row>
    <row r="180" spans="1:8">
      <c r="A180" s="5" t="s">
        <v>79</v>
      </c>
      <c r="B180" s="81" t="s">
        <v>4579</v>
      </c>
      <c r="C180" s="82" t="s">
        <v>4580</v>
      </c>
      <c r="D180" s="83" t="s">
        <v>30</v>
      </c>
      <c r="E180" s="84" t="s">
        <v>4576</v>
      </c>
      <c r="F180" s="85">
        <v>70</v>
      </c>
      <c r="G180" s="86" t="str">
        <f t="shared" si="5"/>
        <v>Khá</v>
      </c>
      <c r="H180" s="87"/>
    </row>
    <row r="181" spans="1:8">
      <c r="A181" s="5" t="s">
        <v>80</v>
      </c>
      <c r="B181" s="81" t="s">
        <v>4581</v>
      </c>
      <c r="C181" s="82" t="s">
        <v>1441</v>
      </c>
      <c r="D181" s="83" t="s">
        <v>1281</v>
      </c>
      <c r="E181" s="84" t="s">
        <v>4576</v>
      </c>
      <c r="F181" s="85">
        <v>70</v>
      </c>
      <c r="G181" s="86" t="str">
        <f t="shared" si="5"/>
        <v>Khá</v>
      </c>
      <c r="H181" s="87"/>
    </row>
    <row r="182" spans="1:8">
      <c r="A182" s="5" t="s">
        <v>81</v>
      </c>
      <c r="B182" s="81" t="s">
        <v>4582</v>
      </c>
      <c r="C182" s="82" t="s">
        <v>1511</v>
      </c>
      <c r="D182" s="83" t="s">
        <v>1259</v>
      </c>
      <c r="E182" s="84" t="s">
        <v>4576</v>
      </c>
      <c r="F182" s="85">
        <v>70</v>
      </c>
      <c r="G182" s="86" t="str">
        <f t="shared" si="5"/>
        <v>Khá</v>
      </c>
      <c r="H182" s="87"/>
    </row>
    <row r="183" spans="1:8">
      <c r="A183" s="5" t="s">
        <v>82</v>
      </c>
      <c r="B183" s="81" t="s">
        <v>4583</v>
      </c>
      <c r="C183" s="82" t="s">
        <v>1219</v>
      </c>
      <c r="D183" s="83" t="s">
        <v>1232</v>
      </c>
      <c r="E183" s="84" t="s">
        <v>4576</v>
      </c>
      <c r="F183" s="85">
        <v>63</v>
      </c>
      <c r="G183" s="86" t="str">
        <f t="shared" si="5"/>
        <v>Trung bình</v>
      </c>
      <c r="H183" s="87"/>
    </row>
    <row r="184" spans="1:8">
      <c r="A184" s="5" t="s">
        <v>83</v>
      </c>
      <c r="B184" s="81" t="s">
        <v>4584</v>
      </c>
      <c r="C184" s="82" t="s">
        <v>1207</v>
      </c>
      <c r="D184" s="83" t="s">
        <v>1396</v>
      </c>
      <c r="E184" s="84" t="s">
        <v>4576</v>
      </c>
      <c r="F184" s="85">
        <v>66</v>
      </c>
      <c r="G184" s="86" t="str">
        <f t="shared" si="5"/>
        <v>Trung bình</v>
      </c>
      <c r="H184" s="87"/>
    </row>
    <row r="185" spans="1:8">
      <c r="A185" s="5" t="s">
        <v>84</v>
      </c>
      <c r="B185" s="81" t="s">
        <v>4585</v>
      </c>
      <c r="C185" s="82" t="s">
        <v>4586</v>
      </c>
      <c r="D185" s="83" t="s">
        <v>1247</v>
      </c>
      <c r="E185" s="84" t="s">
        <v>4576</v>
      </c>
      <c r="F185" s="85">
        <v>62</v>
      </c>
      <c r="G185" s="86" t="str">
        <f t="shared" si="5"/>
        <v>Trung bình</v>
      </c>
      <c r="H185" s="87"/>
    </row>
    <row r="186" spans="1:8">
      <c r="A186" s="5" t="s">
        <v>85</v>
      </c>
      <c r="B186" s="81" t="s">
        <v>4587</v>
      </c>
      <c r="C186" s="82" t="s">
        <v>1710</v>
      </c>
      <c r="D186" s="83" t="s">
        <v>1470</v>
      </c>
      <c r="E186" s="84" t="s">
        <v>4576</v>
      </c>
      <c r="F186" s="85">
        <v>70</v>
      </c>
      <c r="G186" s="86" t="str">
        <f t="shared" si="5"/>
        <v>Khá</v>
      </c>
      <c r="H186" s="87"/>
    </row>
    <row r="187" spans="1:8">
      <c r="A187" s="5" t="s">
        <v>86</v>
      </c>
      <c r="B187" s="81" t="s">
        <v>4588</v>
      </c>
      <c r="C187" s="82" t="s">
        <v>1416</v>
      </c>
      <c r="D187" s="83" t="s">
        <v>1235</v>
      </c>
      <c r="E187" s="84" t="s">
        <v>4576</v>
      </c>
      <c r="F187" s="85">
        <v>50</v>
      </c>
      <c r="G187" s="86" t="str">
        <f t="shared" si="5"/>
        <v>Trung bình</v>
      </c>
      <c r="H187" s="87"/>
    </row>
    <row r="188" spans="1:8">
      <c r="A188" s="5" t="s">
        <v>87</v>
      </c>
      <c r="B188" s="81" t="s">
        <v>4589</v>
      </c>
      <c r="C188" s="82" t="s">
        <v>4590</v>
      </c>
      <c r="D188" s="83" t="s">
        <v>1313</v>
      </c>
      <c r="E188" s="84" t="s">
        <v>4576</v>
      </c>
      <c r="F188" s="85">
        <v>70</v>
      </c>
      <c r="G188" s="86" t="str">
        <f t="shared" si="5"/>
        <v>Khá</v>
      </c>
      <c r="H188" s="87"/>
    </row>
    <row r="189" spans="1:8">
      <c r="A189" s="5" t="s">
        <v>88</v>
      </c>
      <c r="B189" s="81" t="s">
        <v>4591</v>
      </c>
      <c r="C189" s="82" t="s">
        <v>4592</v>
      </c>
      <c r="D189" s="83" t="s">
        <v>1474</v>
      </c>
      <c r="E189" s="84" t="s">
        <v>4576</v>
      </c>
      <c r="F189" s="85">
        <v>65</v>
      </c>
      <c r="G189" s="86" t="str">
        <f t="shared" si="5"/>
        <v>Trung bình</v>
      </c>
      <c r="H189" s="87"/>
    </row>
    <row r="190" spans="1:8">
      <c r="A190" s="5" t="s">
        <v>89</v>
      </c>
      <c r="B190" s="81" t="s">
        <v>4593</v>
      </c>
      <c r="C190" s="82" t="s">
        <v>1750</v>
      </c>
      <c r="D190" s="83" t="s">
        <v>1318</v>
      </c>
      <c r="E190" s="84" t="s">
        <v>4576</v>
      </c>
      <c r="F190" s="85">
        <v>78</v>
      </c>
      <c r="G190" s="86" t="str">
        <f t="shared" si="5"/>
        <v>Khá</v>
      </c>
      <c r="H190" s="87"/>
    </row>
    <row r="191" spans="1:8">
      <c r="A191" s="5" t="s">
        <v>90</v>
      </c>
      <c r="B191" s="81" t="s">
        <v>4594</v>
      </c>
      <c r="C191" s="82" t="s">
        <v>4595</v>
      </c>
      <c r="D191" s="83" t="s">
        <v>1214</v>
      </c>
      <c r="E191" s="84" t="s">
        <v>4576</v>
      </c>
      <c r="F191" s="85">
        <v>70</v>
      </c>
      <c r="G191" s="86" t="str">
        <f t="shared" si="5"/>
        <v>Khá</v>
      </c>
      <c r="H191" s="87"/>
    </row>
    <row r="192" spans="1:8" s="20" customFormat="1">
      <c r="A192" s="5" t="s">
        <v>91</v>
      </c>
      <c r="B192" s="81" t="s">
        <v>4596</v>
      </c>
      <c r="C192" s="82" t="s">
        <v>1628</v>
      </c>
      <c r="D192" s="83" t="s">
        <v>1368</v>
      </c>
      <c r="E192" s="84" t="s">
        <v>4576</v>
      </c>
      <c r="F192" s="85">
        <v>56</v>
      </c>
      <c r="G192" s="86" t="str">
        <f t="shared" si="5"/>
        <v>Trung bình</v>
      </c>
      <c r="H192" s="80"/>
    </row>
    <row r="193" spans="1:8">
      <c r="A193" s="5" t="s">
        <v>92</v>
      </c>
      <c r="B193" s="81" t="s">
        <v>4597</v>
      </c>
      <c r="C193" s="82" t="s">
        <v>4598</v>
      </c>
      <c r="D193" s="83" t="s">
        <v>1368</v>
      </c>
      <c r="E193" s="84" t="s">
        <v>4576</v>
      </c>
      <c r="F193" s="85">
        <v>70</v>
      </c>
      <c r="G193" s="86" t="str">
        <f t="shared" si="5"/>
        <v>Khá</v>
      </c>
      <c r="H193" s="87"/>
    </row>
    <row r="194" spans="1:8" s="20" customFormat="1">
      <c r="A194" s="5" t="s">
        <v>93</v>
      </c>
      <c r="B194" s="75" t="s">
        <v>4599</v>
      </c>
      <c r="C194" s="88" t="s">
        <v>1582</v>
      </c>
      <c r="D194" s="76" t="s">
        <v>1193</v>
      </c>
      <c r="E194" s="77" t="s">
        <v>4600</v>
      </c>
      <c r="F194" s="78">
        <v>70</v>
      </c>
      <c r="G194" s="79" t="str">
        <f t="shared" si="5"/>
        <v>Khá</v>
      </c>
      <c r="H194" s="80"/>
    </row>
    <row r="195" spans="1:8">
      <c r="A195" s="5" t="s">
        <v>94</v>
      </c>
      <c r="B195" s="81" t="s">
        <v>4601</v>
      </c>
      <c r="C195" s="82" t="s">
        <v>4602</v>
      </c>
      <c r="D195" s="83" t="s">
        <v>1193</v>
      </c>
      <c r="E195" s="84" t="s">
        <v>4600</v>
      </c>
      <c r="F195" s="85">
        <v>70</v>
      </c>
      <c r="G195" s="86" t="str">
        <f t="shared" si="5"/>
        <v>Khá</v>
      </c>
      <c r="H195" s="87"/>
    </row>
    <row r="196" spans="1:8">
      <c r="A196" s="5" t="s">
        <v>95</v>
      </c>
      <c r="B196" s="81" t="s">
        <v>4603</v>
      </c>
      <c r="C196" s="82" t="s">
        <v>4604</v>
      </c>
      <c r="D196" s="83" t="s">
        <v>1193</v>
      </c>
      <c r="E196" s="84" t="s">
        <v>4600</v>
      </c>
      <c r="F196" s="85">
        <v>66</v>
      </c>
      <c r="G196" s="86" t="str">
        <f t="shared" si="5"/>
        <v>Trung bình</v>
      </c>
      <c r="H196" s="87"/>
    </row>
    <row r="197" spans="1:8">
      <c r="A197" s="5" t="s">
        <v>96</v>
      </c>
      <c r="B197" s="81" t="s">
        <v>4605</v>
      </c>
      <c r="C197" s="82" t="s">
        <v>1543</v>
      </c>
      <c r="D197" s="83" t="s">
        <v>1193</v>
      </c>
      <c r="E197" s="84" t="s">
        <v>4600</v>
      </c>
      <c r="F197" s="85">
        <v>45</v>
      </c>
      <c r="G197" s="86" t="str">
        <f t="shared" si="5"/>
        <v>Yếu</v>
      </c>
      <c r="H197" s="87"/>
    </row>
    <row r="198" spans="1:8">
      <c r="A198" s="5" t="s">
        <v>122</v>
      </c>
      <c r="B198" s="81" t="s">
        <v>4606</v>
      </c>
      <c r="C198" s="82" t="s">
        <v>4607</v>
      </c>
      <c r="D198" s="83" t="s">
        <v>1626</v>
      </c>
      <c r="E198" s="84" t="s">
        <v>4600</v>
      </c>
      <c r="F198" s="85">
        <v>69</v>
      </c>
      <c r="G198" s="86" t="str">
        <f t="shared" si="5"/>
        <v>Trung bình</v>
      </c>
      <c r="H198" s="87"/>
    </row>
    <row r="199" spans="1:8">
      <c r="A199" s="5" t="s">
        <v>123</v>
      </c>
      <c r="B199" s="81" t="s">
        <v>4608</v>
      </c>
      <c r="C199" s="82" t="s">
        <v>4609</v>
      </c>
      <c r="D199" s="83" t="s">
        <v>1346</v>
      </c>
      <c r="E199" s="84" t="s">
        <v>4600</v>
      </c>
      <c r="F199" s="85">
        <v>70</v>
      </c>
      <c r="G199" s="86" t="str">
        <f t="shared" si="5"/>
        <v>Khá</v>
      </c>
      <c r="H199" s="87"/>
    </row>
    <row r="200" spans="1:8">
      <c r="A200" s="5" t="s">
        <v>124</v>
      </c>
      <c r="B200" s="81" t="s">
        <v>4610</v>
      </c>
      <c r="C200" s="82" t="s">
        <v>1661</v>
      </c>
      <c r="D200" s="83" t="s">
        <v>1196</v>
      </c>
      <c r="E200" s="84" t="s">
        <v>4600</v>
      </c>
      <c r="F200" s="85">
        <v>50</v>
      </c>
      <c r="G200" s="86" t="str">
        <f t="shared" si="5"/>
        <v>Trung bình</v>
      </c>
      <c r="H200" s="87"/>
    </row>
    <row r="201" spans="1:8">
      <c r="A201" s="5" t="s">
        <v>125</v>
      </c>
      <c r="B201" s="81" t="s">
        <v>4611</v>
      </c>
      <c r="C201" s="82" t="s">
        <v>1181</v>
      </c>
      <c r="D201" s="83" t="s">
        <v>40</v>
      </c>
      <c r="E201" s="84" t="s">
        <v>4600</v>
      </c>
      <c r="F201" s="85">
        <v>60</v>
      </c>
      <c r="G201" s="86" t="str">
        <f t="shared" si="5"/>
        <v>Trung bình</v>
      </c>
      <c r="H201" s="87"/>
    </row>
    <row r="202" spans="1:8">
      <c r="A202" s="5" t="s">
        <v>126</v>
      </c>
      <c r="B202" s="81" t="s">
        <v>4612</v>
      </c>
      <c r="C202" s="82" t="s">
        <v>4613</v>
      </c>
      <c r="D202" s="83" t="s">
        <v>1229</v>
      </c>
      <c r="E202" s="84" t="s">
        <v>4600</v>
      </c>
      <c r="F202" s="85">
        <v>70</v>
      </c>
      <c r="G202" s="86" t="str">
        <f t="shared" si="5"/>
        <v>Khá</v>
      </c>
      <c r="H202" s="87"/>
    </row>
    <row r="203" spans="1:8">
      <c r="A203" s="5" t="s">
        <v>127</v>
      </c>
      <c r="B203" s="81" t="s">
        <v>4614</v>
      </c>
      <c r="C203" s="82" t="s">
        <v>1738</v>
      </c>
      <c r="D203" s="83" t="s">
        <v>1176</v>
      </c>
      <c r="E203" s="84" t="s">
        <v>4600</v>
      </c>
      <c r="F203" s="85">
        <v>70</v>
      </c>
      <c r="G203" s="86" t="str">
        <f t="shared" si="5"/>
        <v>Khá</v>
      </c>
      <c r="H203" s="87"/>
    </row>
    <row r="204" spans="1:8">
      <c r="A204" s="5" t="s">
        <v>128</v>
      </c>
      <c r="B204" s="81" t="s">
        <v>4615</v>
      </c>
      <c r="C204" s="82" t="s">
        <v>1550</v>
      </c>
      <c r="D204" s="83" t="s">
        <v>1221</v>
      </c>
      <c r="E204" s="84" t="s">
        <v>4600</v>
      </c>
      <c r="F204" s="85">
        <v>70</v>
      </c>
      <c r="G204" s="86" t="str">
        <f t="shared" si="5"/>
        <v>Khá</v>
      </c>
      <c r="H204" s="87"/>
    </row>
    <row r="205" spans="1:8">
      <c r="A205" s="5" t="s">
        <v>129</v>
      </c>
      <c r="B205" s="81" t="s">
        <v>4616</v>
      </c>
      <c r="C205" s="82" t="s">
        <v>4617</v>
      </c>
      <c r="D205" s="83" t="s">
        <v>4618</v>
      </c>
      <c r="E205" s="84" t="s">
        <v>4600</v>
      </c>
      <c r="F205" s="85">
        <v>66</v>
      </c>
      <c r="G205" s="86" t="str">
        <f t="shared" si="5"/>
        <v>Trung bình</v>
      </c>
      <c r="H205" s="87"/>
    </row>
    <row r="206" spans="1:8">
      <c r="A206" s="5" t="s">
        <v>130</v>
      </c>
      <c r="B206" s="81" t="s">
        <v>4619</v>
      </c>
      <c r="C206" s="82" t="s">
        <v>1188</v>
      </c>
      <c r="D206" s="83" t="s">
        <v>1223</v>
      </c>
      <c r="E206" s="84" t="s">
        <v>4600</v>
      </c>
      <c r="F206" s="85">
        <v>70</v>
      </c>
      <c r="G206" s="86" t="str">
        <f t="shared" si="5"/>
        <v>Khá</v>
      </c>
      <c r="H206" s="87"/>
    </row>
    <row r="207" spans="1:8">
      <c r="A207" s="5" t="s">
        <v>131</v>
      </c>
      <c r="B207" s="81" t="s">
        <v>4620</v>
      </c>
      <c r="C207" s="82" t="s">
        <v>1784</v>
      </c>
      <c r="D207" s="83" t="s">
        <v>1341</v>
      </c>
      <c r="E207" s="84" t="s">
        <v>4600</v>
      </c>
      <c r="F207" s="85">
        <v>67</v>
      </c>
      <c r="G207" s="86" t="str">
        <f t="shared" si="5"/>
        <v>Trung bình</v>
      </c>
      <c r="H207" s="87"/>
    </row>
    <row r="208" spans="1:8">
      <c r="A208" s="5" t="s">
        <v>132</v>
      </c>
      <c r="B208" s="81" t="s">
        <v>4621</v>
      </c>
      <c r="C208" s="82" t="s">
        <v>3295</v>
      </c>
      <c r="D208" s="83" t="s">
        <v>4622</v>
      </c>
      <c r="E208" s="84" t="s">
        <v>4600</v>
      </c>
      <c r="F208" s="85">
        <v>59</v>
      </c>
      <c r="G208" s="86" t="str">
        <f t="shared" si="5"/>
        <v>Trung bình</v>
      </c>
      <c r="H208" s="87"/>
    </row>
    <row r="209" spans="1:8">
      <c r="A209" s="5" t="s">
        <v>133</v>
      </c>
      <c r="B209" s="81" t="s">
        <v>4623</v>
      </c>
      <c r="C209" s="82" t="s">
        <v>1518</v>
      </c>
      <c r="D209" s="83" t="s">
        <v>1301</v>
      </c>
      <c r="E209" s="84" t="s">
        <v>4600</v>
      </c>
      <c r="F209" s="85">
        <v>70</v>
      </c>
      <c r="G209" s="86" t="str">
        <f t="shared" si="5"/>
        <v>Khá</v>
      </c>
      <c r="H209" s="87"/>
    </row>
    <row r="210" spans="1:8">
      <c r="A210" s="5" t="s">
        <v>134</v>
      </c>
      <c r="B210" s="81" t="s">
        <v>4624</v>
      </c>
      <c r="C210" s="82" t="s">
        <v>4625</v>
      </c>
      <c r="D210" s="83" t="s">
        <v>1277</v>
      </c>
      <c r="E210" s="84" t="s">
        <v>4600</v>
      </c>
      <c r="F210" s="85">
        <v>70</v>
      </c>
      <c r="G210" s="86" t="str">
        <f t="shared" si="5"/>
        <v>Khá</v>
      </c>
      <c r="H210" s="87"/>
    </row>
    <row r="211" spans="1:8">
      <c r="A211" s="5" t="s">
        <v>135</v>
      </c>
      <c r="B211" s="81" t="s">
        <v>4626</v>
      </c>
      <c r="C211" s="82" t="s">
        <v>4627</v>
      </c>
      <c r="D211" s="83" t="s">
        <v>15</v>
      </c>
      <c r="E211" s="84" t="s">
        <v>4600</v>
      </c>
      <c r="F211" s="85">
        <v>70</v>
      </c>
      <c r="G211" s="86" t="str">
        <f t="shared" si="5"/>
        <v>Khá</v>
      </c>
      <c r="H211" s="87"/>
    </row>
    <row r="212" spans="1:8">
      <c r="A212" s="5" t="s">
        <v>136</v>
      </c>
      <c r="B212" s="81" t="s">
        <v>4628</v>
      </c>
      <c r="C212" s="82" t="s">
        <v>4629</v>
      </c>
      <c r="D212" s="83" t="s">
        <v>1463</v>
      </c>
      <c r="E212" s="84" t="s">
        <v>4600</v>
      </c>
      <c r="F212" s="85">
        <v>70</v>
      </c>
      <c r="G212" s="86" t="str">
        <f t="shared" si="5"/>
        <v>Khá</v>
      </c>
      <c r="H212" s="87"/>
    </row>
    <row r="213" spans="1:8">
      <c r="A213" s="5" t="s">
        <v>137</v>
      </c>
      <c r="B213" s="81" t="s">
        <v>4630</v>
      </c>
      <c r="C213" s="82" t="s">
        <v>1239</v>
      </c>
      <c r="D213" s="83" t="s">
        <v>1235</v>
      </c>
      <c r="E213" s="84" t="s">
        <v>4600</v>
      </c>
      <c r="F213" s="85">
        <v>70</v>
      </c>
      <c r="G213" s="86" t="str">
        <f t="shared" si="5"/>
        <v>Khá</v>
      </c>
      <c r="H213" s="87"/>
    </row>
    <row r="214" spans="1:8">
      <c r="A214" s="5" t="s">
        <v>138</v>
      </c>
      <c r="B214" s="81" t="s">
        <v>4631</v>
      </c>
      <c r="C214" s="82" t="s">
        <v>4632</v>
      </c>
      <c r="D214" s="83" t="s">
        <v>1211</v>
      </c>
      <c r="E214" s="84" t="s">
        <v>4600</v>
      </c>
      <c r="F214" s="85">
        <v>58</v>
      </c>
      <c r="G214" s="86" t="str">
        <f t="shared" si="5"/>
        <v>Trung bình</v>
      </c>
      <c r="H214" s="87"/>
    </row>
    <row r="215" spans="1:8">
      <c r="A215" s="5" t="s">
        <v>139</v>
      </c>
      <c r="B215" s="81" t="s">
        <v>4633</v>
      </c>
      <c r="C215" s="82" t="s">
        <v>4634</v>
      </c>
      <c r="D215" s="83" t="s">
        <v>1303</v>
      </c>
      <c r="E215" s="84" t="s">
        <v>4600</v>
      </c>
      <c r="F215" s="85">
        <v>70</v>
      </c>
      <c r="G215" s="86" t="str">
        <f t="shared" ref="G215:G257" si="6">IF(F215&gt;=90,"Xuất sắc",IF(F215&gt;=80,"Tốt",IF(F215&gt;=70,"Khá",IF(F215&gt;=50,"Trung bình",IF(F215&gt;0,"Yếu","Không xếp loại")))))</f>
        <v>Khá</v>
      </c>
      <c r="H215" s="87"/>
    </row>
    <row r="216" spans="1:8">
      <c r="A216" s="5" t="s">
        <v>140</v>
      </c>
      <c r="B216" s="81" t="s">
        <v>4635</v>
      </c>
      <c r="C216" s="82" t="s">
        <v>4636</v>
      </c>
      <c r="D216" s="83" t="s">
        <v>1284</v>
      </c>
      <c r="E216" s="84" t="s">
        <v>4600</v>
      </c>
      <c r="F216" s="85">
        <v>76</v>
      </c>
      <c r="G216" s="86" t="str">
        <f t="shared" si="6"/>
        <v>Khá</v>
      </c>
      <c r="H216" s="87"/>
    </row>
    <row r="217" spans="1:8" s="20" customFormat="1">
      <c r="A217" s="5" t="s">
        <v>141</v>
      </c>
      <c r="B217" s="81" t="s">
        <v>4637</v>
      </c>
      <c r="C217" s="82" t="s">
        <v>31</v>
      </c>
      <c r="D217" s="83" t="s">
        <v>1215</v>
      </c>
      <c r="E217" s="84" t="s">
        <v>4600</v>
      </c>
      <c r="F217" s="85">
        <v>76</v>
      </c>
      <c r="G217" s="86" t="str">
        <f t="shared" si="6"/>
        <v>Khá</v>
      </c>
      <c r="H217" s="80"/>
    </row>
    <row r="218" spans="1:8">
      <c r="A218" s="5" t="s">
        <v>142</v>
      </c>
      <c r="B218" s="81" t="s">
        <v>4638</v>
      </c>
      <c r="C218" s="82" t="s">
        <v>4639</v>
      </c>
      <c r="D218" s="83" t="s">
        <v>1331</v>
      </c>
      <c r="E218" s="84" t="s">
        <v>4600</v>
      </c>
      <c r="F218" s="85">
        <v>78</v>
      </c>
      <c r="G218" s="86" t="str">
        <f t="shared" si="6"/>
        <v>Khá</v>
      </c>
      <c r="H218" s="87"/>
    </row>
    <row r="219" spans="1:8">
      <c r="A219" s="5" t="s">
        <v>143</v>
      </c>
      <c r="B219" s="81" t="s">
        <v>4640</v>
      </c>
      <c r="C219" s="82" t="s">
        <v>4641</v>
      </c>
      <c r="D219" s="83" t="s">
        <v>1331</v>
      </c>
      <c r="E219" s="84" t="s">
        <v>4600</v>
      </c>
      <c r="F219" s="85">
        <v>68</v>
      </c>
      <c r="G219" s="86" t="str">
        <f t="shared" si="6"/>
        <v>Trung bình</v>
      </c>
      <c r="H219" s="87"/>
    </row>
    <row r="220" spans="1:8">
      <c r="A220" s="5" t="s">
        <v>144</v>
      </c>
      <c r="B220" s="81" t="s">
        <v>4642</v>
      </c>
      <c r="C220" s="82" t="s">
        <v>4643</v>
      </c>
      <c r="D220" s="83" t="s">
        <v>1331</v>
      </c>
      <c r="E220" s="84" t="s">
        <v>4600</v>
      </c>
      <c r="F220" s="85">
        <v>65</v>
      </c>
      <c r="G220" s="86" t="str">
        <f t="shared" si="6"/>
        <v>Trung bình</v>
      </c>
      <c r="H220" s="87"/>
    </row>
    <row r="221" spans="1:8" s="20" customFormat="1">
      <c r="A221" s="5" t="s">
        <v>145</v>
      </c>
      <c r="B221" s="75" t="s">
        <v>4644</v>
      </c>
      <c r="C221" s="88" t="s">
        <v>3295</v>
      </c>
      <c r="D221" s="76" t="s">
        <v>1193</v>
      </c>
      <c r="E221" s="77" t="s">
        <v>4645</v>
      </c>
      <c r="F221" s="95">
        <v>76</v>
      </c>
      <c r="G221" s="79" t="str">
        <f t="shared" si="6"/>
        <v>Khá</v>
      </c>
      <c r="H221" s="80"/>
    </row>
    <row r="222" spans="1:8">
      <c r="A222" s="5" t="s">
        <v>146</v>
      </c>
      <c r="B222" s="81" t="s">
        <v>4646</v>
      </c>
      <c r="C222" s="82" t="s">
        <v>1493</v>
      </c>
      <c r="D222" s="83" t="s">
        <v>10</v>
      </c>
      <c r="E222" s="84" t="s">
        <v>4645</v>
      </c>
      <c r="F222" s="96">
        <v>50</v>
      </c>
      <c r="G222" s="86" t="str">
        <f t="shared" si="6"/>
        <v>Trung bình</v>
      </c>
      <c r="H222" s="87"/>
    </row>
    <row r="223" spans="1:8">
      <c r="A223" s="5" t="s">
        <v>147</v>
      </c>
      <c r="B223" s="81" t="s">
        <v>4647</v>
      </c>
      <c r="C223" s="82" t="s">
        <v>1472</v>
      </c>
      <c r="D223" s="83" t="s">
        <v>1338</v>
      </c>
      <c r="E223" s="84" t="s">
        <v>4645</v>
      </c>
      <c r="F223" s="96">
        <v>68</v>
      </c>
      <c r="G223" s="86" t="str">
        <f t="shared" si="6"/>
        <v>Trung bình</v>
      </c>
      <c r="H223" s="87"/>
    </row>
    <row r="224" spans="1:8">
      <c r="A224" s="5" t="s">
        <v>148</v>
      </c>
      <c r="B224" s="81" t="s">
        <v>4648</v>
      </c>
      <c r="C224" s="82" t="s">
        <v>1337</v>
      </c>
      <c r="D224" s="83" t="s">
        <v>1325</v>
      </c>
      <c r="E224" s="84" t="s">
        <v>4645</v>
      </c>
      <c r="F224" s="96">
        <v>68</v>
      </c>
      <c r="G224" s="86" t="str">
        <f t="shared" si="6"/>
        <v>Trung bình</v>
      </c>
      <c r="H224" s="87"/>
    </row>
    <row r="225" spans="1:8">
      <c r="A225" s="5" t="s">
        <v>149</v>
      </c>
      <c r="B225" s="81" t="s">
        <v>4649</v>
      </c>
      <c r="C225" s="82" t="s">
        <v>1779</v>
      </c>
      <c r="D225" s="83" t="s">
        <v>40</v>
      </c>
      <c r="E225" s="84" t="s">
        <v>4645</v>
      </c>
      <c r="F225" s="96">
        <v>62</v>
      </c>
      <c r="G225" s="86" t="str">
        <f t="shared" si="6"/>
        <v>Trung bình</v>
      </c>
      <c r="H225" s="87"/>
    </row>
    <row r="226" spans="1:8">
      <c r="A226" s="5" t="s">
        <v>150</v>
      </c>
      <c r="B226" s="81" t="s">
        <v>4650</v>
      </c>
      <c r="C226" s="82" t="s">
        <v>4484</v>
      </c>
      <c r="D226" s="83" t="s">
        <v>1260</v>
      </c>
      <c r="E226" s="84" t="s">
        <v>4645</v>
      </c>
      <c r="F226" s="96">
        <v>68</v>
      </c>
      <c r="G226" s="86" t="str">
        <f t="shared" si="6"/>
        <v>Trung bình</v>
      </c>
      <c r="H226" s="87"/>
    </row>
    <row r="227" spans="1:8">
      <c r="A227" s="5" t="s">
        <v>151</v>
      </c>
      <c r="B227" s="81" t="s">
        <v>4651</v>
      </c>
      <c r="C227" s="82" t="s">
        <v>4652</v>
      </c>
      <c r="D227" s="83" t="s">
        <v>1260</v>
      </c>
      <c r="E227" s="84" t="s">
        <v>4645</v>
      </c>
      <c r="F227" s="96">
        <v>70</v>
      </c>
      <c r="G227" s="86" t="str">
        <f t="shared" si="6"/>
        <v>Khá</v>
      </c>
      <c r="H227" s="87"/>
    </row>
    <row r="228" spans="1:8">
      <c r="A228" s="5" t="s">
        <v>152</v>
      </c>
      <c r="B228" s="81" t="s">
        <v>4653</v>
      </c>
      <c r="C228" s="82" t="s">
        <v>1762</v>
      </c>
      <c r="D228" s="83" t="s">
        <v>1381</v>
      </c>
      <c r="E228" s="84" t="s">
        <v>4645</v>
      </c>
      <c r="F228" s="96">
        <v>70</v>
      </c>
      <c r="G228" s="86" t="str">
        <f t="shared" si="6"/>
        <v>Khá</v>
      </c>
      <c r="H228" s="87"/>
    </row>
    <row r="229" spans="1:8">
      <c r="A229" s="5" t="s">
        <v>153</v>
      </c>
      <c r="B229" s="81" t="s">
        <v>4654</v>
      </c>
      <c r="C229" s="82" t="s">
        <v>4655</v>
      </c>
      <c r="D229" s="83" t="s">
        <v>1327</v>
      </c>
      <c r="E229" s="84" t="s">
        <v>4645</v>
      </c>
      <c r="F229" s="96">
        <v>61</v>
      </c>
      <c r="G229" s="86" t="str">
        <f t="shared" si="6"/>
        <v>Trung bình</v>
      </c>
      <c r="H229" s="87"/>
    </row>
    <row r="230" spans="1:8">
      <c r="A230" s="5" t="s">
        <v>154</v>
      </c>
      <c r="B230" s="81" t="s">
        <v>4656</v>
      </c>
      <c r="C230" s="82" t="s">
        <v>4657</v>
      </c>
      <c r="D230" s="83" t="s">
        <v>1375</v>
      </c>
      <c r="E230" s="84" t="s">
        <v>4645</v>
      </c>
      <c r="F230" s="96">
        <v>65</v>
      </c>
      <c r="G230" s="86" t="str">
        <f t="shared" si="6"/>
        <v>Trung bình</v>
      </c>
      <c r="H230" s="87"/>
    </row>
    <row r="231" spans="1:8">
      <c r="A231" s="5" t="s">
        <v>155</v>
      </c>
      <c r="B231" s="81" t="s">
        <v>4658</v>
      </c>
      <c r="C231" s="82" t="s">
        <v>27</v>
      </c>
      <c r="D231" s="83" t="s">
        <v>1308</v>
      </c>
      <c r="E231" s="84" t="s">
        <v>4645</v>
      </c>
      <c r="F231" s="96">
        <v>64</v>
      </c>
      <c r="G231" s="86" t="str">
        <f t="shared" si="6"/>
        <v>Trung bình</v>
      </c>
      <c r="H231" s="87"/>
    </row>
    <row r="232" spans="1:8">
      <c r="A232" s="5" t="s">
        <v>156</v>
      </c>
      <c r="B232" s="81" t="s">
        <v>4659</v>
      </c>
      <c r="C232" s="82" t="s">
        <v>2527</v>
      </c>
      <c r="D232" s="83" t="s">
        <v>1367</v>
      </c>
      <c r="E232" s="84" t="s">
        <v>4645</v>
      </c>
      <c r="F232" s="96">
        <v>50</v>
      </c>
      <c r="G232" s="86" t="str">
        <f t="shared" si="6"/>
        <v>Trung bình</v>
      </c>
      <c r="H232" s="87"/>
    </row>
    <row r="233" spans="1:8">
      <c r="A233" s="5" t="s">
        <v>157</v>
      </c>
      <c r="B233" s="81" t="s">
        <v>4660</v>
      </c>
      <c r="C233" s="82" t="s">
        <v>4661</v>
      </c>
      <c r="D233" s="83" t="s">
        <v>1330</v>
      </c>
      <c r="E233" s="84" t="s">
        <v>4645</v>
      </c>
      <c r="F233" s="96">
        <v>57</v>
      </c>
      <c r="G233" s="86" t="str">
        <f t="shared" si="6"/>
        <v>Trung bình</v>
      </c>
      <c r="H233" s="87"/>
    </row>
    <row r="234" spans="1:8">
      <c r="A234" s="5" t="s">
        <v>158</v>
      </c>
      <c r="B234" s="81" t="s">
        <v>4662</v>
      </c>
      <c r="C234" s="82" t="s">
        <v>4663</v>
      </c>
      <c r="D234" s="83" t="s">
        <v>1368</v>
      </c>
      <c r="E234" s="84" t="s">
        <v>4645</v>
      </c>
      <c r="F234" s="96">
        <v>61</v>
      </c>
      <c r="G234" s="86" t="str">
        <f t="shared" si="6"/>
        <v>Trung bình</v>
      </c>
      <c r="H234" s="87"/>
    </row>
    <row r="235" spans="1:8" s="20" customFormat="1">
      <c r="A235" s="5" t="s">
        <v>159</v>
      </c>
      <c r="B235" s="81" t="s">
        <v>4664</v>
      </c>
      <c r="C235" s="82" t="s">
        <v>1373</v>
      </c>
      <c r="D235" s="83" t="s">
        <v>1331</v>
      </c>
      <c r="E235" s="84" t="s">
        <v>4645</v>
      </c>
      <c r="F235" s="96">
        <v>70</v>
      </c>
      <c r="G235" s="86" t="str">
        <f t="shared" si="6"/>
        <v>Khá</v>
      </c>
      <c r="H235" s="80"/>
    </row>
    <row r="236" spans="1:8">
      <c r="A236" s="5" t="s">
        <v>160</v>
      </c>
      <c r="B236" s="81" t="s">
        <v>4665</v>
      </c>
      <c r="C236" s="82" t="s">
        <v>4666</v>
      </c>
      <c r="D236" s="83" t="s">
        <v>1266</v>
      </c>
      <c r="E236" s="84" t="s">
        <v>4645</v>
      </c>
      <c r="F236" s="96">
        <v>70</v>
      </c>
      <c r="G236" s="86" t="str">
        <f t="shared" si="6"/>
        <v>Khá</v>
      </c>
      <c r="H236" s="87"/>
    </row>
    <row r="237" spans="1:8">
      <c r="A237" s="5" t="s">
        <v>161</v>
      </c>
      <c r="B237" s="81" t="s">
        <v>4667</v>
      </c>
      <c r="C237" s="82" t="s">
        <v>4668</v>
      </c>
      <c r="D237" s="83" t="s">
        <v>1266</v>
      </c>
      <c r="E237" s="84" t="s">
        <v>4645</v>
      </c>
      <c r="F237" s="96">
        <v>66</v>
      </c>
      <c r="G237" s="86" t="str">
        <f t="shared" si="6"/>
        <v>Trung bình</v>
      </c>
      <c r="H237" s="87"/>
    </row>
    <row r="238" spans="1:8" s="20" customFormat="1">
      <c r="A238" s="5" t="s">
        <v>162</v>
      </c>
      <c r="B238" s="89" t="s">
        <v>4669</v>
      </c>
      <c r="C238" s="90" t="s">
        <v>1659</v>
      </c>
      <c r="D238" s="91" t="s">
        <v>1192</v>
      </c>
      <c r="E238" s="77" t="s">
        <v>4670</v>
      </c>
      <c r="F238" s="78">
        <v>70</v>
      </c>
      <c r="G238" s="79" t="str">
        <f t="shared" si="6"/>
        <v>Khá</v>
      </c>
      <c r="H238" s="80"/>
    </row>
    <row r="239" spans="1:8">
      <c r="A239" s="5" t="s">
        <v>163</v>
      </c>
      <c r="B239" s="92" t="s">
        <v>4671</v>
      </c>
      <c r="C239" s="93" t="s">
        <v>4672</v>
      </c>
      <c r="D239" s="94" t="s">
        <v>1193</v>
      </c>
      <c r="E239" s="84" t="s">
        <v>4670</v>
      </c>
      <c r="F239" s="85">
        <v>50</v>
      </c>
      <c r="G239" s="86" t="str">
        <f t="shared" si="6"/>
        <v>Trung bình</v>
      </c>
      <c r="H239" s="87"/>
    </row>
    <row r="240" spans="1:8">
      <c r="A240" s="5" t="s">
        <v>164</v>
      </c>
      <c r="B240" s="92" t="s">
        <v>4673</v>
      </c>
      <c r="C240" s="93" t="s">
        <v>1683</v>
      </c>
      <c r="D240" s="94" t="s">
        <v>1193</v>
      </c>
      <c r="E240" s="84" t="s">
        <v>4670</v>
      </c>
      <c r="F240" s="85">
        <v>63</v>
      </c>
      <c r="G240" s="86" t="str">
        <f t="shared" si="6"/>
        <v>Trung bình</v>
      </c>
      <c r="H240" s="87"/>
    </row>
    <row r="241" spans="1:8">
      <c r="A241" s="5" t="s">
        <v>165</v>
      </c>
      <c r="B241" s="92" t="s">
        <v>4674</v>
      </c>
      <c r="C241" s="93" t="s">
        <v>1288</v>
      </c>
      <c r="D241" s="94" t="s">
        <v>1216</v>
      </c>
      <c r="E241" s="84" t="s">
        <v>4670</v>
      </c>
      <c r="F241" s="85">
        <v>65</v>
      </c>
      <c r="G241" s="86" t="str">
        <f t="shared" si="6"/>
        <v>Trung bình</v>
      </c>
      <c r="H241" s="87"/>
    </row>
    <row r="242" spans="1:8">
      <c r="A242" s="5" t="s">
        <v>166</v>
      </c>
      <c r="B242" s="92" t="s">
        <v>4675</v>
      </c>
      <c r="C242" s="93" t="s">
        <v>4676</v>
      </c>
      <c r="D242" s="94" t="s">
        <v>9</v>
      </c>
      <c r="E242" s="84" t="s">
        <v>4670</v>
      </c>
      <c r="F242" s="85">
        <v>70</v>
      </c>
      <c r="G242" s="86" t="str">
        <f t="shared" si="6"/>
        <v>Khá</v>
      </c>
      <c r="H242" s="87"/>
    </row>
    <row r="243" spans="1:8">
      <c r="A243" s="5" t="s">
        <v>167</v>
      </c>
      <c r="B243" s="92" t="s">
        <v>4677</v>
      </c>
      <c r="C243" s="93" t="s">
        <v>1472</v>
      </c>
      <c r="D243" s="94" t="s">
        <v>1335</v>
      </c>
      <c r="E243" s="84" t="s">
        <v>4670</v>
      </c>
      <c r="F243" s="85">
        <v>78</v>
      </c>
      <c r="G243" s="86" t="str">
        <f t="shared" si="6"/>
        <v>Khá</v>
      </c>
      <c r="H243" s="87"/>
    </row>
    <row r="244" spans="1:8">
      <c r="A244" s="5" t="s">
        <v>168</v>
      </c>
      <c r="B244" s="92" t="s">
        <v>4678</v>
      </c>
      <c r="C244" s="93" t="s">
        <v>1321</v>
      </c>
      <c r="D244" s="94" t="s">
        <v>1325</v>
      </c>
      <c r="E244" s="84" t="s">
        <v>4670</v>
      </c>
      <c r="F244" s="85">
        <v>54</v>
      </c>
      <c r="G244" s="86" t="str">
        <f t="shared" si="6"/>
        <v>Trung bình</v>
      </c>
      <c r="H244" s="87"/>
    </row>
    <row r="245" spans="1:8">
      <c r="A245" s="5" t="s">
        <v>169</v>
      </c>
      <c r="B245" s="92" t="s">
        <v>4679</v>
      </c>
      <c r="C245" s="93" t="s">
        <v>1772</v>
      </c>
      <c r="D245" s="94" t="s">
        <v>40</v>
      </c>
      <c r="E245" s="84" t="s">
        <v>4670</v>
      </c>
      <c r="F245" s="85">
        <v>70</v>
      </c>
      <c r="G245" s="86" t="str">
        <f t="shared" si="6"/>
        <v>Khá</v>
      </c>
      <c r="H245" s="87"/>
    </row>
    <row r="246" spans="1:8">
      <c r="A246" s="5" t="s">
        <v>170</v>
      </c>
      <c r="B246" s="92" t="s">
        <v>4680</v>
      </c>
      <c r="C246" s="93" t="s">
        <v>4681</v>
      </c>
      <c r="D246" s="94" t="s">
        <v>12</v>
      </c>
      <c r="E246" s="84" t="s">
        <v>4670</v>
      </c>
      <c r="F246" s="85">
        <v>70</v>
      </c>
      <c r="G246" s="86" t="str">
        <f t="shared" si="6"/>
        <v>Khá</v>
      </c>
      <c r="H246" s="87"/>
    </row>
    <row r="247" spans="1:8">
      <c r="A247" s="5" t="s">
        <v>171</v>
      </c>
      <c r="B247" s="92" t="s">
        <v>4682</v>
      </c>
      <c r="C247" s="93" t="s">
        <v>1237</v>
      </c>
      <c r="D247" s="94" t="s">
        <v>1281</v>
      </c>
      <c r="E247" s="84" t="s">
        <v>4670</v>
      </c>
      <c r="F247" s="85">
        <v>76</v>
      </c>
      <c r="G247" s="86" t="str">
        <f t="shared" si="6"/>
        <v>Khá</v>
      </c>
      <c r="H247" s="87"/>
    </row>
    <row r="248" spans="1:8">
      <c r="A248" s="5" t="s">
        <v>172</v>
      </c>
      <c r="B248" s="92" t="s">
        <v>4683</v>
      </c>
      <c r="C248" s="93" t="s">
        <v>1282</v>
      </c>
      <c r="D248" s="94" t="s">
        <v>1259</v>
      </c>
      <c r="E248" s="84" t="s">
        <v>4670</v>
      </c>
      <c r="F248" s="85">
        <v>70</v>
      </c>
      <c r="G248" s="86" t="str">
        <f t="shared" si="6"/>
        <v>Khá</v>
      </c>
      <c r="H248" s="87"/>
    </row>
    <row r="249" spans="1:8">
      <c r="A249" s="5" t="s">
        <v>173</v>
      </c>
      <c r="B249" s="92" t="s">
        <v>4684</v>
      </c>
      <c r="C249" s="93" t="s">
        <v>4685</v>
      </c>
      <c r="D249" s="94" t="s">
        <v>1327</v>
      </c>
      <c r="E249" s="84" t="s">
        <v>4670</v>
      </c>
      <c r="F249" s="85">
        <v>63</v>
      </c>
      <c r="G249" s="86" t="str">
        <f t="shared" si="6"/>
        <v>Trung bình</v>
      </c>
      <c r="H249" s="87"/>
    </row>
    <row r="250" spans="1:8">
      <c r="A250" s="5" t="s">
        <v>174</v>
      </c>
      <c r="B250" s="92" t="s">
        <v>4686</v>
      </c>
      <c r="C250" s="93" t="s">
        <v>4687</v>
      </c>
      <c r="D250" s="94" t="s">
        <v>1222</v>
      </c>
      <c r="E250" s="84" t="s">
        <v>4670</v>
      </c>
      <c r="F250" s="85">
        <v>50</v>
      </c>
      <c r="G250" s="86" t="str">
        <f t="shared" si="6"/>
        <v>Trung bình</v>
      </c>
      <c r="H250" s="87"/>
    </row>
    <row r="251" spans="1:8">
      <c r="A251" s="5" t="s">
        <v>175</v>
      </c>
      <c r="B251" s="92" t="s">
        <v>4688</v>
      </c>
      <c r="C251" s="93" t="s">
        <v>1178</v>
      </c>
      <c r="D251" s="94" t="s">
        <v>1235</v>
      </c>
      <c r="E251" s="84" t="s">
        <v>4670</v>
      </c>
      <c r="F251" s="85">
        <v>70</v>
      </c>
      <c r="G251" s="86" t="str">
        <f t="shared" si="6"/>
        <v>Khá</v>
      </c>
      <c r="H251" s="87"/>
    </row>
    <row r="252" spans="1:8">
      <c r="A252" s="5" t="s">
        <v>176</v>
      </c>
      <c r="B252" s="92" t="s">
        <v>4689</v>
      </c>
      <c r="C252" s="93" t="s">
        <v>2466</v>
      </c>
      <c r="D252" s="94" t="s">
        <v>41</v>
      </c>
      <c r="E252" s="84" t="s">
        <v>4670</v>
      </c>
      <c r="F252" s="85">
        <v>70</v>
      </c>
      <c r="G252" s="86" t="str">
        <f t="shared" si="6"/>
        <v>Khá</v>
      </c>
      <c r="H252" s="87"/>
    </row>
    <row r="253" spans="1:8">
      <c r="A253" s="5" t="s">
        <v>177</v>
      </c>
      <c r="B253" s="92" t="s">
        <v>4690</v>
      </c>
      <c r="C253" s="93" t="s">
        <v>6</v>
      </c>
      <c r="D253" s="94" t="s">
        <v>1182</v>
      </c>
      <c r="E253" s="84" t="s">
        <v>4670</v>
      </c>
      <c r="F253" s="85">
        <v>68</v>
      </c>
      <c r="G253" s="86" t="str">
        <f t="shared" si="6"/>
        <v>Trung bình</v>
      </c>
      <c r="H253" s="87"/>
    </row>
    <row r="254" spans="1:8">
      <c r="A254" s="5" t="s">
        <v>178</v>
      </c>
      <c r="B254" s="92" t="s">
        <v>4691</v>
      </c>
      <c r="C254" s="93" t="s">
        <v>4692</v>
      </c>
      <c r="D254" s="94" t="s">
        <v>1312</v>
      </c>
      <c r="E254" s="84" t="s">
        <v>4670</v>
      </c>
      <c r="F254" s="85">
        <v>58</v>
      </c>
      <c r="G254" s="86" t="str">
        <f t="shared" si="6"/>
        <v>Trung bình</v>
      </c>
      <c r="H254" s="87"/>
    </row>
    <row r="255" spans="1:8" s="20" customFormat="1">
      <c r="A255" s="5" t="s">
        <v>179</v>
      </c>
      <c r="B255" s="92" t="s">
        <v>4693</v>
      </c>
      <c r="C255" s="93" t="s">
        <v>1556</v>
      </c>
      <c r="D255" s="94" t="s">
        <v>54</v>
      </c>
      <c r="E255" s="84" t="s">
        <v>4670</v>
      </c>
      <c r="F255" s="85">
        <v>68</v>
      </c>
      <c r="G255" s="86" t="str">
        <f t="shared" si="6"/>
        <v>Trung bình</v>
      </c>
      <c r="H255" s="80"/>
    </row>
    <row r="256" spans="1:8">
      <c r="A256" s="5" t="s">
        <v>180</v>
      </c>
      <c r="B256" s="92" t="s">
        <v>4694</v>
      </c>
      <c r="C256" s="93" t="s">
        <v>4695</v>
      </c>
      <c r="D256" s="94" t="s">
        <v>18</v>
      </c>
      <c r="E256" s="84" t="s">
        <v>4670</v>
      </c>
      <c r="F256" s="85">
        <v>52</v>
      </c>
      <c r="G256" s="86" t="str">
        <f t="shared" si="6"/>
        <v>Trung bình</v>
      </c>
      <c r="H256" s="87"/>
    </row>
    <row r="257" spans="1:10">
      <c r="A257" s="5" t="s">
        <v>181</v>
      </c>
      <c r="B257" s="92" t="s">
        <v>4696</v>
      </c>
      <c r="C257" s="93" t="s">
        <v>4697</v>
      </c>
      <c r="D257" s="94" t="s">
        <v>4698</v>
      </c>
      <c r="E257" s="84" t="s">
        <v>4670</v>
      </c>
      <c r="F257" s="85">
        <v>70</v>
      </c>
      <c r="G257" s="86" t="str">
        <f t="shared" si="6"/>
        <v>Khá</v>
      </c>
      <c r="H257" s="87"/>
    </row>
    <row r="258" spans="1:10" s="17" customFormat="1">
      <c r="A258" s="14"/>
      <c r="B258" s="14" t="s">
        <v>60</v>
      </c>
      <c r="C258" s="72"/>
      <c r="D258" s="73">
        <f>COUNTA(E11:E257)</f>
        <v>244</v>
      </c>
      <c r="E258" s="14" t="s">
        <v>118</v>
      </c>
      <c r="F258" s="15"/>
      <c r="G258" s="16"/>
      <c r="H258" s="74"/>
    </row>
    <row r="259" spans="1:10" ht="17.25" thickBot="1">
      <c r="A259" s="1"/>
      <c r="B259" s="1"/>
      <c r="C259" s="1"/>
      <c r="D259" s="18"/>
      <c r="E259" s="1"/>
      <c r="F259" s="1"/>
      <c r="H259" s="54"/>
    </row>
    <row r="260" spans="1:10" s="20" customFormat="1" ht="17.25" thickBot="1">
      <c r="B260" s="11"/>
      <c r="C260" s="23" t="s">
        <v>1523</v>
      </c>
      <c r="D260" s="24"/>
      <c r="E260" s="25" t="s">
        <v>1524</v>
      </c>
      <c r="F260" s="21"/>
      <c r="G260" s="121" t="s">
        <v>1715</v>
      </c>
      <c r="H260" s="26" t="s">
        <v>1716</v>
      </c>
    </row>
    <row r="261" spans="1:10">
      <c r="B261" s="7" t="s">
        <v>25</v>
      </c>
      <c r="C261" s="27">
        <f>COUNTIF($G$11:$G$146,"Xuất sắc")</f>
        <v>2</v>
      </c>
      <c r="D261" s="28">
        <f>C261/$C$267*100%</f>
        <v>1.4814814814814815E-2</v>
      </c>
      <c r="E261" s="29">
        <f>COUNTIF($G$148:$G$257,"Xuất sắc")</f>
        <v>0</v>
      </c>
      <c r="F261" s="30">
        <f>E261/$E$267*100%</f>
        <v>0</v>
      </c>
      <c r="G261" s="31">
        <f>C261+E261</f>
        <v>2</v>
      </c>
      <c r="H261" s="32">
        <f>G261/$G$267*100%</f>
        <v>8.1967213114754103E-3</v>
      </c>
    </row>
    <row r="262" spans="1:10">
      <c r="B262" s="8" t="s">
        <v>24</v>
      </c>
      <c r="C262" s="33">
        <f>COUNTIF($G$11:$G$146,"Tốt")</f>
        <v>3</v>
      </c>
      <c r="D262" s="34">
        <f t="shared" ref="D262:D266" si="7">C262/$C$267*100%</f>
        <v>2.2222222222222223E-2</v>
      </c>
      <c r="E262" s="29">
        <f>COUNTIF($G$148:$G$257,"Tốt")</f>
        <v>0</v>
      </c>
      <c r="F262" s="30">
        <f t="shared" ref="F262:F266" si="8">E262/$E$267*100%</f>
        <v>0</v>
      </c>
      <c r="G262" s="31">
        <f t="shared" ref="G262:G266" si="9">C262+E262</f>
        <v>3</v>
      </c>
      <c r="H262" s="32">
        <f t="shared" ref="H262:H266" si="10">G262/$G$267*100%</f>
        <v>1.2295081967213115E-2</v>
      </c>
    </row>
    <row r="263" spans="1:10">
      <c r="B263" s="8" t="s">
        <v>23</v>
      </c>
      <c r="C263" s="33">
        <f>COUNTIF($G$11:$G$146,"Khá")</f>
        <v>45</v>
      </c>
      <c r="D263" s="34">
        <f t="shared" si="7"/>
        <v>0.33333333333333331</v>
      </c>
      <c r="E263" s="29">
        <f>COUNTIF($G$148:$G$257,"Khá")</f>
        <v>59</v>
      </c>
      <c r="F263" s="30">
        <f t="shared" si="8"/>
        <v>0.54128440366972475</v>
      </c>
      <c r="G263" s="31">
        <f t="shared" si="9"/>
        <v>104</v>
      </c>
      <c r="H263" s="32">
        <f t="shared" si="10"/>
        <v>0.42622950819672129</v>
      </c>
    </row>
    <row r="264" spans="1:10">
      <c r="B264" s="8" t="s">
        <v>21</v>
      </c>
      <c r="C264" s="33">
        <f>COUNTIF($G$11:$G$146,"Trung bình")</f>
        <v>84</v>
      </c>
      <c r="D264" s="34">
        <f t="shared" si="7"/>
        <v>0.62222222222222223</v>
      </c>
      <c r="E264" s="29">
        <f>COUNTIF($G$148:$G$257,"Trung bình")</f>
        <v>49</v>
      </c>
      <c r="F264" s="30">
        <f t="shared" si="8"/>
        <v>0.44954128440366975</v>
      </c>
      <c r="G264" s="31">
        <f t="shared" si="9"/>
        <v>133</v>
      </c>
      <c r="H264" s="32">
        <f t="shared" si="10"/>
        <v>0.54508196721311475</v>
      </c>
    </row>
    <row r="265" spans="1:10">
      <c r="A265" s="20"/>
      <c r="B265" s="9" t="s">
        <v>22</v>
      </c>
      <c r="C265" s="35">
        <f>COUNTIF($G$11:$G$146,"Yếu")</f>
        <v>0</v>
      </c>
      <c r="D265" s="34">
        <f t="shared" si="7"/>
        <v>0</v>
      </c>
      <c r="E265" s="36">
        <f>COUNTIF($G$148:$G$257,"Yếu")</f>
        <v>1</v>
      </c>
      <c r="F265" s="30">
        <f t="shared" si="8"/>
        <v>9.1743119266055051E-3</v>
      </c>
      <c r="G265" s="31">
        <f t="shared" si="9"/>
        <v>1</v>
      </c>
      <c r="H265" s="32">
        <f t="shared" si="10"/>
        <v>4.0983606557377051E-3</v>
      </c>
    </row>
    <row r="266" spans="1:10" ht="33.75" thickBot="1">
      <c r="A266" s="20"/>
      <c r="B266" s="10" t="s">
        <v>121</v>
      </c>
      <c r="C266" s="35">
        <f>COUNTIF($G$11:$G$146,"Không xếp loại")</f>
        <v>1</v>
      </c>
      <c r="D266" s="37">
        <f t="shared" si="7"/>
        <v>7.4074074074074077E-3</v>
      </c>
      <c r="E266" s="38">
        <f>COUNTIF($G$148:$G$257,"Không xếp loại")</f>
        <v>0</v>
      </c>
      <c r="F266" s="30">
        <f t="shared" si="8"/>
        <v>0</v>
      </c>
      <c r="G266" s="31">
        <f t="shared" si="9"/>
        <v>1</v>
      </c>
      <c r="H266" s="32">
        <f t="shared" si="10"/>
        <v>4.0983606557377051E-3</v>
      </c>
    </row>
    <row r="267" spans="1:10" s="20" customFormat="1" ht="17.25" thickBot="1">
      <c r="B267" s="11" t="s">
        <v>1717</v>
      </c>
      <c r="C267" s="39">
        <f>SUM(C261:C266)</f>
        <v>135</v>
      </c>
      <c r="D267" s="40"/>
      <c r="E267" s="41">
        <f>SUM(E261:E266)</f>
        <v>109</v>
      </c>
      <c r="F267" s="42"/>
      <c r="G267" s="43">
        <f>SUM(G261:G266)</f>
        <v>244</v>
      </c>
      <c r="H267" s="44"/>
    </row>
    <row r="268" spans="1:10" s="48" customFormat="1">
      <c r="A268" s="13"/>
      <c r="B268" s="45"/>
      <c r="C268" s="45"/>
      <c r="D268" s="46"/>
      <c r="E268" s="45"/>
      <c r="F268" s="13"/>
      <c r="G268" s="47"/>
      <c r="I268" s="13"/>
      <c r="J268" s="13"/>
    </row>
    <row r="269" spans="1:10" s="48" customFormat="1">
      <c r="A269" s="13"/>
      <c r="B269" s="13"/>
      <c r="C269" s="13"/>
      <c r="D269" s="49"/>
      <c r="E269" s="13"/>
      <c r="F269" s="13"/>
      <c r="G269" s="47"/>
      <c r="I269" s="13"/>
      <c r="J269" s="13"/>
    </row>
  </sheetData>
  <autoFilter ref="A8:H267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E17FD-DEC2-400E-A309-D5C58160C97D}">
  <dimension ref="A1:H215"/>
  <sheetViews>
    <sheetView topLeftCell="A210" zoomScale="115" zoomScaleNormal="115" workbookViewId="0">
      <selection activeCell="A11" sqref="A11:A134"/>
    </sheetView>
  </sheetViews>
  <sheetFormatPr defaultRowHeight="16.5"/>
  <cols>
    <col min="1" max="1" width="6.42578125" style="13" customWidth="1"/>
    <col min="2" max="2" width="12" style="13" customWidth="1"/>
    <col min="3" max="3" width="22.85546875" style="13" customWidth="1"/>
    <col min="4" max="4" width="10.5703125" style="51" bestFit="1" customWidth="1"/>
    <col min="5" max="5" width="15" style="13" bestFit="1" customWidth="1"/>
    <col min="6" max="6" width="10.42578125" style="13" customWidth="1"/>
    <col min="7" max="7" width="16" style="19" bestFit="1" customWidth="1"/>
    <col min="8" max="8" width="14" style="48" customWidth="1"/>
    <col min="9" max="9" width="10.5703125" style="13" bestFit="1" customWidth="1"/>
    <col min="10" max="16384" width="9.140625" style="13"/>
  </cols>
  <sheetData>
    <row r="1" spans="1:8">
      <c r="A1" s="139" t="s">
        <v>1</v>
      </c>
      <c r="B1" s="139"/>
      <c r="C1" s="139"/>
      <c r="D1" s="139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0"/>
      <c r="F3" s="139"/>
      <c r="G3" s="139"/>
      <c r="H3" s="139"/>
    </row>
    <row r="4" spans="1:8" s="52" customFormat="1" ht="15" customHeight="1">
      <c r="A4" s="134"/>
      <c r="B4" s="134"/>
      <c r="C4" s="134"/>
      <c r="D4" s="134"/>
      <c r="E4" s="134"/>
      <c r="H4" s="53"/>
    </row>
    <row r="5" spans="1:8">
      <c r="A5" s="135" t="s">
        <v>1823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1827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55"/>
      <c r="B7" s="55"/>
      <c r="C7" s="55"/>
      <c r="D7" s="50"/>
      <c r="E7" s="55"/>
      <c r="F7" s="55"/>
      <c r="G7" s="117"/>
      <c r="H7" s="56"/>
    </row>
    <row r="8" spans="1:8" ht="19.5" customHeight="1">
      <c r="A8" s="2" t="s">
        <v>0</v>
      </c>
      <c r="B8" s="3" t="s">
        <v>119</v>
      </c>
      <c r="C8" s="137" t="s">
        <v>120</v>
      </c>
      <c r="D8" s="138"/>
      <c r="E8" s="4" t="s">
        <v>43</v>
      </c>
      <c r="F8" s="12" t="s">
        <v>67</v>
      </c>
      <c r="G8" s="12" t="s">
        <v>68</v>
      </c>
      <c r="H8" s="12" t="s">
        <v>44</v>
      </c>
    </row>
    <row r="9" spans="1:8">
      <c r="A9" s="57"/>
      <c r="B9" s="58" t="s">
        <v>1523</v>
      </c>
      <c r="C9" s="59"/>
      <c r="D9" s="60">
        <f>SUM(D10)</f>
        <v>124</v>
      </c>
      <c r="E9" s="61"/>
      <c r="F9" s="61"/>
      <c r="G9" s="118"/>
      <c r="H9" s="61"/>
    </row>
    <row r="10" spans="1:8" s="20" customFormat="1">
      <c r="A10" s="62"/>
      <c r="B10" s="63" t="s">
        <v>1825</v>
      </c>
      <c r="C10" s="64"/>
      <c r="D10" s="65">
        <f>COUNTA(D11:D134)</f>
        <v>124</v>
      </c>
      <c r="E10" s="66"/>
      <c r="F10" s="66"/>
      <c r="G10" s="119"/>
      <c r="H10" s="67"/>
    </row>
    <row r="11" spans="1:8" s="20" customFormat="1">
      <c r="A11" s="5" t="s">
        <v>97</v>
      </c>
      <c r="B11" s="112" t="s">
        <v>3352</v>
      </c>
      <c r="C11" s="113" t="s">
        <v>3353</v>
      </c>
      <c r="D11" s="114" t="s">
        <v>1192</v>
      </c>
      <c r="E11" s="123" t="s">
        <v>3354</v>
      </c>
      <c r="F11" s="116">
        <v>78</v>
      </c>
      <c r="G11" s="68" t="str">
        <f t="shared" ref="G11:G58" si="0">IF(F11&gt;=90,"Xuất sắc",IF(F11&gt;=80,"Tốt",IF(F11&gt;=70,"Khá",IF(F11&gt;=50,"Trung bình",IF(F11&gt;0,"Yếu","Không xếp loại")))))</f>
        <v>Khá</v>
      </c>
      <c r="H11" s="71"/>
    </row>
    <row r="12" spans="1:8">
      <c r="A12" s="5" t="s">
        <v>98</v>
      </c>
      <c r="B12" s="104" t="s">
        <v>3355</v>
      </c>
      <c r="C12" s="108" t="s">
        <v>3356</v>
      </c>
      <c r="D12" s="106" t="s">
        <v>1173</v>
      </c>
      <c r="E12" s="109" t="s">
        <v>3354</v>
      </c>
      <c r="F12" s="110">
        <v>53</v>
      </c>
      <c r="G12" s="6" t="str">
        <f t="shared" si="0"/>
        <v>Trung bình</v>
      </c>
      <c r="H12" s="70"/>
    </row>
    <row r="13" spans="1:8">
      <c r="A13" s="5" t="s">
        <v>99</v>
      </c>
      <c r="B13" s="104" t="s">
        <v>3357</v>
      </c>
      <c r="C13" s="108" t="s">
        <v>1633</v>
      </c>
      <c r="D13" s="106" t="s">
        <v>46</v>
      </c>
      <c r="E13" s="109" t="s">
        <v>3354</v>
      </c>
      <c r="F13" s="110">
        <v>59</v>
      </c>
      <c r="G13" s="6" t="str">
        <f t="shared" si="0"/>
        <v>Trung bình</v>
      </c>
      <c r="H13" s="70"/>
    </row>
    <row r="14" spans="1:8">
      <c r="A14" s="5" t="s">
        <v>100</v>
      </c>
      <c r="B14" s="104" t="s">
        <v>3358</v>
      </c>
      <c r="C14" s="108" t="s">
        <v>1203</v>
      </c>
      <c r="D14" s="106" t="s">
        <v>1195</v>
      </c>
      <c r="E14" s="109" t="s">
        <v>3354</v>
      </c>
      <c r="F14" s="110">
        <v>63</v>
      </c>
      <c r="G14" s="6" t="str">
        <f t="shared" si="0"/>
        <v>Trung bình</v>
      </c>
      <c r="H14" s="70"/>
    </row>
    <row r="15" spans="1:8">
      <c r="A15" s="5" t="s">
        <v>101</v>
      </c>
      <c r="B15" s="104" t="s">
        <v>3359</v>
      </c>
      <c r="C15" s="108" t="s">
        <v>3360</v>
      </c>
      <c r="D15" s="106" t="s">
        <v>1244</v>
      </c>
      <c r="E15" s="109" t="s">
        <v>3354</v>
      </c>
      <c r="F15" s="110">
        <v>100</v>
      </c>
      <c r="G15" s="6" t="str">
        <f t="shared" si="0"/>
        <v>Xuất sắc</v>
      </c>
      <c r="H15" s="70"/>
    </row>
    <row r="16" spans="1:8">
      <c r="A16" s="5" t="s">
        <v>102</v>
      </c>
      <c r="B16" s="104" t="s">
        <v>3361</v>
      </c>
      <c r="C16" s="108" t="s">
        <v>3362</v>
      </c>
      <c r="D16" s="106" t="s">
        <v>1325</v>
      </c>
      <c r="E16" s="109" t="s">
        <v>3354</v>
      </c>
      <c r="F16" s="110">
        <v>84</v>
      </c>
      <c r="G16" s="6" t="str">
        <f t="shared" si="0"/>
        <v>Tốt</v>
      </c>
      <c r="H16" s="70"/>
    </row>
    <row r="17" spans="1:8">
      <c r="A17" s="5" t="s">
        <v>103</v>
      </c>
      <c r="B17" s="104" t="s">
        <v>3363</v>
      </c>
      <c r="C17" s="108" t="s">
        <v>1700</v>
      </c>
      <c r="D17" s="106" t="s">
        <v>1325</v>
      </c>
      <c r="E17" s="109" t="s">
        <v>3354</v>
      </c>
      <c r="F17" s="110">
        <v>53</v>
      </c>
      <c r="G17" s="6" t="str">
        <f t="shared" si="0"/>
        <v>Trung bình</v>
      </c>
      <c r="H17" s="70"/>
    </row>
    <row r="18" spans="1:8">
      <c r="A18" s="5" t="s">
        <v>104</v>
      </c>
      <c r="B18" s="104" t="s">
        <v>3364</v>
      </c>
      <c r="C18" s="108" t="s">
        <v>3365</v>
      </c>
      <c r="D18" s="106" t="s">
        <v>1747</v>
      </c>
      <c r="E18" s="109" t="s">
        <v>3354</v>
      </c>
      <c r="F18" s="110">
        <v>74</v>
      </c>
      <c r="G18" s="6" t="str">
        <f t="shared" si="0"/>
        <v>Khá</v>
      </c>
      <c r="H18" s="70"/>
    </row>
    <row r="19" spans="1:8">
      <c r="A19" s="5" t="s">
        <v>105</v>
      </c>
      <c r="B19" s="104" t="s">
        <v>3366</v>
      </c>
      <c r="C19" s="108" t="s">
        <v>31</v>
      </c>
      <c r="D19" s="106" t="s">
        <v>1176</v>
      </c>
      <c r="E19" s="109" t="s">
        <v>3354</v>
      </c>
      <c r="F19" s="110">
        <v>55</v>
      </c>
      <c r="G19" s="6" t="str">
        <f t="shared" si="0"/>
        <v>Trung bình</v>
      </c>
      <c r="H19" s="70"/>
    </row>
    <row r="20" spans="1:8">
      <c r="A20" s="5" t="s">
        <v>106</v>
      </c>
      <c r="B20" s="104" t="s">
        <v>3367</v>
      </c>
      <c r="C20" s="108" t="s">
        <v>3368</v>
      </c>
      <c r="D20" s="106" t="s">
        <v>1391</v>
      </c>
      <c r="E20" s="109" t="s">
        <v>3354</v>
      </c>
      <c r="F20" s="110">
        <v>59</v>
      </c>
      <c r="G20" s="6" t="str">
        <f t="shared" si="0"/>
        <v>Trung bình</v>
      </c>
      <c r="H20" s="70"/>
    </row>
    <row r="21" spans="1:8">
      <c r="A21" s="5" t="s">
        <v>107</v>
      </c>
      <c r="B21" s="104" t="s">
        <v>3369</v>
      </c>
      <c r="C21" s="108" t="s">
        <v>3370</v>
      </c>
      <c r="D21" s="106" t="s">
        <v>1260</v>
      </c>
      <c r="E21" s="109" t="s">
        <v>3354</v>
      </c>
      <c r="F21" s="110">
        <v>70</v>
      </c>
      <c r="G21" s="6" t="str">
        <f t="shared" si="0"/>
        <v>Khá</v>
      </c>
      <c r="H21" s="70"/>
    </row>
    <row r="22" spans="1:8">
      <c r="A22" s="5" t="s">
        <v>108</v>
      </c>
      <c r="B22" s="104" t="s">
        <v>3371</v>
      </c>
      <c r="C22" s="108" t="s">
        <v>3372</v>
      </c>
      <c r="D22" s="106" t="s">
        <v>1249</v>
      </c>
      <c r="E22" s="109" t="s">
        <v>3354</v>
      </c>
      <c r="F22" s="110">
        <v>63</v>
      </c>
      <c r="G22" s="6" t="str">
        <f t="shared" si="0"/>
        <v>Trung bình</v>
      </c>
      <c r="H22" s="70"/>
    </row>
    <row r="23" spans="1:8">
      <c r="A23" s="5" t="s">
        <v>109</v>
      </c>
      <c r="B23" s="104" t="s">
        <v>3373</v>
      </c>
      <c r="C23" s="108" t="s">
        <v>1559</v>
      </c>
      <c r="D23" s="106" t="s">
        <v>1340</v>
      </c>
      <c r="E23" s="109" t="s">
        <v>3354</v>
      </c>
      <c r="F23" s="110">
        <v>63</v>
      </c>
      <c r="G23" s="6" t="str">
        <f t="shared" si="0"/>
        <v>Trung bình</v>
      </c>
      <c r="H23" s="70"/>
    </row>
    <row r="24" spans="1:8">
      <c r="A24" s="5" t="s">
        <v>110</v>
      </c>
      <c r="B24" s="104" t="s">
        <v>3374</v>
      </c>
      <c r="C24" s="108" t="s">
        <v>3375</v>
      </c>
      <c r="D24" s="106" t="s">
        <v>1340</v>
      </c>
      <c r="E24" s="109" t="s">
        <v>3354</v>
      </c>
      <c r="F24" s="110">
        <v>84</v>
      </c>
      <c r="G24" s="6" t="str">
        <f t="shared" si="0"/>
        <v>Tốt</v>
      </c>
      <c r="H24" s="70"/>
    </row>
    <row r="25" spans="1:8" s="20" customFormat="1">
      <c r="A25" s="5" t="s">
        <v>111</v>
      </c>
      <c r="B25" s="104" t="s">
        <v>3376</v>
      </c>
      <c r="C25" s="108" t="s">
        <v>3377</v>
      </c>
      <c r="D25" s="106" t="s">
        <v>1340</v>
      </c>
      <c r="E25" s="109" t="s">
        <v>3354</v>
      </c>
      <c r="F25" s="110">
        <v>61</v>
      </c>
      <c r="G25" s="6" t="str">
        <f t="shared" si="0"/>
        <v>Trung bình</v>
      </c>
      <c r="H25" s="71"/>
    </row>
    <row r="26" spans="1:8">
      <c r="A26" s="5" t="s">
        <v>112</v>
      </c>
      <c r="B26" s="104" t="s">
        <v>3378</v>
      </c>
      <c r="C26" s="108" t="s">
        <v>3379</v>
      </c>
      <c r="D26" s="106" t="s">
        <v>1371</v>
      </c>
      <c r="E26" s="109" t="s">
        <v>3354</v>
      </c>
      <c r="F26" s="110">
        <v>59</v>
      </c>
      <c r="G26" s="6" t="str">
        <f t="shared" si="0"/>
        <v>Trung bình</v>
      </c>
      <c r="H26" s="70"/>
    </row>
    <row r="27" spans="1:8">
      <c r="A27" s="5" t="s">
        <v>113</v>
      </c>
      <c r="B27" s="104" t="s">
        <v>3380</v>
      </c>
      <c r="C27" s="108" t="s">
        <v>3381</v>
      </c>
      <c r="D27" s="106" t="s">
        <v>1371</v>
      </c>
      <c r="E27" s="109" t="s">
        <v>3354</v>
      </c>
      <c r="F27" s="110">
        <v>65</v>
      </c>
      <c r="G27" s="6" t="str">
        <f t="shared" si="0"/>
        <v>Trung bình</v>
      </c>
      <c r="H27" s="70"/>
    </row>
    <row r="28" spans="1:8">
      <c r="A28" s="5" t="s">
        <v>114</v>
      </c>
      <c r="B28" s="104" t="s">
        <v>3382</v>
      </c>
      <c r="C28" s="108" t="s">
        <v>3383</v>
      </c>
      <c r="D28" s="106" t="s">
        <v>1327</v>
      </c>
      <c r="E28" s="109" t="s">
        <v>3354</v>
      </c>
      <c r="F28" s="110">
        <v>57</v>
      </c>
      <c r="G28" s="6" t="str">
        <f t="shared" si="0"/>
        <v>Trung bình</v>
      </c>
      <c r="H28" s="70"/>
    </row>
    <row r="29" spans="1:8">
      <c r="A29" s="5" t="s">
        <v>115</v>
      </c>
      <c r="B29" s="104" t="s">
        <v>3384</v>
      </c>
      <c r="C29" s="108" t="s">
        <v>1219</v>
      </c>
      <c r="D29" s="106" t="s">
        <v>37</v>
      </c>
      <c r="E29" s="109" t="s">
        <v>3354</v>
      </c>
      <c r="F29" s="110">
        <v>59</v>
      </c>
      <c r="G29" s="6" t="str">
        <f t="shared" si="0"/>
        <v>Trung bình</v>
      </c>
      <c r="H29" s="70"/>
    </row>
    <row r="30" spans="1:8">
      <c r="A30" s="5" t="s">
        <v>116</v>
      </c>
      <c r="B30" s="104" t="s">
        <v>3385</v>
      </c>
      <c r="C30" s="108" t="s">
        <v>1461</v>
      </c>
      <c r="D30" s="106" t="s">
        <v>16</v>
      </c>
      <c r="E30" s="109" t="s">
        <v>3354</v>
      </c>
      <c r="F30" s="110">
        <v>50</v>
      </c>
      <c r="G30" s="6" t="str">
        <f t="shared" si="0"/>
        <v>Trung bình</v>
      </c>
      <c r="H30" s="70"/>
    </row>
    <row r="31" spans="1:8">
      <c r="A31" s="5" t="s">
        <v>117</v>
      </c>
      <c r="B31" s="104" t="s">
        <v>3386</v>
      </c>
      <c r="C31" s="108" t="s">
        <v>3387</v>
      </c>
      <c r="D31" s="106" t="s">
        <v>1283</v>
      </c>
      <c r="E31" s="109" t="s">
        <v>3354</v>
      </c>
      <c r="F31" s="110">
        <v>52</v>
      </c>
      <c r="G31" s="6" t="str">
        <f t="shared" si="0"/>
        <v>Trung bình</v>
      </c>
      <c r="H31" s="70"/>
    </row>
    <row r="32" spans="1:8">
      <c r="A32" s="5" t="s">
        <v>69</v>
      </c>
      <c r="B32" s="104" t="s">
        <v>3388</v>
      </c>
      <c r="C32" s="108" t="s">
        <v>3389</v>
      </c>
      <c r="D32" s="106" t="s">
        <v>3390</v>
      </c>
      <c r="E32" s="109" t="s">
        <v>3354</v>
      </c>
      <c r="F32" s="110">
        <v>80</v>
      </c>
      <c r="G32" s="6" t="str">
        <f t="shared" si="0"/>
        <v>Tốt</v>
      </c>
      <c r="H32" s="70"/>
    </row>
    <row r="33" spans="1:8">
      <c r="A33" s="5" t="s">
        <v>70</v>
      </c>
      <c r="B33" s="104" t="s">
        <v>3391</v>
      </c>
      <c r="C33" s="108" t="s">
        <v>3392</v>
      </c>
      <c r="D33" s="106" t="s">
        <v>3393</v>
      </c>
      <c r="E33" s="109" t="s">
        <v>3354</v>
      </c>
      <c r="F33" s="110">
        <v>61</v>
      </c>
      <c r="G33" s="6" t="str">
        <f t="shared" si="0"/>
        <v>Trung bình</v>
      </c>
      <c r="H33" s="70"/>
    </row>
    <row r="34" spans="1:8">
      <c r="A34" s="5" t="s">
        <v>71</v>
      </c>
      <c r="B34" s="104" t="s">
        <v>3394</v>
      </c>
      <c r="C34" s="108" t="s">
        <v>3395</v>
      </c>
      <c r="D34" s="106" t="s">
        <v>1474</v>
      </c>
      <c r="E34" s="109" t="s">
        <v>3354</v>
      </c>
      <c r="F34" s="110">
        <v>61</v>
      </c>
      <c r="G34" s="6" t="str">
        <f t="shared" si="0"/>
        <v>Trung bình</v>
      </c>
      <c r="H34" s="70"/>
    </row>
    <row r="35" spans="1:8">
      <c r="A35" s="5" t="s">
        <v>72</v>
      </c>
      <c r="B35" s="104" t="s">
        <v>3396</v>
      </c>
      <c r="C35" s="108" t="s">
        <v>3397</v>
      </c>
      <c r="D35" s="106" t="s">
        <v>1284</v>
      </c>
      <c r="E35" s="109" t="s">
        <v>3354</v>
      </c>
      <c r="F35" s="110">
        <v>59</v>
      </c>
      <c r="G35" s="6" t="str">
        <f t="shared" si="0"/>
        <v>Trung bình</v>
      </c>
      <c r="H35" s="70"/>
    </row>
    <row r="36" spans="1:8">
      <c r="A36" s="5" t="s">
        <v>73</v>
      </c>
      <c r="B36" s="104" t="s">
        <v>3398</v>
      </c>
      <c r="C36" s="108" t="s">
        <v>1682</v>
      </c>
      <c r="D36" s="106" t="s">
        <v>1367</v>
      </c>
      <c r="E36" s="109" t="s">
        <v>3354</v>
      </c>
      <c r="F36" s="110">
        <v>91</v>
      </c>
      <c r="G36" s="6" t="str">
        <f t="shared" si="0"/>
        <v>Xuất sắc</v>
      </c>
      <c r="H36" s="70"/>
    </row>
    <row r="37" spans="1:8">
      <c r="A37" s="5" t="s">
        <v>74</v>
      </c>
      <c r="B37" s="104" t="s">
        <v>3399</v>
      </c>
      <c r="C37" s="108" t="s">
        <v>1269</v>
      </c>
      <c r="D37" s="106" t="s">
        <v>54</v>
      </c>
      <c r="E37" s="109" t="s">
        <v>3354</v>
      </c>
      <c r="F37" s="110">
        <v>52</v>
      </c>
      <c r="G37" s="6" t="str">
        <f t="shared" si="0"/>
        <v>Trung bình</v>
      </c>
      <c r="H37" s="70"/>
    </row>
    <row r="38" spans="1:8">
      <c r="A38" s="5" t="s">
        <v>75</v>
      </c>
      <c r="B38" s="104" t="s">
        <v>3400</v>
      </c>
      <c r="C38" s="108" t="s">
        <v>3401</v>
      </c>
      <c r="D38" s="106" t="s">
        <v>1377</v>
      </c>
      <c r="E38" s="109" t="s">
        <v>3354</v>
      </c>
      <c r="F38" s="110">
        <v>59</v>
      </c>
      <c r="G38" s="6" t="str">
        <f t="shared" si="0"/>
        <v>Trung bình</v>
      </c>
      <c r="H38" s="70"/>
    </row>
    <row r="39" spans="1:8">
      <c r="A39" s="5" t="s">
        <v>76</v>
      </c>
      <c r="B39" s="104" t="s">
        <v>3402</v>
      </c>
      <c r="C39" s="108" t="s">
        <v>1584</v>
      </c>
      <c r="D39" s="106" t="s">
        <v>1187</v>
      </c>
      <c r="E39" s="109" t="s">
        <v>3354</v>
      </c>
      <c r="F39" s="110">
        <v>75</v>
      </c>
      <c r="G39" s="6" t="str">
        <f t="shared" si="0"/>
        <v>Khá</v>
      </c>
      <c r="H39" s="70"/>
    </row>
    <row r="40" spans="1:8">
      <c r="A40" s="5" t="s">
        <v>77</v>
      </c>
      <c r="B40" s="104" t="s">
        <v>3403</v>
      </c>
      <c r="C40" s="108" t="s">
        <v>3404</v>
      </c>
      <c r="D40" s="106" t="s">
        <v>1330</v>
      </c>
      <c r="E40" s="109" t="s">
        <v>3354</v>
      </c>
      <c r="F40" s="110">
        <v>100</v>
      </c>
      <c r="G40" s="6" t="str">
        <f t="shared" si="0"/>
        <v>Xuất sắc</v>
      </c>
      <c r="H40" s="70"/>
    </row>
    <row r="41" spans="1:8">
      <c r="A41" s="5" t="s">
        <v>78</v>
      </c>
      <c r="B41" s="104" t="s">
        <v>3405</v>
      </c>
      <c r="C41" s="108" t="s">
        <v>3406</v>
      </c>
      <c r="D41" s="106" t="s">
        <v>1331</v>
      </c>
      <c r="E41" s="109" t="s">
        <v>3354</v>
      </c>
      <c r="F41" s="110">
        <v>60</v>
      </c>
      <c r="G41" s="6" t="str">
        <f t="shared" si="0"/>
        <v>Trung bình</v>
      </c>
      <c r="H41" s="70"/>
    </row>
    <row r="42" spans="1:8">
      <c r="A42" s="5" t="s">
        <v>79</v>
      </c>
      <c r="B42" s="104" t="s">
        <v>3407</v>
      </c>
      <c r="C42" s="108" t="s">
        <v>1218</v>
      </c>
      <c r="D42" s="106" t="s">
        <v>1331</v>
      </c>
      <c r="E42" s="109" t="s">
        <v>3354</v>
      </c>
      <c r="F42" s="110">
        <v>59</v>
      </c>
      <c r="G42" s="6" t="str">
        <f t="shared" si="0"/>
        <v>Trung bình</v>
      </c>
      <c r="H42" s="70"/>
    </row>
    <row r="43" spans="1:8">
      <c r="A43" s="5" t="s">
        <v>80</v>
      </c>
      <c r="B43" s="104" t="s">
        <v>3408</v>
      </c>
      <c r="C43" s="108" t="s">
        <v>3409</v>
      </c>
      <c r="D43" s="106" t="s">
        <v>1359</v>
      </c>
      <c r="E43" s="109" t="s">
        <v>3354</v>
      </c>
      <c r="F43" s="110">
        <v>61</v>
      </c>
      <c r="G43" s="6" t="str">
        <f t="shared" si="0"/>
        <v>Trung bình</v>
      </c>
      <c r="H43" s="70"/>
    </row>
    <row r="44" spans="1:8" s="20" customFormat="1">
      <c r="A44" s="5" t="s">
        <v>81</v>
      </c>
      <c r="B44" s="112" t="s">
        <v>3410</v>
      </c>
      <c r="C44" s="113" t="s">
        <v>3411</v>
      </c>
      <c r="D44" s="114" t="s">
        <v>1193</v>
      </c>
      <c r="E44" s="123" t="s">
        <v>3412</v>
      </c>
      <c r="F44" s="116">
        <v>63</v>
      </c>
      <c r="G44" s="68" t="str">
        <f t="shared" si="0"/>
        <v>Trung bình</v>
      </c>
      <c r="H44" s="71"/>
    </row>
    <row r="45" spans="1:8">
      <c r="A45" s="5" t="s">
        <v>82</v>
      </c>
      <c r="B45" s="104" t="s">
        <v>3413</v>
      </c>
      <c r="C45" s="108" t="s">
        <v>1758</v>
      </c>
      <c r="D45" s="106" t="s">
        <v>1244</v>
      </c>
      <c r="E45" s="109" t="s">
        <v>3412</v>
      </c>
      <c r="F45" s="110">
        <v>100</v>
      </c>
      <c r="G45" s="6" t="str">
        <f t="shared" si="0"/>
        <v>Xuất sắc</v>
      </c>
      <c r="H45" s="70"/>
    </row>
    <row r="46" spans="1:8">
      <c r="A46" s="5" t="s">
        <v>83</v>
      </c>
      <c r="B46" s="104" t="s">
        <v>3414</v>
      </c>
      <c r="C46" s="108" t="s">
        <v>3415</v>
      </c>
      <c r="D46" s="106" t="s">
        <v>1325</v>
      </c>
      <c r="E46" s="109" t="s">
        <v>3412</v>
      </c>
      <c r="F46" s="110">
        <v>57</v>
      </c>
      <c r="G46" s="6" t="str">
        <f t="shared" si="0"/>
        <v>Trung bình</v>
      </c>
      <c r="H46" s="70"/>
    </row>
    <row r="47" spans="1:8">
      <c r="A47" s="5" t="s">
        <v>84</v>
      </c>
      <c r="B47" s="104" t="s">
        <v>3416</v>
      </c>
      <c r="C47" s="108" t="s">
        <v>35</v>
      </c>
      <c r="D47" s="106" t="s">
        <v>1346</v>
      </c>
      <c r="E47" s="109" t="s">
        <v>3412</v>
      </c>
      <c r="F47" s="110">
        <v>59</v>
      </c>
      <c r="G47" s="6" t="str">
        <f t="shared" si="0"/>
        <v>Trung bình</v>
      </c>
      <c r="H47" s="70"/>
    </row>
    <row r="48" spans="1:8">
      <c r="A48" s="5" t="s">
        <v>85</v>
      </c>
      <c r="B48" s="104" t="s">
        <v>3417</v>
      </c>
      <c r="C48" s="108" t="s">
        <v>1383</v>
      </c>
      <c r="D48" s="106" t="s">
        <v>1747</v>
      </c>
      <c r="E48" s="109" t="s">
        <v>3412</v>
      </c>
      <c r="F48" s="110">
        <v>100</v>
      </c>
      <c r="G48" s="6" t="str">
        <f t="shared" si="0"/>
        <v>Xuất sắc</v>
      </c>
      <c r="H48" s="70"/>
    </row>
    <row r="49" spans="1:8">
      <c r="A49" s="5" t="s">
        <v>86</v>
      </c>
      <c r="B49" s="104" t="s">
        <v>3418</v>
      </c>
      <c r="C49" s="108" t="s">
        <v>1445</v>
      </c>
      <c r="D49" s="106" t="s">
        <v>1259</v>
      </c>
      <c r="E49" s="109" t="s">
        <v>3412</v>
      </c>
      <c r="F49" s="110">
        <v>59</v>
      </c>
      <c r="G49" s="6" t="str">
        <f t="shared" si="0"/>
        <v>Trung bình</v>
      </c>
      <c r="H49" s="70"/>
    </row>
    <row r="50" spans="1:8">
      <c r="A50" s="5" t="s">
        <v>87</v>
      </c>
      <c r="B50" s="104" t="s">
        <v>3419</v>
      </c>
      <c r="C50" s="108" t="s">
        <v>3420</v>
      </c>
      <c r="D50" s="106" t="s">
        <v>1297</v>
      </c>
      <c r="E50" s="109" t="s">
        <v>3412</v>
      </c>
      <c r="F50" s="110">
        <v>54</v>
      </c>
      <c r="G50" s="6" t="str">
        <f t="shared" si="0"/>
        <v>Trung bình</v>
      </c>
      <c r="H50" s="70"/>
    </row>
    <row r="51" spans="1:8">
      <c r="A51" s="5" t="s">
        <v>88</v>
      </c>
      <c r="B51" s="104" t="s">
        <v>3421</v>
      </c>
      <c r="C51" s="108" t="s">
        <v>3422</v>
      </c>
      <c r="D51" s="106" t="s">
        <v>3423</v>
      </c>
      <c r="E51" s="109" t="s">
        <v>3412</v>
      </c>
      <c r="F51" s="110">
        <v>71</v>
      </c>
      <c r="G51" s="6" t="str">
        <f t="shared" si="0"/>
        <v>Khá</v>
      </c>
      <c r="H51" s="70"/>
    </row>
    <row r="52" spans="1:8">
      <c r="A52" s="5" t="s">
        <v>89</v>
      </c>
      <c r="B52" s="104" t="s">
        <v>3424</v>
      </c>
      <c r="C52" s="108" t="s">
        <v>3425</v>
      </c>
      <c r="D52" s="106" t="s">
        <v>1470</v>
      </c>
      <c r="E52" s="109" t="s">
        <v>3412</v>
      </c>
      <c r="F52" s="110">
        <v>61</v>
      </c>
      <c r="G52" s="6" t="str">
        <f t="shared" si="0"/>
        <v>Trung bình</v>
      </c>
      <c r="H52" s="70"/>
    </row>
    <row r="53" spans="1:8">
      <c r="A53" s="5" t="s">
        <v>90</v>
      </c>
      <c r="B53" s="104" t="s">
        <v>3426</v>
      </c>
      <c r="C53" s="108" t="s">
        <v>3427</v>
      </c>
      <c r="D53" s="106" t="s">
        <v>1327</v>
      </c>
      <c r="E53" s="109" t="s">
        <v>3412</v>
      </c>
      <c r="F53" s="110">
        <v>57</v>
      </c>
      <c r="G53" s="6" t="str">
        <f t="shared" si="0"/>
        <v>Trung bình</v>
      </c>
      <c r="H53" s="70"/>
    </row>
    <row r="54" spans="1:8">
      <c r="A54" s="5" t="s">
        <v>91</v>
      </c>
      <c r="B54" s="104" t="s">
        <v>3428</v>
      </c>
      <c r="C54" s="108" t="s">
        <v>1208</v>
      </c>
      <c r="D54" s="106" t="s">
        <v>1393</v>
      </c>
      <c r="E54" s="109" t="s">
        <v>3412</v>
      </c>
      <c r="F54" s="110">
        <v>53</v>
      </c>
      <c r="G54" s="6" t="str">
        <f t="shared" si="0"/>
        <v>Trung bình</v>
      </c>
      <c r="H54" s="70"/>
    </row>
    <row r="55" spans="1:8">
      <c r="A55" s="5" t="s">
        <v>92</v>
      </c>
      <c r="B55" s="104" t="s">
        <v>3429</v>
      </c>
      <c r="C55" s="108" t="s">
        <v>3430</v>
      </c>
      <c r="D55" s="106" t="s">
        <v>33</v>
      </c>
      <c r="E55" s="109" t="s">
        <v>3412</v>
      </c>
      <c r="F55" s="110">
        <v>61</v>
      </c>
      <c r="G55" s="6" t="str">
        <f t="shared" si="0"/>
        <v>Trung bình</v>
      </c>
      <c r="H55" s="70"/>
    </row>
    <row r="56" spans="1:8">
      <c r="A56" s="5" t="s">
        <v>93</v>
      </c>
      <c r="B56" s="104" t="s">
        <v>3431</v>
      </c>
      <c r="C56" s="108" t="s">
        <v>31</v>
      </c>
      <c r="D56" s="106" t="s">
        <v>1180</v>
      </c>
      <c r="E56" s="109" t="s">
        <v>3412</v>
      </c>
      <c r="F56" s="110">
        <v>60</v>
      </c>
      <c r="G56" s="6" t="str">
        <f t="shared" si="0"/>
        <v>Trung bình</v>
      </c>
      <c r="H56" s="70"/>
    </row>
    <row r="57" spans="1:8">
      <c r="A57" s="5" t="s">
        <v>94</v>
      </c>
      <c r="B57" s="104" t="s">
        <v>3432</v>
      </c>
      <c r="C57" s="108" t="s">
        <v>3433</v>
      </c>
      <c r="D57" s="106" t="s">
        <v>1209</v>
      </c>
      <c r="E57" s="109" t="s">
        <v>3412</v>
      </c>
      <c r="F57" s="110">
        <v>53</v>
      </c>
      <c r="G57" s="6" t="str">
        <f t="shared" si="0"/>
        <v>Trung bình</v>
      </c>
      <c r="H57" s="70"/>
    </row>
    <row r="58" spans="1:8">
      <c r="A58" s="5" t="s">
        <v>95</v>
      </c>
      <c r="B58" s="104" t="s">
        <v>3434</v>
      </c>
      <c r="C58" s="108" t="s">
        <v>3435</v>
      </c>
      <c r="D58" s="106" t="s">
        <v>1303</v>
      </c>
      <c r="E58" s="109" t="s">
        <v>3412</v>
      </c>
      <c r="F58" s="110">
        <v>100</v>
      </c>
      <c r="G58" s="6" t="str">
        <f t="shared" si="0"/>
        <v>Xuất sắc</v>
      </c>
      <c r="H58" s="70"/>
    </row>
    <row r="59" spans="1:8">
      <c r="A59" s="5" t="s">
        <v>96</v>
      </c>
      <c r="B59" s="104" t="s">
        <v>3436</v>
      </c>
      <c r="C59" s="108" t="s">
        <v>1601</v>
      </c>
      <c r="D59" s="106" t="s">
        <v>1719</v>
      </c>
      <c r="E59" s="109" t="s">
        <v>3412</v>
      </c>
      <c r="F59" s="110">
        <v>55</v>
      </c>
      <c r="G59" s="6" t="str">
        <f t="shared" ref="G59:G122" si="1">IF(F59&gt;=90,"Xuất sắc",IF(F59&gt;=80,"Tốt",IF(F59&gt;=70,"Khá",IF(F59&gt;=50,"Trung bình",IF(F59&gt;0,"Yếu","Không xếp loại")))))</f>
        <v>Trung bình</v>
      </c>
      <c r="H59" s="70"/>
    </row>
    <row r="60" spans="1:8">
      <c r="A60" s="5" t="s">
        <v>122</v>
      </c>
      <c r="B60" s="104" t="s">
        <v>3437</v>
      </c>
      <c r="C60" s="108" t="s">
        <v>3438</v>
      </c>
      <c r="D60" s="106" t="s">
        <v>1318</v>
      </c>
      <c r="E60" s="109" t="s">
        <v>3412</v>
      </c>
      <c r="F60" s="110">
        <v>66</v>
      </c>
      <c r="G60" s="6" t="str">
        <f t="shared" si="1"/>
        <v>Trung bình</v>
      </c>
      <c r="H60" s="70"/>
    </row>
    <row r="61" spans="1:8">
      <c r="A61" s="5" t="s">
        <v>123</v>
      </c>
      <c r="B61" s="104" t="s">
        <v>3439</v>
      </c>
      <c r="C61" s="108" t="s">
        <v>3440</v>
      </c>
      <c r="D61" s="106" t="s">
        <v>1367</v>
      </c>
      <c r="E61" s="109" t="s">
        <v>3412</v>
      </c>
      <c r="F61" s="110">
        <v>55</v>
      </c>
      <c r="G61" s="6" t="str">
        <f t="shared" si="1"/>
        <v>Trung bình</v>
      </c>
      <c r="H61" s="70"/>
    </row>
    <row r="62" spans="1:8">
      <c r="A62" s="5" t="s">
        <v>124</v>
      </c>
      <c r="B62" s="104" t="s">
        <v>3441</v>
      </c>
      <c r="C62" s="108" t="s">
        <v>3442</v>
      </c>
      <c r="D62" s="106" t="s">
        <v>1367</v>
      </c>
      <c r="E62" s="109" t="s">
        <v>3412</v>
      </c>
      <c r="F62" s="110">
        <v>57</v>
      </c>
      <c r="G62" s="6" t="str">
        <f t="shared" si="1"/>
        <v>Trung bình</v>
      </c>
      <c r="H62" s="70"/>
    </row>
    <row r="63" spans="1:8" s="20" customFormat="1">
      <c r="A63" s="5" t="s">
        <v>125</v>
      </c>
      <c r="B63" s="104" t="s">
        <v>3443</v>
      </c>
      <c r="C63" s="108" t="s">
        <v>1454</v>
      </c>
      <c r="D63" s="106" t="s">
        <v>54</v>
      </c>
      <c r="E63" s="109" t="s">
        <v>3412</v>
      </c>
      <c r="F63" s="110">
        <v>53</v>
      </c>
      <c r="G63" s="6" t="str">
        <f t="shared" si="1"/>
        <v>Trung bình</v>
      </c>
      <c r="H63" s="71"/>
    </row>
    <row r="64" spans="1:8">
      <c r="A64" s="5" t="s">
        <v>126</v>
      </c>
      <c r="B64" s="104" t="s">
        <v>3444</v>
      </c>
      <c r="C64" s="108" t="s">
        <v>3445</v>
      </c>
      <c r="D64" s="106" t="s">
        <v>1187</v>
      </c>
      <c r="E64" s="109" t="s">
        <v>3412</v>
      </c>
      <c r="F64" s="110">
        <v>53</v>
      </c>
      <c r="G64" s="6" t="str">
        <f t="shared" si="1"/>
        <v>Trung bình</v>
      </c>
      <c r="H64" s="70"/>
    </row>
    <row r="65" spans="1:8">
      <c r="A65" s="5" t="s">
        <v>127</v>
      </c>
      <c r="B65" s="104" t="s">
        <v>3446</v>
      </c>
      <c r="C65" s="108" t="s">
        <v>35</v>
      </c>
      <c r="D65" s="106" t="s">
        <v>1187</v>
      </c>
      <c r="E65" s="109" t="s">
        <v>3412</v>
      </c>
      <c r="F65" s="110">
        <v>61</v>
      </c>
      <c r="G65" s="6" t="str">
        <f t="shared" si="1"/>
        <v>Trung bình</v>
      </c>
      <c r="H65" s="70"/>
    </row>
    <row r="66" spans="1:8">
      <c r="A66" s="5" t="s">
        <v>128</v>
      </c>
      <c r="B66" s="104" t="s">
        <v>3447</v>
      </c>
      <c r="C66" s="108" t="s">
        <v>1413</v>
      </c>
      <c r="D66" s="106" t="s">
        <v>1241</v>
      </c>
      <c r="E66" s="109" t="s">
        <v>3412</v>
      </c>
      <c r="F66" s="110">
        <v>62</v>
      </c>
      <c r="G66" s="6" t="str">
        <f t="shared" si="1"/>
        <v>Trung bình</v>
      </c>
      <c r="H66" s="70"/>
    </row>
    <row r="67" spans="1:8">
      <c r="A67" s="5" t="s">
        <v>129</v>
      </c>
      <c r="B67" s="104" t="s">
        <v>3448</v>
      </c>
      <c r="C67" s="108" t="s">
        <v>3449</v>
      </c>
      <c r="D67" s="106" t="s">
        <v>1331</v>
      </c>
      <c r="E67" s="109" t="s">
        <v>3412</v>
      </c>
      <c r="F67" s="110">
        <v>57</v>
      </c>
      <c r="G67" s="6" t="str">
        <f t="shared" si="1"/>
        <v>Trung bình</v>
      </c>
      <c r="H67" s="70"/>
    </row>
    <row r="68" spans="1:8">
      <c r="A68" s="5" t="s">
        <v>130</v>
      </c>
      <c r="B68" s="104" t="s">
        <v>3450</v>
      </c>
      <c r="C68" s="108" t="s">
        <v>1469</v>
      </c>
      <c r="D68" s="106" t="s">
        <v>1331</v>
      </c>
      <c r="E68" s="109" t="s">
        <v>3412</v>
      </c>
      <c r="F68" s="110">
        <v>100</v>
      </c>
      <c r="G68" s="6" t="str">
        <f t="shared" si="1"/>
        <v>Xuất sắc</v>
      </c>
      <c r="H68" s="70"/>
    </row>
    <row r="69" spans="1:8" s="20" customFormat="1">
      <c r="A69" s="5" t="s">
        <v>131</v>
      </c>
      <c r="B69" s="112" t="s">
        <v>3451</v>
      </c>
      <c r="C69" s="113" t="s">
        <v>1288</v>
      </c>
      <c r="D69" s="114" t="s">
        <v>1216</v>
      </c>
      <c r="E69" s="115" t="s">
        <v>3452</v>
      </c>
      <c r="F69" s="116">
        <v>65</v>
      </c>
      <c r="G69" s="68" t="str">
        <f t="shared" si="1"/>
        <v>Trung bình</v>
      </c>
      <c r="H69" s="71"/>
    </row>
    <row r="70" spans="1:8">
      <c r="A70" s="5" t="s">
        <v>132</v>
      </c>
      <c r="B70" s="104" t="s">
        <v>3453</v>
      </c>
      <c r="C70" s="108" t="s">
        <v>3454</v>
      </c>
      <c r="D70" s="106" t="s">
        <v>39</v>
      </c>
      <c r="E70" s="107" t="s">
        <v>3452</v>
      </c>
      <c r="F70" s="110">
        <v>57</v>
      </c>
      <c r="G70" s="6" t="str">
        <f t="shared" si="1"/>
        <v>Trung bình</v>
      </c>
      <c r="H70" s="70"/>
    </row>
    <row r="71" spans="1:8">
      <c r="A71" s="5" t="s">
        <v>133</v>
      </c>
      <c r="B71" s="104" t="s">
        <v>3455</v>
      </c>
      <c r="C71" s="108" t="s">
        <v>3456</v>
      </c>
      <c r="D71" s="106" t="s">
        <v>1325</v>
      </c>
      <c r="E71" s="107" t="s">
        <v>3452</v>
      </c>
      <c r="F71" s="110">
        <v>59</v>
      </c>
      <c r="G71" s="6" t="str">
        <f t="shared" si="1"/>
        <v>Trung bình</v>
      </c>
      <c r="H71" s="70"/>
    </row>
    <row r="72" spans="1:8">
      <c r="A72" s="5" t="s">
        <v>134</v>
      </c>
      <c r="B72" s="104" t="s">
        <v>3457</v>
      </c>
      <c r="C72" s="108" t="s">
        <v>3458</v>
      </c>
      <c r="D72" s="106" t="s">
        <v>1346</v>
      </c>
      <c r="E72" s="107" t="s">
        <v>3452</v>
      </c>
      <c r="F72" s="110">
        <v>59</v>
      </c>
      <c r="G72" s="6" t="str">
        <f t="shared" si="1"/>
        <v>Trung bình</v>
      </c>
      <c r="H72" s="70"/>
    </row>
    <row r="73" spans="1:8">
      <c r="A73" s="5" t="s">
        <v>135</v>
      </c>
      <c r="B73" s="104" t="s">
        <v>3459</v>
      </c>
      <c r="C73" s="108" t="s">
        <v>1203</v>
      </c>
      <c r="D73" s="106" t="s">
        <v>1402</v>
      </c>
      <c r="E73" s="107" t="s">
        <v>3452</v>
      </c>
      <c r="F73" s="110">
        <v>55</v>
      </c>
      <c r="G73" s="6" t="str">
        <f t="shared" si="1"/>
        <v>Trung bình</v>
      </c>
      <c r="H73" s="70"/>
    </row>
    <row r="74" spans="1:8">
      <c r="A74" s="5" t="s">
        <v>136</v>
      </c>
      <c r="B74" s="104" t="s">
        <v>3460</v>
      </c>
      <c r="C74" s="108" t="s">
        <v>1201</v>
      </c>
      <c r="D74" s="106" t="s">
        <v>1221</v>
      </c>
      <c r="E74" s="107" t="s">
        <v>3452</v>
      </c>
      <c r="F74" s="110">
        <v>55</v>
      </c>
      <c r="G74" s="6" t="str">
        <f t="shared" si="1"/>
        <v>Trung bình</v>
      </c>
      <c r="H74" s="70"/>
    </row>
    <row r="75" spans="1:8">
      <c r="A75" s="5" t="s">
        <v>137</v>
      </c>
      <c r="B75" s="104" t="s">
        <v>3461</v>
      </c>
      <c r="C75" s="108" t="s">
        <v>31</v>
      </c>
      <c r="D75" s="106" t="s">
        <v>1297</v>
      </c>
      <c r="E75" s="107" t="s">
        <v>3452</v>
      </c>
      <c r="F75" s="110">
        <v>55</v>
      </c>
      <c r="G75" s="6" t="str">
        <f t="shared" si="1"/>
        <v>Trung bình</v>
      </c>
      <c r="H75" s="70"/>
    </row>
    <row r="76" spans="1:8">
      <c r="A76" s="5" t="s">
        <v>138</v>
      </c>
      <c r="B76" s="104" t="s">
        <v>3462</v>
      </c>
      <c r="C76" s="108" t="s">
        <v>1640</v>
      </c>
      <c r="D76" s="106" t="s">
        <v>1204</v>
      </c>
      <c r="E76" s="107" t="s">
        <v>3452</v>
      </c>
      <c r="F76" s="110">
        <v>55</v>
      </c>
      <c r="G76" s="6" t="str">
        <f t="shared" si="1"/>
        <v>Trung bình</v>
      </c>
      <c r="H76" s="70"/>
    </row>
    <row r="77" spans="1:8">
      <c r="A77" s="5" t="s">
        <v>139</v>
      </c>
      <c r="B77" s="104" t="s">
        <v>3463</v>
      </c>
      <c r="C77" s="108" t="s">
        <v>1722</v>
      </c>
      <c r="D77" s="106" t="s">
        <v>3464</v>
      </c>
      <c r="E77" s="107" t="s">
        <v>3452</v>
      </c>
      <c r="F77" s="110">
        <v>61</v>
      </c>
      <c r="G77" s="6" t="str">
        <f t="shared" si="1"/>
        <v>Trung bình</v>
      </c>
      <c r="H77" s="70"/>
    </row>
    <row r="78" spans="1:8">
      <c r="A78" s="5" t="s">
        <v>140</v>
      </c>
      <c r="B78" s="104" t="s">
        <v>3465</v>
      </c>
      <c r="C78" s="108" t="s">
        <v>3466</v>
      </c>
      <c r="D78" s="106" t="s">
        <v>1470</v>
      </c>
      <c r="E78" s="107" t="s">
        <v>3452</v>
      </c>
      <c r="F78" s="110">
        <v>57</v>
      </c>
      <c r="G78" s="6" t="str">
        <f t="shared" si="1"/>
        <v>Trung bình</v>
      </c>
      <c r="H78" s="70"/>
    </row>
    <row r="79" spans="1:8">
      <c r="A79" s="5" t="s">
        <v>141</v>
      </c>
      <c r="B79" s="104" t="s">
        <v>3467</v>
      </c>
      <c r="C79" s="108" t="s">
        <v>3468</v>
      </c>
      <c r="D79" s="106" t="s">
        <v>1233</v>
      </c>
      <c r="E79" s="107" t="s">
        <v>3452</v>
      </c>
      <c r="F79" s="110">
        <v>63</v>
      </c>
      <c r="G79" s="6" t="str">
        <f t="shared" si="1"/>
        <v>Trung bình</v>
      </c>
      <c r="H79" s="70"/>
    </row>
    <row r="80" spans="1:8">
      <c r="A80" s="5" t="s">
        <v>142</v>
      </c>
      <c r="B80" s="104" t="s">
        <v>3469</v>
      </c>
      <c r="C80" s="108" t="s">
        <v>3470</v>
      </c>
      <c r="D80" s="106" t="s">
        <v>3471</v>
      </c>
      <c r="E80" s="107" t="s">
        <v>3452</v>
      </c>
      <c r="F80" s="110">
        <v>65</v>
      </c>
      <c r="G80" s="6" t="str">
        <f t="shared" si="1"/>
        <v>Trung bình</v>
      </c>
      <c r="H80" s="70"/>
    </row>
    <row r="81" spans="1:8">
      <c r="A81" s="5" t="s">
        <v>143</v>
      </c>
      <c r="B81" s="104" t="s">
        <v>3472</v>
      </c>
      <c r="C81" s="108" t="s">
        <v>3473</v>
      </c>
      <c r="D81" s="106" t="s">
        <v>1341</v>
      </c>
      <c r="E81" s="107" t="s">
        <v>3452</v>
      </c>
      <c r="F81" s="110">
        <v>57</v>
      </c>
      <c r="G81" s="6" t="str">
        <f t="shared" si="1"/>
        <v>Trung bình</v>
      </c>
      <c r="H81" s="70"/>
    </row>
    <row r="82" spans="1:8">
      <c r="A82" s="5" t="s">
        <v>144</v>
      </c>
      <c r="B82" s="104" t="s">
        <v>3474</v>
      </c>
      <c r="C82" s="108" t="s">
        <v>1181</v>
      </c>
      <c r="D82" s="106" t="s">
        <v>1182</v>
      </c>
      <c r="E82" s="107" t="s">
        <v>3452</v>
      </c>
      <c r="F82" s="110">
        <v>40</v>
      </c>
      <c r="G82" s="6" t="str">
        <f t="shared" si="1"/>
        <v>Yếu</v>
      </c>
      <c r="H82" s="70"/>
    </row>
    <row r="83" spans="1:8">
      <c r="A83" s="5" t="s">
        <v>145</v>
      </c>
      <c r="B83" s="104" t="s">
        <v>3475</v>
      </c>
      <c r="C83" s="108" t="s">
        <v>1417</v>
      </c>
      <c r="D83" s="106" t="s">
        <v>1187</v>
      </c>
      <c r="E83" s="107" t="s">
        <v>3452</v>
      </c>
      <c r="F83" s="110">
        <v>59</v>
      </c>
      <c r="G83" s="6" t="str">
        <f t="shared" si="1"/>
        <v>Trung bình</v>
      </c>
      <c r="H83" s="70"/>
    </row>
    <row r="84" spans="1:8">
      <c r="A84" s="5" t="s">
        <v>146</v>
      </c>
      <c r="B84" s="104" t="s">
        <v>3476</v>
      </c>
      <c r="C84" s="108" t="s">
        <v>3477</v>
      </c>
      <c r="D84" s="106" t="s">
        <v>1534</v>
      </c>
      <c r="E84" s="107" t="s">
        <v>3452</v>
      </c>
      <c r="F84" s="110">
        <v>59</v>
      </c>
      <c r="G84" s="6" t="str">
        <f t="shared" si="1"/>
        <v>Trung bình</v>
      </c>
      <c r="H84" s="70"/>
    </row>
    <row r="85" spans="1:8">
      <c r="A85" s="5" t="s">
        <v>147</v>
      </c>
      <c r="B85" s="104" t="s">
        <v>3478</v>
      </c>
      <c r="C85" s="108" t="s">
        <v>1383</v>
      </c>
      <c r="D85" s="106" t="s">
        <v>1330</v>
      </c>
      <c r="E85" s="107" t="s">
        <v>3452</v>
      </c>
      <c r="F85" s="110">
        <v>60</v>
      </c>
      <c r="G85" s="6" t="str">
        <f t="shared" si="1"/>
        <v>Trung bình</v>
      </c>
      <c r="H85" s="70"/>
    </row>
    <row r="86" spans="1:8">
      <c r="A86" s="5" t="s">
        <v>148</v>
      </c>
      <c r="B86" s="104" t="s">
        <v>3479</v>
      </c>
      <c r="C86" s="108" t="s">
        <v>1372</v>
      </c>
      <c r="D86" s="106" t="s">
        <v>1331</v>
      </c>
      <c r="E86" s="107" t="s">
        <v>3452</v>
      </c>
      <c r="F86" s="110">
        <v>57</v>
      </c>
      <c r="G86" s="6" t="str">
        <f t="shared" si="1"/>
        <v>Trung bình</v>
      </c>
      <c r="H86" s="70"/>
    </row>
    <row r="87" spans="1:8">
      <c r="A87" s="5" t="s">
        <v>149</v>
      </c>
      <c r="B87" s="104" t="s">
        <v>3480</v>
      </c>
      <c r="C87" s="108" t="s">
        <v>3481</v>
      </c>
      <c r="D87" s="106" t="s">
        <v>1331</v>
      </c>
      <c r="E87" s="107" t="s">
        <v>3452</v>
      </c>
      <c r="F87" s="110">
        <v>57</v>
      </c>
      <c r="G87" s="6" t="str">
        <f t="shared" si="1"/>
        <v>Trung bình</v>
      </c>
      <c r="H87" s="70"/>
    </row>
    <row r="88" spans="1:8" s="20" customFormat="1">
      <c r="A88" s="5" t="s">
        <v>150</v>
      </c>
      <c r="B88" s="112" t="s">
        <v>3482</v>
      </c>
      <c r="C88" s="113" t="s">
        <v>3483</v>
      </c>
      <c r="D88" s="114" t="s">
        <v>1193</v>
      </c>
      <c r="E88" s="115" t="s">
        <v>3484</v>
      </c>
      <c r="F88" s="116">
        <v>59</v>
      </c>
      <c r="G88" s="68" t="str">
        <f t="shared" si="1"/>
        <v>Trung bình</v>
      </c>
      <c r="H88" s="71"/>
    </row>
    <row r="89" spans="1:8">
      <c r="A89" s="5" t="s">
        <v>151</v>
      </c>
      <c r="B89" s="104" t="s">
        <v>3485</v>
      </c>
      <c r="C89" s="108" t="s">
        <v>3486</v>
      </c>
      <c r="D89" s="106" t="s">
        <v>1193</v>
      </c>
      <c r="E89" s="107" t="s">
        <v>3484</v>
      </c>
      <c r="F89" s="110">
        <v>67</v>
      </c>
      <c r="G89" s="6" t="str">
        <f t="shared" si="1"/>
        <v>Trung bình</v>
      </c>
      <c r="H89" s="70"/>
    </row>
    <row r="90" spans="1:8">
      <c r="A90" s="5" t="s">
        <v>152</v>
      </c>
      <c r="B90" s="104" t="s">
        <v>3487</v>
      </c>
      <c r="C90" s="108" t="s">
        <v>2674</v>
      </c>
      <c r="D90" s="106" t="s">
        <v>1193</v>
      </c>
      <c r="E90" s="107" t="s">
        <v>3484</v>
      </c>
      <c r="F90" s="110">
        <v>59</v>
      </c>
      <c r="G90" s="6" t="str">
        <f t="shared" si="1"/>
        <v>Trung bình</v>
      </c>
      <c r="H90" s="70"/>
    </row>
    <row r="91" spans="1:8">
      <c r="A91" s="5" t="s">
        <v>153</v>
      </c>
      <c r="B91" s="104" t="s">
        <v>3488</v>
      </c>
      <c r="C91" s="108" t="s">
        <v>3489</v>
      </c>
      <c r="D91" s="106" t="s">
        <v>1193</v>
      </c>
      <c r="E91" s="107" t="s">
        <v>3484</v>
      </c>
      <c r="F91" s="110">
        <v>59</v>
      </c>
      <c r="G91" s="6" t="str">
        <f t="shared" si="1"/>
        <v>Trung bình</v>
      </c>
      <c r="H91" s="70"/>
    </row>
    <row r="92" spans="1:8">
      <c r="A92" s="5" t="s">
        <v>154</v>
      </c>
      <c r="B92" s="104" t="s">
        <v>3490</v>
      </c>
      <c r="C92" s="108" t="s">
        <v>3491</v>
      </c>
      <c r="D92" s="106" t="s">
        <v>1286</v>
      </c>
      <c r="E92" s="107" t="s">
        <v>3484</v>
      </c>
      <c r="F92" s="110">
        <v>63</v>
      </c>
      <c r="G92" s="6" t="str">
        <f t="shared" si="1"/>
        <v>Trung bình</v>
      </c>
      <c r="H92" s="70"/>
    </row>
    <row r="93" spans="1:8">
      <c r="A93" s="5" t="s">
        <v>155</v>
      </c>
      <c r="B93" s="104" t="s">
        <v>3492</v>
      </c>
      <c r="C93" s="108" t="s">
        <v>3493</v>
      </c>
      <c r="D93" s="106" t="s">
        <v>1325</v>
      </c>
      <c r="E93" s="107" t="s">
        <v>3484</v>
      </c>
      <c r="F93" s="110">
        <v>59</v>
      </c>
      <c r="G93" s="6" t="str">
        <f t="shared" si="1"/>
        <v>Trung bình</v>
      </c>
      <c r="H93" s="70"/>
    </row>
    <row r="94" spans="1:8">
      <c r="A94" s="5" t="s">
        <v>156</v>
      </c>
      <c r="B94" s="104" t="s">
        <v>3494</v>
      </c>
      <c r="C94" s="108" t="s">
        <v>3495</v>
      </c>
      <c r="D94" s="106" t="s">
        <v>1325</v>
      </c>
      <c r="E94" s="107" t="s">
        <v>3484</v>
      </c>
      <c r="F94" s="110">
        <v>64</v>
      </c>
      <c r="G94" s="6" t="str">
        <f t="shared" si="1"/>
        <v>Trung bình</v>
      </c>
      <c r="H94" s="70"/>
    </row>
    <row r="95" spans="1:8">
      <c r="A95" s="5" t="s">
        <v>157</v>
      </c>
      <c r="B95" s="104" t="s">
        <v>3496</v>
      </c>
      <c r="C95" s="108" t="s">
        <v>2674</v>
      </c>
      <c r="D95" s="106" t="s">
        <v>1578</v>
      </c>
      <c r="E95" s="107" t="s">
        <v>3484</v>
      </c>
      <c r="F95" s="110">
        <v>59</v>
      </c>
      <c r="G95" s="6" t="str">
        <f t="shared" si="1"/>
        <v>Trung bình</v>
      </c>
      <c r="H95" s="70"/>
    </row>
    <row r="96" spans="1:8">
      <c r="A96" s="5" t="s">
        <v>158</v>
      </c>
      <c r="B96" s="104" t="s">
        <v>3497</v>
      </c>
      <c r="C96" s="108" t="s">
        <v>1257</v>
      </c>
      <c r="D96" s="106" t="s">
        <v>1249</v>
      </c>
      <c r="E96" s="107" t="s">
        <v>3484</v>
      </c>
      <c r="F96" s="110">
        <v>88</v>
      </c>
      <c r="G96" s="6" t="str">
        <f t="shared" si="1"/>
        <v>Tốt</v>
      </c>
      <c r="H96" s="70"/>
    </row>
    <row r="97" spans="1:8">
      <c r="A97" s="5" t="s">
        <v>159</v>
      </c>
      <c r="B97" s="104" t="s">
        <v>3498</v>
      </c>
      <c r="C97" s="108" t="s">
        <v>3499</v>
      </c>
      <c r="D97" s="106" t="s">
        <v>1340</v>
      </c>
      <c r="E97" s="107" t="s">
        <v>3484</v>
      </c>
      <c r="F97" s="110">
        <v>59</v>
      </c>
      <c r="G97" s="6" t="str">
        <f t="shared" si="1"/>
        <v>Trung bình</v>
      </c>
      <c r="H97" s="70"/>
    </row>
    <row r="98" spans="1:8">
      <c r="A98" s="5" t="s">
        <v>160</v>
      </c>
      <c r="B98" s="104" t="s">
        <v>3500</v>
      </c>
      <c r="C98" s="108" t="s">
        <v>3501</v>
      </c>
      <c r="D98" s="106" t="s">
        <v>1340</v>
      </c>
      <c r="E98" s="107" t="s">
        <v>3484</v>
      </c>
      <c r="F98" s="110">
        <v>59</v>
      </c>
      <c r="G98" s="6" t="str">
        <f t="shared" si="1"/>
        <v>Trung bình</v>
      </c>
      <c r="H98" s="70"/>
    </row>
    <row r="99" spans="1:8">
      <c r="A99" s="5" t="s">
        <v>161</v>
      </c>
      <c r="B99" s="104" t="s">
        <v>3502</v>
      </c>
      <c r="C99" s="108" t="s">
        <v>1591</v>
      </c>
      <c r="D99" s="106" t="s">
        <v>1327</v>
      </c>
      <c r="E99" s="107" t="s">
        <v>3484</v>
      </c>
      <c r="F99" s="110">
        <v>64</v>
      </c>
      <c r="G99" s="6" t="str">
        <f t="shared" si="1"/>
        <v>Trung bình</v>
      </c>
      <c r="H99" s="70"/>
    </row>
    <row r="100" spans="1:8">
      <c r="A100" s="5" t="s">
        <v>162</v>
      </c>
      <c r="B100" s="104" t="s">
        <v>3503</v>
      </c>
      <c r="C100" s="108" t="s">
        <v>3504</v>
      </c>
      <c r="D100" s="106" t="s">
        <v>1327</v>
      </c>
      <c r="E100" s="107" t="s">
        <v>3484</v>
      </c>
      <c r="F100" s="110">
        <v>59</v>
      </c>
      <c r="G100" s="6" t="str">
        <f t="shared" si="1"/>
        <v>Trung bình</v>
      </c>
      <c r="H100" s="70"/>
    </row>
    <row r="101" spans="1:8">
      <c r="A101" s="5" t="s">
        <v>163</v>
      </c>
      <c r="B101" s="104" t="s">
        <v>3505</v>
      </c>
      <c r="C101" s="108" t="s">
        <v>1412</v>
      </c>
      <c r="D101" s="106" t="s">
        <v>1222</v>
      </c>
      <c r="E101" s="107" t="s">
        <v>3484</v>
      </c>
      <c r="F101" s="110">
        <v>57</v>
      </c>
      <c r="G101" s="6" t="str">
        <f t="shared" si="1"/>
        <v>Trung bình</v>
      </c>
      <c r="H101" s="70"/>
    </row>
    <row r="102" spans="1:8">
      <c r="A102" s="5" t="s">
        <v>164</v>
      </c>
      <c r="B102" s="104" t="s">
        <v>3506</v>
      </c>
      <c r="C102" s="108" t="s">
        <v>3507</v>
      </c>
      <c r="D102" s="106" t="s">
        <v>1341</v>
      </c>
      <c r="E102" s="107" t="s">
        <v>3484</v>
      </c>
      <c r="F102" s="110">
        <v>62</v>
      </c>
      <c r="G102" s="6" t="str">
        <f t="shared" si="1"/>
        <v>Trung bình</v>
      </c>
      <c r="H102" s="70"/>
    </row>
    <row r="103" spans="1:8">
      <c r="A103" s="5" t="s">
        <v>165</v>
      </c>
      <c r="B103" s="104" t="s">
        <v>3508</v>
      </c>
      <c r="C103" s="108" t="s">
        <v>3509</v>
      </c>
      <c r="D103" s="106" t="s">
        <v>1301</v>
      </c>
      <c r="E103" s="107" t="s">
        <v>3484</v>
      </c>
      <c r="F103" s="110">
        <v>99</v>
      </c>
      <c r="G103" s="6" t="str">
        <f t="shared" si="1"/>
        <v>Xuất sắc</v>
      </c>
      <c r="H103" s="70"/>
    </row>
    <row r="104" spans="1:8">
      <c r="A104" s="5" t="s">
        <v>166</v>
      </c>
      <c r="B104" s="104" t="s">
        <v>3510</v>
      </c>
      <c r="C104" s="108" t="s">
        <v>3511</v>
      </c>
      <c r="D104" s="106" t="s">
        <v>1375</v>
      </c>
      <c r="E104" s="107" t="s">
        <v>3484</v>
      </c>
      <c r="F104" s="110">
        <v>59</v>
      </c>
      <c r="G104" s="6" t="str">
        <f t="shared" si="1"/>
        <v>Trung bình</v>
      </c>
      <c r="H104" s="70"/>
    </row>
    <row r="105" spans="1:8">
      <c r="A105" s="5" t="s">
        <v>167</v>
      </c>
      <c r="B105" s="104" t="s">
        <v>3512</v>
      </c>
      <c r="C105" s="108" t="s">
        <v>3513</v>
      </c>
      <c r="D105" s="106" t="s">
        <v>37</v>
      </c>
      <c r="E105" s="107" t="s">
        <v>3484</v>
      </c>
      <c r="F105" s="110">
        <v>59</v>
      </c>
      <c r="G105" s="6" t="str">
        <f t="shared" si="1"/>
        <v>Trung bình</v>
      </c>
      <c r="H105" s="70"/>
    </row>
    <row r="106" spans="1:8">
      <c r="A106" s="5" t="s">
        <v>168</v>
      </c>
      <c r="B106" s="104" t="s">
        <v>3514</v>
      </c>
      <c r="C106" s="108" t="s">
        <v>1591</v>
      </c>
      <c r="D106" s="106" t="s">
        <v>14</v>
      </c>
      <c r="E106" s="107" t="s">
        <v>3484</v>
      </c>
      <c r="F106" s="110">
        <v>66</v>
      </c>
      <c r="G106" s="6" t="str">
        <f t="shared" si="1"/>
        <v>Trung bình</v>
      </c>
      <c r="H106" s="70"/>
    </row>
    <row r="107" spans="1:8">
      <c r="A107" s="5" t="s">
        <v>169</v>
      </c>
      <c r="B107" s="104" t="s">
        <v>3515</v>
      </c>
      <c r="C107" s="108" t="s">
        <v>3516</v>
      </c>
      <c r="D107" s="106" t="s">
        <v>1180</v>
      </c>
      <c r="E107" s="107" t="s">
        <v>3484</v>
      </c>
      <c r="F107" s="110">
        <v>80</v>
      </c>
      <c r="G107" s="6" t="str">
        <f t="shared" si="1"/>
        <v>Tốt</v>
      </c>
      <c r="H107" s="70"/>
    </row>
    <row r="108" spans="1:8">
      <c r="A108" s="5" t="s">
        <v>170</v>
      </c>
      <c r="B108" s="104" t="s">
        <v>3517</v>
      </c>
      <c r="C108" s="108" t="s">
        <v>3518</v>
      </c>
      <c r="D108" s="106" t="s">
        <v>1356</v>
      </c>
      <c r="E108" s="107" t="s">
        <v>3484</v>
      </c>
      <c r="F108" s="110">
        <v>54</v>
      </c>
      <c r="G108" s="6" t="str">
        <f t="shared" si="1"/>
        <v>Trung bình</v>
      </c>
      <c r="H108" s="70"/>
    </row>
    <row r="109" spans="1:8">
      <c r="A109" s="5" t="s">
        <v>171</v>
      </c>
      <c r="B109" s="104" t="s">
        <v>3519</v>
      </c>
      <c r="C109" s="108" t="s">
        <v>1225</v>
      </c>
      <c r="D109" s="106" t="s">
        <v>54</v>
      </c>
      <c r="E109" s="107" t="s">
        <v>3484</v>
      </c>
      <c r="F109" s="110">
        <v>57</v>
      </c>
      <c r="G109" s="6" t="str">
        <f t="shared" si="1"/>
        <v>Trung bình</v>
      </c>
      <c r="H109" s="70"/>
    </row>
    <row r="110" spans="1:8">
      <c r="A110" s="5" t="s">
        <v>172</v>
      </c>
      <c r="B110" s="104" t="s">
        <v>3520</v>
      </c>
      <c r="C110" s="108" t="s">
        <v>1269</v>
      </c>
      <c r="D110" s="106" t="s">
        <v>54</v>
      </c>
      <c r="E110" s="107" t="s">
        <v>3484</v>
      </c>
      <c r="F110" s="110">
        <v>61</v>
      </c>
      <c r="G110" s="6" t="str">
        <f t="shared" si="1"/>
        <v>Trung bình</v>
      </c>
      <c r="H110" s="70"/>
    </row>
    <row r="111" spans="1:8">
      <c r="A111" s="5" t="s">
        <v>173</v>
      </c>
      <c r="B111" s="104" t="s">
        <v>3521</v>
      </c>
      <c r="C111" s="108" t="s">
        <v>3522</v>
      </c>
      <c r="D111" s="106" t="s">
        <v>55</v>
      </c>
      <c r="E111" s="107" t="s">
        <v>3484</v>
      </c>
      <c r="F111" s="110">
        <v>64</v>
      </c>
      <c r="G111" s="6" t="str">
        <f t="shared" si="1"/>
        <v>Trung bình</v>
      </c>
      <c r="H111" s="70"/>
    </row>
    <row r="112" spans="1:8">
      <c r="A112" s="5" t="s">
        <v>174</v>
      </c>
      <c r="B112" s="104" t="s">
        <v>3523</v>
      </c>
      <c r="C112" s="108" t="s">
        <v>1643</v>
      </c>
      <c r="D112" s="106" t="s">
        <v>1254</v>
      </c>
      <c r="E112" s="107" t="s">
        <v>3484</v>
      </c>
      <c r="F112" s="110">
        <v>55</v>
      </c>
      <c r="G112" s="6" t="str">
        <f t="shared" si="1"/>
        <v>Trung bình</v>
      </c>
      <c r="H112" s="70"/>
    </row>
    <row r="113" spans="1:8">
      <c r="A113" s="5" t="s">
        <v>175</v>
      </c>
      <c r="B113" s="104" t="s">
        <v>3524</v>
      </c>
      <c r="C113" s="108" t="s">
        <v>3525</v>
      </c>
      <c r="D113" s="106" t="s">
        <v>1331</v>
      </c>
      <c r="E113" s="107" t="s">
        <v>3484</v>
      </c>
      <c r="F113" s="110">
        <v>59</v>
      </c>
      <c r="G113" s="6" t="str">
        <f t="shared" si="1"/>
        <v>Trung bình</v>
      </c>
      <c r="H113" s="70"/>
    </row>
    <row r="114" spans="1:8">
      <c r="A114" s="5" t="s">
        <v>176</v>
      </c>
      <c r="B114" s="104" t="s">
        <v>3526</v>
      </c>
      <c r="C114" s="108" t="s">
        <v>3527</v>
      </c>
      <c r="D114" s="106" t="s">
        <v>1331</v>
      </c>
      <c r="E114" s="107" t="s">
        <v>3484</v>
      </c>
      <c r="F114" s="110">
        <v>63</v>
      </c>
      <c r="G114" s="6" t="str">
        <f t="shared" si="1"/>
        <v>Trung bình</v>
      </c>
      <c r="H114" s="70"/>
    </row>
    <row r="115" spans="1:8">
      <c r="A115" s="5" t="s">
        <v>177</v>
      </c>
      <c r="B115" s="104" t="s">
        <v>3528</v>
      </c>
      <c r="C115" s="108" t="s">
        <v>3529</v>
      </c>
      <c r="D115" s="106" t="s">
        <v>1331</v>
      </c>
      <c r="E115" s="107" t="s">
        <v>3484</v>
      </c>
      <c r="F115" s="110">
        <v>59</v>
      </c>
      <c r="G115" s="6" t="str">
        <f t="shared" si="1"/>
        <v>Trung bình</v>
      </c>
      <c r="H115" s="70"/>
    </row>
    <row r="116" spans="1:8" s="20" customFormat="1">
      <c r="A116" s="5" t="s">
        <v>178</v>
      </c>
      <c r="B116" s="112" t="s">
        <v>3530</v>
      </c>
      <c r="C116" s="113" t="s">
        <v>1670</v>
      </c>
      <c r="D116" s="114" t="s">
        <v>1192</v>
      </c>
      <c r="E116" s="115" t="s">
        <v>3531</v>
      </c>
      <c r="F116" s="116">
        <v>62</v>
      </c>
      <c r="G116" s="68" t="str">
        <f t="shared" si="1"/>
        <v>Trung bình</v>
      </c>
      <c r="H116" s="71"/>
    </row>
    <row r="117" spans="1:8" s="20" customFormat="1">
      <c r="A117" s="5" t="s">
        <v>179</v>
      </c>
      <c r="B117" s="104" t="s">
        <v>3532</v>
      </c>
      <c r="C117" s="108" t="s">
        <v>1504</v>
      </c>
      <c r="D117" s="106" t="s">
        <v>1175</v>
      </c>
      <c r="E117" s="107" t="s">
        <v>3531</v>
      </c>
      <c r="F117" s="110">
        <v>57</v>
      </c>
      <c r="G117" s="6" t="str">
        <f t="shared" si="1"/>
        <v>Trung bình</v>
      </c>
      <c r="H117" s="71"/>
    </row>
    <row r="118" spans="1:8">
      <c r="A118" s="5" t="s">
        <v>180</v>
      </c>
      <c r="B118" s="104" t="s">
        <v>3533</v>
      </c>
      <c r="C118" s="108" t="s">
        <v>3534</v>
      </c>
      <c r="D118" s="106" t="s">
        <v>61</v>
      </c>
      <c r="E118" s="107" t="s">
        <v>3531</v>
      </c>
      <c r="F118" s="110">
        <v>91</v>
      </c>
      <c r="G118" s="6" t="str">
        <f t="shared" si="1"/>
        <v>Xuất sắc</v>
      </c>
      <c r="H118" s="70"/>
    </row>
    <row r="119" spans="1:8">
      <c r="A119" s="5" t="s">
        <v>181</v>
      </c>
      <c r="B119" s="104" t="s">
        <v>3535</v>
      </c>
      <c r="C119" s="108" t="s">
        <v>1212</v>
      </c>
      <c r="D119" s="106" t="s">
        <v>1198</v>
      </c>
      <c r="E119" s="107" t="s">
        <v>3531</v>
      </c>
      <c r="F119" s="110">
        <v>61</v>
      </c>
      <c r="G119" s="6" t="str">
        <f t="shared" si="1"/>
        <v>Trung bình</v>
      </c>
      <c r="H119" s="70"/>
    </row>
    <row r="120" spans="1:8">
      <c r="A120" s="5" t="s">
        <v>182</v>
      </c>
      <c r="B120" s="104" t="s">
        <v>3536</v>
      </c>
      <c r="C120" s="108" t="s">
        <v>3537</v>
      </c>
      <c r="D120" s="106" t="s">
        <v>12</v>
      </c>
      <c r="E120" s="107" t="s">
        <v>3531</v>
      </c>
      <c r="F120" s="110">
        <v>57</v>
      </c>
      <c r="G120" s="6" t="str">
        <f t="shared" si="1"/>
        <v>Trung bình</v>
      </c>
      <c r="H120" s="70"/>
    </row>
    <row r="121" spans="1:8">
      <c r="A121" s="5" t="s">
        <v>183</v>
      </c>
      <c r="B121" s="104" t="s">
        <v>3538</v>
      </c>
      <c r="C121" s="108" t="s">
        <v>1291</v>
      </c>
      <c r="D121" s="106" t="s">
        <v>1532</v>
      </c>
      <c r="E121" s="107" t="s">
        <v>3531</v>
      </c>
      <c r="F121" s="110">
        <v>53</v>
      </c>
      <c r="G121" s="6" t="str">
        <f t="shared" si="1"/>
        <v>Trung bình</v>
      </c>
      <c r="H121" s="70"/>
    </row>
    <row r="122" spans="1:8">
      <c r="A122" s="5" t="s">
        <v>184</v>
      </c>
      <c r="B122" s="104" t="s">
        <v>3539</v>
      </c>
      <c r="C122" s="108" t="s">
        <v>3540</v>
      </c>
      <c r="D122" s="106" t="s">
        <v>3541</v>
      </c>
      <c r="E122" s="107" t="s">
        <v>3531</v>
      </c>
      <c r="F122" s="110">
        <v>59</v>
      </c>
      <c r="G122" s="6" t="str">
        <f t="shared" si="1"/>
        <v>Trung bình</v>
      </c>
      <c r="H122" s="70"/>
    </row>
    <row r="123" spans="1:8">
      <c r="A123" s="5" t="s">
        <v>185</v>
      </c>
      <c r="B123" s="104" t="s">
        <v>3542</v>
      </c>
      <c r="C123" s="108" t="s">
        <v>3543</v>
      </c>
      <c r="D123" s="106" t="s">
        <v>1259</v>
      </c>
      <c r="E123" s="107" t="s">
        <v>3531</v>
      </c>
      <c r="F123" s="110">
        <v>70</v>
      </c>
      <c r="G123" s="6" t="str">
        <f t="shared" ref="G123:G134" si="2">IF(F123&gt;=90,"Xuất sắc",IF(F123&gt;=80,"Tốt",IF(F123&gt;=70,"Khá",IF(F123&gt;=50,"Trung bình",IF(F123&gt;0,"Yếu","Không xếp loại")))))</f>
        <v>Khá</v>
      </c>
      <c r="H123" s="70"/>
    </row>
    <row r="124" spans="1:8">
      <c r="A124" s="5" t="s">
        <v>186</v>
      </c>
      <c r="B124" s="104" t="s">
        <v>3544</v>
      </c>
      <c r="C124" s="108" t="s">
        <v>3545</v>
      </c>
      <c r="D124" s="106" t="s">
        <v>1260</v>
      </c>
      <c r="E124" s="107" t="s">
        <v>3531</v>
      </c>
      <c r="F124" s="110">
        <v>61</v>
      </c>
      <c r="G124" s="6" t="str">
        <f t="shared" si="2"/>
        <v>Trung bình</v>
      </c>
      <c r="H124" s="70"/>
    </row>
    <row r="125" spans="1:8" s="20" customFormat="1">
      <c r="A125" s="5" t="s">
        <v>187</v>
      </c>
      <c r="B125" s="104" t="s">
        <v>3546</v>
      </c>
      <c r="C125" s="108" t="s">
        <v>3547</v>
      </c>
      <c r="D125" s="106" t="s">
        <v>1249</v>
      </c>
      <c r="E125" s="107" t="s">
        <v>3531</v>
      </c>
      <c r="F125" s="110">
        <v>53</v>
      </c>
      <c r="G125" s="6" t="str">
        <f t="shared" si="2"/>
        <v>Trung bình</v>
      </c>
      <c r="H125" s="71"/>
    </row>
    <row r="126" spans="1:8">
      <c r="A126" s="5" t="s">
        <v>188</v>
      </c>
      <c r="B126" s="104" t="s">
        <v>3548</v>
      </c>
      <c r="C126" s="108" t="s">
        <v>1362</v>
      </c>
      <c r="D126" s="106" t="s">
        <v>1233</v>
      </c>
      <c r="E126" s="107" t="s">
        <v>3531</v>
      </c>
      <c r="F126" s="110">
        <v>62</v>
      </c>
      <c r="G126" s="6" t="str">
        <f t="shared" si="2"/>
        <v>Trung bình</v>
      </c>
      <c r="H126" s="70"/>
    </row>
    <row r="127" spans="1:8">
      <c r="A127" s="5" t="s">
        <v>189</v>
      </c>
      <c r="B127" s="104" t="s">
        <v>3549</v>
      </c>
      <c r="C127" s="108" t="s">
        <v>1490</v>
      </c>
      <c r="D127" s="106" t="s">
        <v>1303</v>
      </c>
      <c r="E127" s="107" t="s">
        <v>3531</v>
      </c>
      <c r="F127" s="110">
        <v>59</v>
      </c>
      <c r="G127" s="6" t="str">
        <f t="shared" si="2"/>
        <v>Trung bình</v>
      </c>
      <c r="H127" s="70"/>
    </row>
    <row r="128" spans="1:8">
      <c r="A128" s="5" t="s">
        <v>190</v>
      </c>
      <c r="B128" s="104" t="s">
        <v>3550</v>
      </c>
      <c r="C128" s="108" t="s">
        <v>1358</v>
      </c>
      <c r="D128" s="106" t="s">
        <v>1312</v>
      </c>
      <c r="E128" s="107" t="s">
        <v>3531</v>
      </c>
      <c r="F128" s="110">
        <v>59</v>
      </c>
      <c r="G128" s="6" t="str">
        <f t="shared" si="2"/>
        <v>Trung bình</v>
      </c>
      <c r="H128" s="70"/>
    </row>
    <row r="129" spans="1:8">
      <c r="A129" s="5" t="s">
        <v>191</v>
      </c>
      <c r="B129" s="104" t="s">
        <v>3551</v>
      </c>
      <c r="C129" s="108" t="s">
        <v>3552</v>
      </c>
      <c r="D129" s="106" t="s">
        <v>1377</v>
      </c>
      <c r="E129" s="107" t="s">
        <v>3531</v>
      </c>
      <c r="F129" s="110">
        <v>52</v>
      </c>
      <c r="G129" s="6" t="str">
        <f t="shared" si="2"/>
        <v>Trung bình</v>
      </c>
      <c r="H129" s="70"/>
    </row>
    <row r="130" spans="1:8">
      <c r="A130" s="5" t="s">
        <v>192</v>
      </c>
      <c r="B130" s="104" t="s">
        <v>3553</v>
      </c>
      <c r="C130" s="108" t="s">
        <v>1404</v>
      </c>
      <c r="D130" s="106" t="s">
        <v>1329</v>
      </c>
      <c r="E130" s="107" t="s">
        <v>3531</v>
      </c>
      <c r="F130" s="110">
        <v>59</v>
      </c>
      <c r="G130" s="6" t="str">
        <f t="shared" si="2"/>
        <v>Trung bình</v>
      </c>
      <c r="H130" s="70"/>
    </row>
    <row r="131" spans="1:8">
      <c r="A131" s="5" t="s">
        <v>193</v>
      </c>
      <c r="B131" s="104" t="s">
        <v>3554</v>
      </c>
      <c r="C131" s="108" t="s">
        <v>3555</v>
      </c>
      <c r="D131" s="106" t="s">
        <v>1368</v>
      </c>
      <c r="E131" s="107" t="s">
        <v>3531</v>
      </c>
      <c r="F131" s="110">
        <v>61</v>
      </c>
      <c r="G131" s="6" t="str">
        <f t="shared" si="2"/>
        <v>Trung bình</v>
      </c>
      <c r="H131" s="70"/>
    </row>
    <row r="132" spans="1:8">
      <c r="A132" s="5" t="s">
        <v>194</v>
      </c>
      <c r="B132" s="104" t="s">
        <v>3556</v>
      </c>
      <c r="C132" s="108" t="s">
        <v>3557</v>
      </c>
      <c r="D132" s="106" t="s">
        <v>1254</v>
      </c>
      <c r="E132" s="107" t="s">
        <v>3531</v>
      </c>
      <c r="F132" s="110">
        <v>57</v>
      </c>
      <c r="G132" s="6" t="str">
        <f t="shared" si="2"/>
        <v>Trung bình</v>
      </c>
      <c r="H132" s="70"/>
    </row>
    <row r="133" spans="1:8">
      <c r="A133" s="5" t="s">
        <v>195</v>
      </c>
      <c r="B133" s="104" t="s">
        <v>3558</v>
      </c>
      <c r="C133" s="108" t="s">
        <v>3559</v>
      </c>
      <c r="D133" s="106" t="s">
        <v>1345</v>
      </c>
      <c r="E133" s="107" t="s">
        <v>3531</v>
      </c>
      <c r="F133" s="110">
        <v>61</v>
      </c>
      <c r="G133" s="6" t="str">
        <f t="shared" si="2"/>
        <v>Trung bình</v>
      </c>
      <c r="H133" s="70"/>
    </row>
    <row r="134" spans="1:8">
      <c r="A134" s="5" t="s">
        <v>196</v>
      </c>
      <c r="B134" s="104" t="s">
        <v>3560</v>
      </c>
      <c r="C134" s="108" t="s">
        <v>2236</v>
      </c>
      <c r="D134" s="106" t="s">
        <v>1331</v>
      </c>
      <c r="E134" s="107" t="s">
        <v>3531</v>
      </c>
      <c r="F134" s="110">
        <v>99</v>
      </c>
      <c r="G134" s="6" t="str">
        <f t="shared" si="2"/>
        <v>Xuất sắc</v>
      </c>
      <c r="H134" s="70"/>
    </row>
    <row r="135" spans="1:8">
      <c r="A135" s="97"/>
      <c r="B135" s="103" t="s">
        <v>1524</v>
      </c>
      <c r="C135" s="98"/>
      <c r="D135" s="133">
        <f>SUM(D136)</f>
        <v>67</v>
      </c>
      <c r="E135" s="99"/>
      <c r="F135" s="100"/>
      <c r="G135" s="101"/>
      <c r="H135" s="102"/>
    </row>
    <row r="136" spans="1:8" s="20" customFormat="1">
      <c r="A136" s="62"/>
      <c r="B136" s="63" t="s">
        <v>1826</v>
      </c>
      <c r="C136" s="64"/>
      <c r="D136" s="65">
        <f>COUNTA(D137:D203)</f>
        <v>67</v>
      </c>
      <c r="E136" s="66"/>
      <c r="F136" s="66"/>
      <c r="G136" s="120"/>
      <c r="H136" s="67"/>
    </row>
    <row r="137" spans="1:8" s="20" customFormat="1">
      <c r="A137" s="5" t="s">
        <v>97</v>
      </c>
      <c r="B137" s="75" t="s">
        <v>4699</v>
      </c>
      <c r="C137" s="88" t="s">
        <v>4700</v>
      </c>
      <c r="D137" s="76" t="s">
        <v>1216</v>
      </c>
      <c r="E137" s="77" t="s">
        <v>4701</v>
      </c>
      <c r="F137" s="78">
        <v>70</v>
      </c>
      <c r="G137" s="79" t="str">
        <f t="shared" ref="G137:G157" si="3">IF(F137&gt;=90,"Xuất sắc",IF(F137&gt;=80,"Tốt",IF(F137&gt;=70,"Khá",IF(F137&gt;=50,"Trung bình",IF(F137&gt;0,"Yếu","Không xếp loại")))))</f>
        <v>Khá</v>
      </c>
      <c r="H137" s="80"/>
    </row>
    <row r="138" spans="1:8">
      <c r="A138" s="5" t="s">
        <v>98</v>
      </c>
      <c r="B138" s="81" t="s">
        <v>4702</v>
      </c>
      <c r="C138" s="82" t="s">
        <v>1288</v>
      </c>
      <c r="D138" s="83" t="s">
        <v>1176</v>
      </c>
      <c r="E138" s="84" t="s">
        <v>4701</v>
      </c>
      <c r="F138" s="85">
        <v>68</v>
      </c>
      <c r="G138" s="86" t="str">
        <f t="shared" si="3"/>
        <v>Trung bình</v>
      </c>
      <c r="H138" s="87"/>
    </row>
    <row r="139" spans="1:8">
      <c r="A139" s="5" t="s">
        <v>99</v>
      </c>
      <c r="B139" s="81" t="s">
        <v>4703</v>
      </c>
      <c r="C139" s="82" t="s">
        <v>4704</v>
      </c>
      <c r="D139" s="83" t="s">
        <v>1281</v>
      </c>
      <c r="E139" s="84" t="s">
        <v>4701</v>
      </c>
      <c r="F139" s="85">
        <v>54</v>
      </c>
      <c r="G139" s="86" t="str">
        <f t="shared" si="3"/>
        <v>Trung bình</v>
      </c>
      <c r="H139" s="87"/>
    </row>
    <row r="140" spans="1:8">
      <c r="A140" s="5" t="s">
        <v>100</v>
      </c>
      <c r="B140" s="81" t="s">
        <v>4705</v>
      </c>
      <c r="C140" s="82" t="s">
        <v>1714</v>
      </c>
      <c r="D140" s="83" t="s">
        <v>1364</v>
      </c>
      <c r="E140" s="84" t="s">
        <v>4701</v>
      </c>
      <c r="F140" s="85">
        <v>64</v>
      </c>
      <c r="G140" s="86" t="str">
        <f t="shared" si="3"/>
        <v>Trung bình</v>
      </c>
      <c r="H140" s="87"/>
    </row>
    <row r="141" spans="1:8">
      <c r="A141" s="5" t="s">
        <v>101</v>
      </c>
      <c r="B141" s="81" t="s">
        <v>4706</v>
      </c>
      <c r="C141" s="82" t="s">
        <v>1514</v>
      </c>
      <c r="D141" s="83" t="s">
        <v>1470</v>
      </c>
      <c r="E141" s="84" t="s">
        <v>4701</v>
      </c>
      <c r="F141" s="85">
        <v>76</v>
      </c>
      <c r="G141" s="86" t="str">
        <f t="shared" si="3"/>
        <v>Khá</v>
      </c>
      <c r="H141" s="87"/>
    </row>
    <row r="142" spans="1:8">
      <c r="A142" s="5" t="s">
        <v>102</v>
      </c>
      <c r="B142" s="81" t="s">
        <v>4707</v>
      </c>
      <c r="C142" s="82" t="s">
        <v>4708</v>
      </c>
      <c r="D142" s="83" t="s">
        <v>1381</v>
      </c>
      <c r="E142" s="84" t="s">
        <v>4701</v>
      </c>
      <c r="F142" s="85">
        <v>66</v>
      </c>
      <c r="G142" s="86" t="str">
        <f t="shared" si="3"/>
        <v>Trung bình</v>
      </c>
      <c r="H142" s="87"/>
    </row>
    <row r="143" spans="1:8">
      <c r="A143" s="5" t="s">
        <v>103</v>
      </c>
      <c r="B143" s="81" t="s">
        <v>4709</v>
      </c>
      <c r="C143" s="82" t="s">
        <v>1657</v>
      </c>
      <c r="D143" s="83" t="s">
        <v>1222</v>
      </c>
      <c r="E143" s="84" t="s">
        <v>4701</v>
      </c>
      <c r="F143" s="85">
        <v>70</v>
      </c>
      <c r="G143" s="86" t="str">
        <f t="shared" si="3"/>
        <v>Khá</v>
      </c>
      <c r="H143" s="87"/>
    </row>
    <row r="144" spans="1:8">
      <c r="A144" s="5" t="s">
        <v>104</v>
      </c>
      <c r="B144" s="81" t="s">
        <v>4710</v>
      </c>
      <c r="C144" s="82" t="s">
        <v>4711</v>
      </c>
      <c r="D144" s="83" t="s">
        <v>1301</v>
      </c>
      <c r="E144" s="84" t="s">
        <v>4701</v>
      </c>
      <c r="F144" s="85">
        <v>70</v>
      </c>
      <c r="G144" s="86" t="str">
        <f t="shared" si="3"/>
        <v>Khá</v>
      </c>
      <c r="H144" s="87"/>
    </row>
    <row r="145" spans="1:8">
      <c r="A145" s="5" t="s">
        <v>105</v>
      </c>
      <c r="B145" s="81" t="s">
        <v>4712</v>
      </c>
      <c r="C145" s="82" t="s">
        <v>4713</v>
      </c>
      <c r="D145" s="83" t="s">
        <v>1375</v>
      </c>
      <c r="E145" s="84" t="s">
        <v>4701</v>
      </c>
      <c r="F145" s="85">
        <v>68</v>
      </c>
      <c r="G145" s="86" t="str">
        <f t="shared" si="3"/>
        <v>Trung bình</v>
      </c>
      <c r="H145" s="87"/>
    </row>
    <row r="146" spans="1:8">
      <c r="A146" s="5" t="s">
        <v>106</v>
      </c>
      <c r="B146" s="81" t="s">
        <v>4714</v>
      </c>
      <c r="C146" s="82" t="s">
        <v>1296</v>
      </c>
      <c r="D146" s="83" t="s">
        <v>1235</v>
      </c>
      <c r="E146" s="84" t="s">
        <v>4701</v>
      </c>
      <c r="F146" s="85">
        <v>70</v>
      </c>
      <c r="G146" s="86" t="str">
        <f t="shared" si="3"/>
        <v>Khá</v>
      </c>
      <c r="H146" s="87"/>
    </row>
    <row r="147" spans="1:8">
      <c r="A147" s="5" t="s">
        <v>107</v>
      </c>
      <c r="B147" s="81" t="s">
        <v>4715</v>
      </c>
      <c r="C147" s="82" t="s">
        <v>1194</v>
      </c>
      <c r="D147" s="83" t="s">
        <v>1182</v>
      </c>
      <c r="E147" s="84" t="s">
        <v>4701</v>
      </c>
      <c r="F147" s="85">
        <v>63</v>
      </c>
      <c r="G147" s="86" t="str">
        <f t="shared" si="3"/>
        <v>Trung bình</v>
      </c>
      <c r="H147" s="87"/>
    </row>
    <row r="148" spans="1:8">
      <c r="A148" s="5" t="s">
        <v>108</v>
      </c>
      <c r="B148" s="81" t="s">
        <v>4716</v>
      </c>
      <c r="C148" s="82" t="s">
        <v>4717</v>
      </c>
      <c r="D148" s="83" t="s">
        <v>1697</v>
      </c>
      <c r="E148" s="84" t="s">
        <v>4701</v>
      </c>
      <c r="F148" s="85">
        <v>70</v>
      </c>
      <c r="G148" s="86" t="str">
        <f t="shared" si="3"/>
        <v>Khá</v>
      </c>
      <c r="H148" s="87"/>
    </row>
    <row r="149" spans="1:8">
      <c r="A149" s="5" t="s">
        <v>109</v>
      </c>
      <c r="B149" s="81" t="s">
        <v>4718</v>
      </c>
      <c r="C149" s="82" t="s">
        <v>4719</v>
      </c>
      <c r="D149" s="83" t="s">
        <v>1367</v>
      </c>
      <c r="E149" s="84" t="s">
        <v>4701</v>
      </c>
      <c r="F149" s="85">
        <v>100</v>
      </c>
      <c r="G149" s="86" t="str">
        <f t="shared" si="3"/>
        <v>Xuất sắc</v>
      </c>
      <c r="H149" s="87"/>
    </row>
    <row r="150" spans="1:8">
      <c r="A150" s="5" t="s">
        <v>110</v>
      </c>
      <c r="B150" s="81" t="s">
        <v>4720</v>
      </c>
      <c r="C150" s="82" t="s">
        <v>1343</v>
      </c>
      <c r="D150" s="83" t="s">
        <v>1377</v>
      </c>
      <c r="E150" s="84" t="s">
        <v>4701</v>
      </c>
      <c r="F150" s="85">
        <v>70</v>
      </c>
      <c r="G150" s="86" t="str">
        <f t="shared" si="3"/>
        <v>Khá</v>
      </c>
      <c r="H150" s="87"/>
    </row>
    <row r="151" spans="1:8">
      <c r="A151" s="5" t="s">
        <v>111</v>
      </c>
      <c r="B151" s="81" t="s">
        <v>4721</v>
      </c>
      <c r="C151" s="82" t="s">
        <v>4722</v>
      </c>
      <c r="D151" s="83" t="s">
        <v>1388</v>
      </c>
      <c r="E151" s="84" t="s">
        <v>4701</v>
      </c>
      <c r="F151" s="85">
        <v>78</v>
      </c>
      <c r="G151" s="86" t="str">
        <f t="shared" si="3"/>
        <v>Khá</v>
      </c>
      <c r="H151" s="87"/>
    </row>
    <row r="152" spans="1:8">
      <c r="A152" s="5" t="s">
        <v>112</v>
      </c>
      <c r="B152" s="81" t="s">
        <v>4723</v>
      </c>
      <c r="C152" s="82" t="s">
        <v>1491</v>
      </c>
      <c r="D152" s="83" t="s">
        <v>1304</v>
      </c>
      <c r="E152" s="84" t="s">
        <v>4701</v>
      </c>
      <c r="F152" s="85">
        <v>70</v>
      </c>
      <c r="G152" s="86" t="str">
        <f t="shared" si="3"/>
        <v>Khá</v>
      </c>
      <c r="H152" s="87"/>
    </row>
    <row r="153" spans="1:8">
      <c r="A153" s="5" t="s">
        <v>113</v>
      </c>
      <c r="B153" s="81" t="s">
        <v>4724</v>
      </c>
      <c r="C153" s="82" t="s">
        <v>4725</v>
      </c>
      <c r="D153" s="83" t="s">
        <v>1254</v>
      </c>
      <c r="E153" s="84" t="s">
        <v>4701</v>
      </c>
      <c r="F153" s="85">
        <v>76</v>
      </c>
      <c r="G153" s="86" t="str">
        <f t="shared" si="3"/>
        <v>Khá</v>
      </c>
      <c r="H153" s="87"/>
    </row>
    <row r="154" spans="1:8">
      <c r="A154" s="5" t="s">
        <v>114</v>
      </c>
      <c r="B154" s="81" t="s">
        <v>4726</v>
      </c>
      <c r="C154" s="82" t="s">
        <v>4727</v>
      </c>
      <c r="D154" s="83" t="s">
        <v>1345</v>
      </c>
      <c r="E154" s="84" t="s">
        <v>4701</v>
      </c>
      <c r="F154" s="85">
        <v>57</v>
      </c>
      <c r="G154" s="86" t="str">
        <f t="shared" si="3"/>
        <v>Trung bình</v>
      </c>
      <c r="H154" s="87"/>
    </row>
    <row r="155" spans="1:8">
      <c r="A155" s="5" t="s">
        <v>115</v>
      </c>
      <c r="B155" s="81" t="s">
        <v>4728</v>
      </c>
      <c r="C155" s="82" t="s">
        <v>1295</v>
      </c>
      <c r="D155" s="83" t="s">
        <v>1359</v>
      </c>
      <c r="E155" s="84" t="s">
        <v>4701</v>
      </c>
      <c r="F155" s="85">
        <v>58</v>
      </c>
      <c r="G155" s="86" t="str">
        <f t="shared" si="3"/>
        <v>Trung bình</v>
      </c>
      <c r="H155" s="87"/>
    </row>
    <row r="156" spans="1:8" s="20" customFormat="1">
      <c r="A156" s="5" t="s">
        <v>116</v>
      </c>
      <c r="B156" s="75" t="s">
        <v>4729</v>
      </c>
      <c r="C156" s="88" t="s">
        <v>4730</v>
      </c>
      <c r="D156" s="76" t="s">
        <v>1192</v>
      </c>
      <c r="E156" s="77" t="s">
        <v>4731</v>
      </c>
      <c r="F156" s="78">
        <v>61</v>
      </c>
      <c r="G156" s="79" t="str">
        <f t="shared" si="3"/>
        <v>Trung bình</v>
      </c>
      <c r="H156" s="80"/>
    </row>
    <row r="157" spans="1:8">
      <c r="A157" s="5" t="s">
        <v>117</v>
      </c>
      <c r="B157" s="81" t="s">
        <v>4732</v>
      </c>
      <c r="C157" s="82" t="s">
        <v>4733</v>
      </c>
      <c r="D157" s="83" t="s">
        <v>1361</v>
      </c>
      <c r="E157" s="84" t="s">
        <v>4731</v>
      </c>
      <c r="F157" s="85">
        <v>76</v>
      </c>
      <c r="G157" s="86" t="str">
        <f t="shared" si="3"/>
        <v>Khá</v>
      </c>
      <c r="H157" s="87"/>
    </row>
    <row r="158" spans="1:8">
      <c r="A158" s="5" t="s">
        <v>69</v>
      </c>
      <c r="B158" s="81" t="s">
        <v>4734</v>
      </c>
      <c r="C158" s="82" t="s">
        <v>4735</v>
      </c>
      <c r="D158" s="83" t="s">
        <v>1195</v>
      </c>
      <c r="E158" s="84" t="s">
        <v>4731</v>
      </c>
      <c r="F158" s="85">
        <v>78</v>
      </c>
      <c r="G158" s="86" t="str">
        <f t="shared" ref="G158:G203" si="4">IF(F158&gt;=90,"Xuất sắc",IF(F158&gt;=80,"Tốt",IF(F158&gt;=70,"Khá",IF(F158&gt;=50,"Trung bình",IF(F158&gt;0,"Yếu","Không xếp loại")))))</f>
        <v>Khá</v>
      </c>
      <c r="H158" s="87"/>
    </row>
    <row r="159" spans="1:8">
      <c r="A159" s="5" t="s">
        <v>70</v>
      </c>
      <c r="B159" s="81" t="s">
        <v>4736</v>
      </c>
      <c r="C159" s="82" t="s">
        <v>1704</v>
      </c>
      <c r="D159" s="83" t="s">
        <v>1325</v>
      </c>
      <c r="E159" s="84" t="s">
        <v>4731</v>
      </c>
      <c r="F159" s="85">
        <v>68</v>
      </c>
      <c r="G159" s="86" t="str">
        <f t="shared" si="4"/>
        <v>Trung bình</v>
      </c>
      <c r="H159" s="87"/>
    </row>
    <row r="160" spans="1:8">
      <c r="A160" s="5" t="s">
        <v>71</v>
      </c>
      <c r="B160" s="81" t="s">
        <v>4737</v>
      </c>
      <c r="C160" s="82" t="s">
        <v>1419</v>
      </c>
      <c r="D160" s="83" t="s">
        <v>1198</v>
      </c>
      <c r="E160" s="84" t="s">
        <v>4731</v>
      </c>
      <c r="F160" s="85">
        <v>74</v>
      </c>
      <c r="G160" s="86" t="str">
        <f t="shared" si="4"/>
        <v>Khá</v>
      </c>
      <c r="H160" s="87"/>
    </row>
    <row r="161" spans="1:8">
      <c r="A161" s="5" t="s">
        <v>72</v>
      </c>
      <c r="B161" s="81" t="s">
        <v>4738</v>
      </c>
      <c r="C161" s="82" t="s">
        <v>4739</v>
      </c>
      <c r="D161" s="83" t="s">
        <v>47</v>
      </c>
      <c r="E161" s="84" t="s">
        <v>4731</v>
      </c>
      <c r="F161" s="85">
        <v>70</v>
      </c>
      <c r="G161" s="86" t="str">
        <f t="shared" si="4"/>
        <v>Khá</v>
      </c>
      <c r="H161" s="87"/>
    </row>
    <row r="162" spans="1:8">
      <c r="A162" s="5" t="s">
        <v>73</v>
      </c>
      <c r="B162" s="81" t="s">
        <v>4740</v>
      </c>
      <c r="C162" s="82" t="s">
        <v>1460</v>
      </c>
      <c r="D162" s="83" t="s">
        <v>40</v>
      </c>
      <c r="E162" s="84" t="s">
        <v>4731</v>
      </c>
      <c r="F162" s="85">
        <v>70</v>
      </c>
      <c r="G162" s="86" t="str">
        <f t="shared" si="4"/>
        <v>Khá</v>
      </c>
      <c r="H162" s="87"/>
    </row>
    <row r="163" spans="1:8">
      <c r="A163" s="5" t="s">
        <v>74</v>
      </c>
      <c r="B163" s="81" t="s">
        <v>4741</v>
      </c>
      <c r="C163" s="82" t="s">
        <v>1721</v>
      </c>
      <c r="D163" s="83" t="s">
        <v>1281</v>
      </c>
      <c r="E163" s="84" t="s">
        <v>4731</v>
      </c>
      <c r="F163" s="85">
        <v>74</v>
      </c>
      <c r="G163" s="86" t="str">
        <f t="shared" si="4"/>
        <v>Khá</v>
      </c>
      <c r="H163" s="87"/>
    </row>
    <row r="164" spans="1:8">
      <c r="A164" s="5" t="s">
        <v>75</v>
      </c>
      <c r="B164" s="81" t="s">
        <v>4742</v>
      </c>
      <c r="C164" s="82" t="s">
        <v>1529</v>
      </c>
      <c r="D164" s="83" t="s">
        <v>1281</v>
      </c>
      <c r="E164" s="84" t="s">
        <v>4731</v>
      </c>
      <c r="F164" s="85">
        <v>70</v>
      </c>
      <c r="G164" s="86" t="str">
        <f t="shared" si="4"/>
        <v>Khá</v>
      </c>
      <c r="H164" s="87"/>
    </row>
    <row r="165" spans="1:8">
      <c r="A165" s="5" t="s">
        <v>76</v>
      </c>
      <c r="B165" s="81" t="s">
        <v>4743</v>
      </c>
      <c r="C165" s="82" t="s">
        <v>4744</v>
      </c>
      <c r="D165" s="83" t="s">
        <v>1259</v>
      </c>
      <c r="E165" s="84" t="s">
        <v>4731</v>
      </c>
      <c r="F165" s="85">
        <v>70</v>
      </c>
      <c r="G165" s="86" t="str">
        <f t="shared" si="4"/>
        <v>Khá</v>
      </c>
      <c r="H165" s="87"/>
    </row>
    <row r="166" spans="1:8">
      <c r="A166" s="5" t="s">
        <v>77</v>
      </c>
      <c r="B166" s="81" t="s">
        <v>4745</v>
      </c>
      <c r="C166" s="82" t="s">
        <v>1700</v>
      </c>
      <c r="D166" s="83" t="s">
        <v>1780</v>
      </c>
      <c r="E166" s="84" t="s">
        <v>4731</v>
      </c>
      <c r="F166" s="85">
        <v>70</v>
      </c>
      <c r="G166" s="86" t="str">
        <f t="shared" si="4"/>
        <v>Khá</v>
      </c>
      <c r="H166" s="87"/>
    </row>
    <row r="167" spans="1:8" s="20" customFormat="1">
      <c r="A167" s="5" t="s">
        <v>78</v>
      </c>
      <c r="B167" s="81" t="s">
        <v>4746</v>
      </c>
      <c r="C167" s="82" t="s">
        <v>1314</v>
      </c>
      <c r="D167" s="83" t="s">
        <v>49</v>
      </c>
      <c r="E167" s="84" t="s">
        <v>4731</v>
      </c>
      <c r="F167" s="85">
        <v>68</v>
      </c>
      <c r="G167" s="86" t="str">
        <f t="shared" si="4"/>
        <v>Trung bình</v>
      </c>
      <c r="H167" s="80"/>
    </row>
    <row r="168" spans="1:8">
      <c r="A168" s="5" t="s">
        <v>79</v>
      </c>
      <c r="B168" s="81" t="s">
        <v>4747</v>
      </c>
      <c r="C168" s="82" t="s">
        <v>1573</v>
      </c>
      <c r="D168" s="83" t="s">
        <v>1222</v>
      </c>
      <c r="E168" s="84" t="s">
        <v>4731</v>
      </c>
      <c r="F168" s="85">
        <v>70</v>
      </c>
      <c r="G168" s="86" t="str">
        <f t="shared" si="4"/>
        <v>Khá</v>
      </c>
      <c r="H168" s="87"/>
    </row>
    <row r="169" spans="1:8">
      <c r="A169" s="5" t="s">
        <v>80</v>
      </c>
      <c r="B169" s="81" t="s">
        <v>4748</v>
      </c>
      <c r="C169" s="82" t="s">
        <v>1714</v>
      </c>
      <c r="D169" s="83" t="s">
        <v>1222</v>
      </c>
      <c r="E169" s="84" t="s">
        <v>4731</v>
      </c>
      <c r="F169" s="85">
        <v>70</v>
      </c>
      <c r="G169" s="86" t="str">
        <f t="shared" si="4"/>
        <v>Khá</v>
      </c>
      <c r="H169" s="87"/>
    </row>
    <row r="170" spans="1:8">
      <c r="A170" s="5" t="s">
        <v>81</v>
      </c>
      <c r="B170" s="81" t="s">
        <v>4749</v>
      </c>
      <c r="C170" s="82" t="s">
        <v>1742</v>
      </c>
      <c r="D170" s="83" t="s">
        <v>1341</v>
      </c>
      <c r="E170" s="84" t="s">
        <v>4731</v>
      </c>
      <c r="F170" s="85">
        <v>70</v>
      </c>
      <c r="G170" s="86" t="str">
        <f t="shared" si="4"/>
        <v>Khá</v>
      </c>
      <c r="H170" s="87"/>
    </row>
    <row r="171" spans="1:8">
      <c r="A171" s="5" t="s">
        <v>82</v>
      </c>
      <c r="B171" s="81" t="s">
        <v>4750</v>
      </c>
      <c r="C171" s="82" t="s">
        <v>1337</v>
      </c>
      <c r="D171" s="83" t="s">
        <v>1301</v>
      </c>
      <c r="E171" s="84" t="s">
        <v>4731</v>
      </c>
      <c r="F171" s="85">
        <v>74</v>
      </c>
      <c r="G171" s="86" t="str">
        <f t="shared" si="4"/>
        <v>Khá</v>
      </c>
      <c r="H171" s="87"/>
    </row>
    <row r="172" spans="1:8">
      <c r="A172" s="5" t="s">
        <v>83</v>
      </c>
      <c r="B172" s="81" t="s">
        <v>4751</v>
      </c>
      <c r="C172" s="82" t="s">
        <v>4752</v>
      </c>
      <c r="D172" s="83" t="s">
        <v>14</v>
      </c>
      <c r="E172" s="84" t="s">
        <v>4731</v>
      </c>
      <c r="F172" s="85">
        <v>65</v>
      </c>
      <c r="G172" s="86" t="str">
        <f t="shared" si="4"/>
        <v>Trung bình</v>
      </c>
      <c r="H172" s="87"/>
    </row>
    <row r="173" spans="1:8">
      <c r="A173" s="5" t="s">
        <v>84</v>
      </c>
      <c r="B173" s="81" t="s">
        <v>4753</v>
      </c>
      <c r="C173" s="82" t="s">
        <v>4754</v>
      </c>
      <c r="D173" s="83" t="s">
        <v>1312</v>
      </c>
      <c r="E173" s="84" t="s">
        <v>4731</v>
      </c>
      <c r="F173" s="85">
        <v>76</v>
      </c>
      <c r="G173" s="86" t="str">
        <f t="shared" si="4"/>
        <v>Khá</v>
      </c>
      <c r="H173" s="87"/>
    </row>
    <row r="174" spans="1:8">
      <c r="A174" s="5" t="s">
        <v>85</v>
      </c>
      <c r="B174" s="81" t="s">
        <v>4755</v>
      </c>
      <c r="C174" s="82" t="s">
        <v>4756</v>
      </c>
      <c r="D174" s="83" t="s">
        <v>1254</v>
      </c>
      <c r="E174" s="84" t="s">
        <v>4731</v>
      </c>
      <c r="F174" s="85">
        <v>68</v>
      </c>
      <c r="G174" s="86" t="str">
        <f t="shared" si="4"/>
        <v>Trung bình</v>
      </c>
      <c r="H174" s="87"/>
    </row>
    <row r="175" spans="1:8">
      <c r="A175" s="5" t="s">
        <v>86</v>
      </c>
      <c r="B175" s="81" t="s">
        <v>4757</v>
      </c>
      <c r="C175" s="82" t="s">
        <v>4758</v>
      </c>
      <c r="D175" s="83" t="s">
        <v>1345</v>
      </c>
      <c r="E175" s="84" t="s">
        <v>4731</v>
      </c>
      <c r="F175" s="85">
        <v>70</v>
      </c>
      <c r="G175" s="86" t="str">
        <f t="shared" si="4"/>
        <v>Khá</v>
      </c>
      <c r="H175" s="87"/>
    </row>
    <row r="176" spans="1:8">
      <c r="A176" s="5" t="s">
        <v>87</v>
      </c>
      <c r="B176" s="81" t="s">
        <v>4759</v>
      </c>
      <c r="C176" s="82" t="s">
        <v>4760</v>
      </c>
      <c r="D176" s="83" t="s">
        <v>1359</v>
      </c>
      <c r="E176" s="84" t="s">
        <v>4731</v>
      </c>
      <c r="F176" s="85">
        <v>66</v>
      </c>
      <c r="G176" s="86" t="str">
        <f t="shared" si="4"/>
        <v>Trung bình</v>
      </c>
      <c r="H176" s="87"/>
    </row>
    <row r="177" spans="1:8" s="20" customFormat="1">
      <c r="A177" s="5" t="s">
        <v>88</v>
      </c>
      <c r="B177" s="75" t="s">
        <v>4761</v>
      </c>
      <c r="C177" s="88" t="s">
        <v>4762</v>
      </c>
      <c r="D177" s="76" t="s">
        <v>1193</v>
      </c>
      <c r="E177" s="77" t="s">
        <v>4763</v>
      </c>
      <c r="F177" s="78">
        <v>70</v>
      </c>
      <c r="G177" s="79" t="str">
        <f t="shared" si="4"/>
        <v>Khá</v>
      </c>
      <c r="H177" s="80"/>
    </row>
    <row r="178" spans="1:8">
      <c r="A178" s="5" t="s">
        <v>89</v>
      </c>
      <c r="B178" s="81" t="s">
        <v>4764</v>
      </c>
      <c r="C178" s="82" t="s">
        <v>4765</v>
      </c>
      <c r="D178" s="83" t="s">
        <v>1193</v>
      </c>
      <c r="E178" s="84" t="s">
        <v>4763</v>
      </c>
      <c r="F178" s="85">
        <v>70</v>
      </c>
      <c r="G178" s="86" t="str">
        <f t="shared" si="4"/>
        <v>Khá</v>
      </c>
      <c r="H178" s="87"/>
    </row>
    <row r="179" spans="1:8">
      <c r="A179" s="5" t="s">
        <v>90</v>
      </c>
      <c r="B179" s="81" t="s">
        <v>4766</v>
      </c>
      <c r="C179" s="82" t="s">
        <v>4767</v>
      </c>
      <c r="D179" s="83" t="s">
        <v>1216</v>
      </c>
      <c r="E179" s="84" t="s">
        <v>4763</v>
      </c>
      <c r="F179" s="85">
        <v>70</v>
      </c>
      <c r="G179" s="86" t="str">
        <f t="shared" si="4"/>
        <v>Khá</v>
      </c>
      <c r="H179" s="87"/>
    </row>
    <row r="180" spans="1:8">
      <c r="A180" s="5" t="s">
        <v>91</v>
      </c>
      <c r="B180" s="81" t="s">
        <v>4768</v>
      </c>
      <c r="C180" s="82" t="s">
        <v>31</v>
      </c>
      <c r="D180" s="83" t="s">
        <v>1272</v>
      </c>
      <c r="E180" s="84" t="s">
        <v>4763</v>
      </c>
      <c r="F180" s="85">
        <v>70</v>
      </c>
      <c r="G180" s="86" t="str">
        <f t="shared" si="4"/>
        <v>Khá</v>
      </c>
      <c r="H180" s="87"/>
    </row>
    <row r="181" spans="1:8">
      <c r="A181" s="5" t="s">
        <v>92</v>
      </c>
      <c r="B181" s="81" t="s">
        <v>4769</v>
      </c>
      <c r="C181" s="82" t="s">
        <v>1296</v>
      </c>
      <c r="D181" s="83" t="s">
        <v>11</v>
      </c>
      <c r="E181" s="84" t="s">
        <v>4763</v>
      </c>
      <c r="F181" s="85">
        <v>70</v>
      </c>
      <c r="G181" s="86" t="str">
        <f t="shared" si="4"/>
        <v>Khá</v>
      </c>
      <c r="H181" s="87"/>
    </row>
    <row r="182" spans="1:8">
      <c r="A182" s="5" t="s">
        <v>93</v>
      </c>
      <c r="B182" s="81" t="s">
        <v>4770</v>
      </c>
      <c r="C182" s="82" t="s">
        <v>1686</v>
      </c>
      <c r="D182" s="83" t="s">
        <v>1256</v>
      </c>
      <c r="E182" s="84" t="s">
        <v>4763</v>
      </c>
      <c r="F182" s="85">
        <v>70</v>
      </c>
      <c r="G182" s="86" t="str">
        <f t="shared" si="4"/>
        <v>Khá</v>
      </c>
      <c r="H182" s="87"/>
    </row>
    <row r="183" spans="1:8">
      <c r="A183" s="5" t="s">
        <v>94</v>
      </c>
      <c r="B183" s="81" t="s">
        <v>4771</v>
      </c>
      <c r="C183" s="82" t="s">
        <v>2674</v>
      </c>
      <c r="D183" s="83" t="s">
        <v>1578</v>
      </c>
      <c r="E183" s="84" t="s">
        <v>4763</v>
      </c>
      <c r="F183" s="85">
        <v>70</v>
      </c>
      <c r="G183" s="86" t="str">
        <f t="shared" si="4"/>
        <v>Khá</v>
      </c>
      <c r="H183" s="87"/>
    </row>
    <row r="184" spans="1:8" s="20" customFormat="1">
      <c r="A184" s="5" t="s">
        <v>95</v>
      </c>
      <c r="B184" s="81" t="s">
        <v>4772</v>
      </c>
      <c r="C184" s="82" t="s">
        <v>1627</v>
      </c>
      <c r="D184" s="83" t="s">
        <v>1176</v>
      </c>
      <c r="E184" s="84" t="s">
        <v>4763</v>
      </c>
      <c r="F184" s="85">
        <v>70</v>
      </c>
      <c r="G184" s="86" t="str">
        <f t="shared" si="4"/>
        <v>Khá</v>
      </c>
      <c r="H184" s="80"/>
    </row>
    <row r="185" spans="1:8">
      <c r="A185" s="5" t="s">
        <v>96</v>
      </c>
      <c r="B185" s="81" t="s">
        <v>4773</v>
      </c>
      <c r="C185" s="82" t="s">
        <v>1757</v>
      </c>
      <c r="D185" s="83" t="s">
        <v>1204</v>
      </c>
      <c r="E185" s="84" t="s">
        <v>4763</v>
      </c>
      <c r="F185" s="85">
        <v>70</v>
      </c>
      <c r="G185" s="86" t="str">
        <f t="shared" si="4"/>
        <v>Khá</v>
      </c>
      <c r="H185" s="87"/>
    </row>
    <row r="186" spans="1:8">
      <c r="A186" s="5" t="s">
        <v>122</v>
      </c>
      <c r="B186" s="81" t="s">
        <v>4774</v>
      </c>
      <c r="C186" s="82" t="s">
        <v>4775</v>
      </c>
      <c r="D186" s="83" t="s">
        <v>1392</v>
      </c>
      <c r="E186" s="84" t="s">
        <v>4763</v>
      </c>
      <c r="F186" s="85">
        <v>70</v>
      </c>
      <c r="G186" s="86" t="str">
        <f t="shared" si="4"/>
        <v>Khá</v>
      </c>
      <c r="H186" s="87"/>
    </row>
    <row r="187" spans="1:8">
      <c r="A187" s="5" t="s">
        <v>123</v>
      </c>
      <c r="B187" s="81" t="s">
        <v>4776</v>
      </c>
      <c r="C187" s="82" t="s">
        <v>4777</v>
      </c>
      <c r="D187" s="83" t="s">
        <v>1349</v>
      </c>
      <c r="E187" s="84" t="s">
        <v>4763</v>
      </c>
      <c r="F187" s="85">
        <v>70</v>
      </c>
      <c r="G187" s="86" t="str">
        <f t="shared" si="4"/>
        <v>Khá</v>
      </c>
      <c r="H187" s="87"/>
    </row>
    <row r="188" spans="1:8">
      <c r="A188" s="5" t="s">
        <v>124</v>
      </c>
      <c r="B188" s="81" t="s">
        <v>4778</v>
      </c>
      <c r="C188" s="82" t="s">
        <v>4779</v>
      </c>
      <c r="D188" s="83" t="s">
        <v>1365</v>
      </c>
      <c r="E188" s="84" t="s">
        <v>4763</v>
      </c>
      <c r="F188" s="85">
        <v>76</v>
      </c>
      <c r="G188" s="86" t="str">
        <f t="shared" si="4"/>
        <v>Khá</v>
      </c>
      <c r="H188" s="87"/>
    </row>
    <row r="189" spans="1:8">
      <c r="A189" s="5" t="s">
        <v>125</v>
      </c>
      <c r="B189" s="81" t="s">
        <v>4780</v>
      </c>
      <c r="C189" s="82" t="s">
        <v>38</v>
      </c>
      <c r="D189" s="83" t="s">
        <v>1233</v>
      </c>
      <c r="E189" s="84" t="s">
        <v>4763</v>
      </c>
      <c r="F189" s="85">
        <v>78</v>
      </c>
      <c r="G189" s="86" t="str">
        <f t="shared" si="4"/>
        <v>Khá</v>
      </c>
      <c r="H189" s="87"/>
    </row>
    <row r="190" spans="1:8">
      <c r="A190" s="5" t="s">
        <v>126</v>
      </c>
      <c r="B190" s="81" t="s">
        <v>4781</v>
      </c>
      <c r="C190" s="82" t="s">
        <v>1616</v>
      </c>
      <c r="D190" s="83" t="s">
        <v>1340</v>
      </c>
      <c r="E190" s="84" t="s">
        <v>4763</v>
      </c>
      <c r="F190" s="85">
        <v>70</v>
      </c>
      <c r="G190" s="86" t="str">
        <f t="shared" si="4"/>
        <v>Khá</v>
      </c>
      <c r="H190" s="87"/>
    </row>
    <row r="191" spans="1:8">
      <c r="A191" s="5" t="s">
        <v>127</v>
      </c>
      <c r="B191" s="81" t="s">
        <v>4782</v>
      </c>
      <c r="C191" s="82" t="s">
        <v>4783</v>
      </c>
      <c r="D191" s="83" t="s">
        <v>1371</v>
      </c>
      <c r="E191" s="84" t="s">
        <v>4763</v>
      </c>
      <c r="F191" s="85">
        <v>70</v>
      </c>
      <c r="G191" s="86" t="str">
        <f t="shared" si="4"/>
        <v>Khá</v>
      </c>
      <c r="H191" s="87"/>
    </row>
    <row r="192" spans="1:8">
      <c r="A192" s="5" t="s">
        <v>128</v>
      </c>
      <c r="B192" s="81" t="s">
        <v>4784</v>
      </c>
      <c r="C192" s="82" t="s">
        <v>27</v>
      </c>
      <c r="D192" s="83" t="s">
        <v>1327</v>
      </c>
      <c r="E192" s="84" t="s">
        <v>4763</v>
      </c>
      <c r="F192" s="85">
        <v>74</v>
      </c>
      <c r="G192" s="86" t="str">
        <f t="shared" si="4"/>
        <v>Khá</v>
      </c>
      <c r="H192" s="87"/>
    </row>
    <row r="193" spans="1:8">
      <c r="A193" s="5" t="s">
        <v>129</v>
      </c>
      <c r="B193" s="81" t="s">
        <v>4785</v>
      </c>
      <c r="C193" s="82" t="s">
        <v>4722</v>
      </c>
      <c r="D193" s="83" t="s">
        <v>1393</v>
      </c>
      <c r="E193" s="84" t="s">
        <v>4763</v>
      </c>
      <c r="F193" s="85">
        <v>76</v>
      </c>
      <c r="G193" s="86" t="str">
        <f t="shared" si="4"/>
        <v>Khá</v>
      </c>
      <c r="H193" s="87"/>
    </row>
    <row r="194" spans="1:8">
      <c r="A194" s="5" t="s">
        <v>130</v>
      </c>
      <c r="B194" s="81" t="s">
        <v>4786</v>
      </c>
      <c r="C194" s="82" t="s">
        <v>4787</v>
      </c>
      <c r="D194" s="83" t="s">
        <v>14</v>
      </c>
      <c r="E194" s="84" t="s">
        <v>4763</v>
      </c>
      <c r="F194" s="85">
        <v>70</v>
      </c>
      <c r="G194" s="86" t="str">
        <f t="shared" si="4"/>
        <v>Khá</v>
      </c>
      <c r="H194" s="87"/>
    </row>
    <row r="195" spans="1:8">
      <c r="A195" s="5" t="s">
        <v>131</v>
      </c>
      <c r="B195" s="81" t="s">
        <v>4788</v>
      </c>
      <c r="C195" s="82" t="s">
        <v>4789</v>
      </c>
      <c r="D195" s="83" t="s">
        <v>1527</v>
      </c>
      <c r="E195" s="84" t="s">
        <v>4763</v>
      </c>
      <c r="F195" s="85">
        <v>74</v>
      </c>
      <c r="G195" s="86" t="str">
        <f t="shared" si="4"/>
        <v>Khá</v>
      </c>
      <c r="H195" s="87"/>
    </row>
    <row r="196" spans="1:8">
      <c r="A196" s="5" t="s">
        <v>132</v>
      </c>
      <c r="B196" s="81" t="s">
        <v>4790</v>
      </c>
      <c r="C196" s="82" t="s">
        <v>31</v>
      </c>
      <c r="D196" s="83" t="s">
        <v>1308</v>
      </c>
      <c r="E196" s="84" t="s">
        <v>4763</v>
      </c>
      <c r="F196" s="85">
        <v>65</v>
      </c>
      <c r="G196" s="86" t="str">
        <f t="shared" si="4"/>
        <v>Trung bình</v>
      </c>
      <c r="H196" s="87"/>
    </row>
    <row r="197" spans="1:8">
      <c r="A197" s="5" t="s">
        <v>133</v>
      </c>
      <c r="B197" s="81" t="s">
        <v>4791</v>
      </c>
      <c r="C197" s="82" t="s">
        <v>4792</v>
      </c>
      <c r="D197" s="83" t="s">
        <v>1312</v>
      </c>
      <c r="E197" s="84" t="s">
        <v>4763</v>
      </c>
      <c r="F197" s="85">
        <v>70</v>
      </c>
      <c r="G197" s="86" t="str">
        <f t="shared" si="4"/>
        <v>Khá</v>
      </c>
      <c r="H197" s="87"/>
    </row>
    <row r="198" spans="1:8">
      <c r="A198" s="5" t="s">
        <v>134</v>
      </c>
      <c r="B198" s="81" t="s">
        <v>4793</v>
      </c>
      <c r="C198" s="82" t="s">
        <v>1645</v>
      </c>
      <c r="D198" s="83" t="s">
        <v>1474</v>
      </c>
      <c r="E198" s="84" t="s">
        <v>4763</v>
      </c>
      <c r="F198" s="85">
        <v>70</v>
      </c>
      <c r="G198" s="86" t="str">
        <f t="shared" si="4"/>
        <v>Khá</v>
      </c>
      <c r="H198" s="87"/>
    </row>
    <row r="199" spans="1:8">
      <c r="A199" s="5" t="s">
        <v>135</v>
      </c>
      <c r="B199" s="81" t="s">
        <v>4794</v>
      </c>
      <c r="C199" s="82" t="s">
        <v>1208</v>
      </c>
      <c r="D199" s="83" t="s">
        <v>34</v>
      </c>
      <c r="E199" s="84" t="s">
        <v>4763</v>
      </c>
      <c r="F199" s="85">
        <v>70</v>
      </c>
      <c r="G199" s="86" t="str">
        <f t="shared" si="4"/>
        <v>Khá</v>
      </c>
      <c r="H199" s="87"/>
    </row>
    <row r="200" spans="1:8">
      <c r="A200" s="5" t="s">
        <v>136</v>
      </c>
      <c r="B200" s="81" t="s">
        <v>4795</v>
      </c>
      <c r="C200" s="82" t="s">
        <v>4796</v>
      </c>
      <c r="D200" s="83" t="s">
        <v>1377</v>
      </c>
      <c r="E200" s="84" t="s">
        <v>4763</v>
      </c>
      <c r="F200" s="85">
        <v>70</v>
      </c>
      <c r="G200" s="86" t="str">
        <f t="shared" si="4"/>
        <v>Khá</v>
      </c>
      <c r="H200" s="87"/>
    </row>
    <row r="201" spans="1:8">
      <c r="A201" s="5" t="s">
        <v>137</v>
      </c>
      <c r="B201" s="81" t="s">
        <v>4797</v>
      </c>
      <c r="C201" s="82" t="s">
        <v>7</v>
      </c>
      <c r="D201" s="83" t="s">
        <v>1329</v>
      </c>
      <c r="E201" s="84" t="s">
        <v>4763</v>
      </c>
      <c r="F201" s="85">
        <v>70</v>
      </c>
      <c r="G201" s="86" t="str">
        <f t="shared" si="4"/>
        <v>Khá</v>
      </c>
      <c r="H201" s="87"/>
    </row>
    <row r="202" spans="1:8">
      <c r="A202" s="5" t="s">
        <v>138</v>
      </c>
      <c r="B202" s="81" t="s">
        <v>4798</v>
      </c>
      <c r="C202" s="82" t="s">
        <v>4799</v>
      </c>
      <c r="D202" s="83" t="s">
        <v>1368</v>
      </c>
      <c r="E202" s="84" t="s">
        <v>4763</v>
      </c>
      <c r="F202" s="85">
        <v>70</v>
      </c>
      <c r="G202" s="86" t="str">
        <f t="shared" si="4"/>
        <v>Khá</v>
      </c>
      <c r="H202" s="87"/>
    </row>
    <row r="203" spans="1:8">
      <c r="A203" s="5" t="s">
        <v>139</v>
      </c>
      <c r="B203" s="81" t="s">
        <v>4800</v>
      </c>
      <c r="C203" s="82" t="s">
        <v>4801</v>
      </c>
      <c r="D203" s="83" t="s">
        <v>1359</v>
      </c>
      <c r="E203" s="84" t="s">
        <v>4763</v>
      </c>
      <c r="F203" s="85">
        <v>70</v>
      </c>
      <c r="G203" s="86" t="str">
        <f t="shared" si="4"/>
        <v>Khá</v>
      </c>
      <c r="H203" s="87"/>
    </row>
    <row r="204" spans="1:8" s="17" customFormat="1">
      <c r="A204" s="14"/>
      <c r="B204" s="14" t="s">
        <v>60</v>
      </c>
      <c r="C204" s="72"/>
      <c r="D204" s="73">
        <f>COUNTA(E11:E203)</f>
        <v>191</v>
      </c>
      <c r="E204" s="14" t="s">
        <v>118</v>
      </c>
      <c r="F204" s="15"/>
      <c r="G204" s="16"/>
      <c r="H204" s="74"/>
    </row>
    <row r="205" spans="1:8" ht="17.25" thickBot="1">
      <c r="A205" s="1"/>
      <c r="B205" s="1"/>
      <c r="C205" s="1"/>
      <c r="D205" s="18"/>
      <c r="E205" s="1"/>
      <c r="F205" s="1"/>
      <c r="H205" s="54"/>
    </row>
    <row r="206" spans="1:8" s="20" customFormat="1" ht="17.25" thickBot="1">
      <c r="B206" s="11"/>
      <c r="C206" s="23" t="s">
        <v>1523</v>
      </c>
      <c r="D206" s="24"/>
      <c r="E206" s="25" t="s">
        <v>1524</v>
      </c>
      <c r="F206" s="21"/>
      <c r="G206" s="121" t="s">
        <v>1715</v>
      </c>
      <c r="H206" s="26" t="s">
        <v>1716</v>
      </c>
    </row>
    <row r="207" spans="1:8">
      <c r="B207" s="7" t="s">
        <v>25</v>
      </c>
      <c r="C207" s="27">
        <f>COUNTIF($G$11:$G$134,"Xuất sắc")</f>
        <v>10</v>
      </c>
      <c r="D207" s="28">
        <f>C207/$C$213*100%</f>
        <v>8.0645161290322578E-2</v>
      </c>
      <c r="E207" s="29">
        <f>COUNTIF($G$136:$G$203,"Xuất sắc")</f>
        <v>1</v>
      </c>
      <c r="F207" s="30">
        <f>E207/$E$213*100%</f>
        <v>1.4925373134328358E-2</v>
      </c>
      <c r="G207" s="31">
        <f>C207+E207</f>
        <v>11</v>
      </c>
      <c r="H207" s="32">
        <f>G207/$G$213*100%</f>
        <v>5.7591623036649213E-2</v>
      </c>
    </row>
    <row r="208" spans="1:8">
      <c r="B208" s="8" t="s">
        <v>24</v>
      </c>
      <c r="C208" s="33">
        <f>COUNTIF($G$11:$G$134,"Tốt")</f>
        <v>5</v>
      </c>
      <c r="D208" s="34">
        <f t="shared" ref="D208:D212" si="5">C208/$C$213*100%</f>
        <v>4.0322580645161289E-2</v>
      </c>
      <c r="E208" s="29">
        <f>COUNTIF($G$136:$G$203,"Tốt")</f>
        <v>0</v>
      </c>
      <c r="F208" s="30">
        <f t="shared" ref="F208:F212" si="6">E208/$E$213*100%</f>
        <v>0</v>
      </c>
      <c r="G208" s="31">
        <f t="shared" ref="G208:G212" si="7">C208+E208</f>
        <v>5</v>
      </c>
      <c r="H208" s="32">
        <f t="shared" ref="H208:H212" si="8">G208/$G$213*100%</f>
        <v>2.6178010471204188E-2</v>
      </c>
    </row>
    <row r="209" spans="1:8">
      <c r="B209" s="8" t="s">
        <v>23</v>
      </c>
      <c r="C209" s="33">
        <f>COUNTIF($G$11:$G$134,"Khá")</f>
        <v>6</v>
      </c>
      <c r="D209" s="34">
        <f t="shared" si="5"/>
        <v>4.8387096774193547E-2</v>
      </c>
      <c r="E209" s="29">
        <f>COUNTIF($G$136:$G$203,"Khá")</f>
        <v>51</v>
      </c>
      <c r="F209" s="30">
        <f t="shared" si="6"/>
        <v>0.76119402985074625</v>
      </c>
      <c r="G209" s="31">
        <f t="shared" si="7"/>
        <v>57</v>
      </c>
      <c r="H209" s="32">
        <f t="shared" si="8"/>
        <v>0.29842931937172773</v>
      </c>
    </row>
    <row r="210" spans="1:8">
      <c r="B210" s="8" t="s">
        <v>21</v>
      </c>
      <c r="C210" s="33">
        <f>COUNTIF($G$11:$G$134,"Trung bình")</f>
        <v>102</v>
      </c>
      <c r="D210" s="34">
        <f t="shared" si="5"/>
        <v>0.82258064516129037</v>
      </c>
      <c r="E210" s="29">
        <f>COUNTIF($G$136:$G$203,"Trung bình")</f>
        <v>15</v>
      </c>
      <c r="F210" s="30">
        <f t="shared" si="6"/>
        <v>0.22388059701492538</v>
      </c>
      <c r="G210" s="31">
        <f t="shared" si="7"/>
        <v>117</v>
      </c>
      <c r="H210" s="32">
        <f t="shared" si="8"/>
        <v>0.61256544502617805</v>
      </c>
    </row>
    <row r="211" spans="1:8">
      <c r="A211" s="20"/>
      <c r="B211" s="9" t="s">
        <v>22</v>
      </c>
      <c r="C211" s="35">
        <f>COUNTIF($G$11:$G$134,"Yếu")</f>
        <v>1</v>
      </c>
      <c r="D211" s="34">
        <f t="shared" si="5"/>
        <v>8.0645161290322578E-3</v>
      </c>
      <c r="E211" s="36">
        <f>COUNTIF($G$136:$G$203,"Yếu")</f>
        <v>0</v>
      </c>
      <c r="F211" s="30">
        <f t="shared" si="6"/>
        <v>0</v>
      </c>
      <c r="G211" s="31">
        <f t="shared" si="7"/>
        <v>1</v>
      </c>
      <c r="H211" s="32">
        <f t="shared" si="8"/>
        <v>5.235602094240838E-3</v>
      </c>
    </row>
    <row r="212" spans="1:8" ht="33.75" thickBot="1">
      <c r="A212" s="20"/>
      <c r="B212" s="10" t="s">
        <v>121</v>
      </c>
      <c r="C212" s="35">
        <f>COUNTIF($G$11:$G$134,"Không xếp loại")</f>
        <v>0</v>
      </c>
      <c r="D212" s="37">
        <f t="shared" si="5"/>
        <v>0</v>
      </c>
      <c r="E212" s="38">
        <f>COUNTIF($G$136:$G$203,"Không xếp loại")</f>
        <v>0</v>
      </c>
      <c r="F212" s="30">
        <f t="shared" si="6"/>
        <v>0</v>
      </c>
      <c r="G212" s="31">
        <f t="shared" si="7"/>
        <v>0</v>
      </c>
      <c r="H212" s="32">
        <f t="shared" si="8"/>
        <v>0</v>
      </c>
    </row>
    <row r="213" spans="1:8" s="20" customFormat="1" ht="17.25" thickBot="1">
      <c r="B213" s="11" t="s">
        <v>1717</v>
      </c>
      <c r="C213" s="39">
        <f>SUM(C207:C212)</f>
        <v>124</v>
      </c>
      <c r="D213" s="40"/>
      <c r="E213" s="41">
        <f>SUM(E207:E212)</f>
        <v>67</v>
      </c>
      <c r="F213" s="42"/>
      <c r="G213" s="43">
        <f>SUM(G207:G212)</f>
        <v>191</v>
      </c>
      <c r="H213" s="44"/>
    </row>
    <row r="214" spans="1:8" s="48" customFormat="1">
      <c r="A214" s="13"/>
      <c r="B214" s="45"/>
      <c r="C214" s="45"/>
      <c r="D214" s="46"/>
      <c r="E214" s="45"/>
      <c r="F214" s="13"/>
      <c r="G214" s="47"/>
    </row>
    <row r="215" spans="1:8" s="48" customFormat="1">
      <c r="A215" s="13"/>
      <c r="B215" s="13"/>
      <c r="C215" s="13"/>
      <c r="D215" s="49"/>
      <c r="E215" s="13"/>
      <c r="F215" s="13"/>
      <c r="G215" s="47"/>
    </row>
  </sheetData>
  <autoFilter ref="A8:H213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27108-2C5C-4DD9-8E7D-DFED41B4EAB4}">
  <dimension ref="A1:H147"/>
  <sheetViews>
    <sheetView topLeftCell="A135" zoomScale="115" zoomScaleNormal="115" workbookViewId="0">
      <selection activeCell="D16" sqref="D16"/>
    </sheetView>
  </sheetViews>
  <sheetFormatPr defaultRowHeight="16.5"/>
  <cols>
    <col min="1" max="1" width="6.42578125" style="13" customWidth="1"/>
    <col min="2" max="2" width="12" style="13" customWidth="1"/>
    <col min="3" max="3" width="22.85546875" style="13" customWidth="1"/>
    <col min="4" max="4" width="10.5703125" style="51" bestFit="1" customWidth="1"/>
    <col min="5" max="5" width="15" style="13" bestFit="1" customWidth="1"/>
    <col min="6" max="6" width="10.42578125" style="13" customWidth="1"/>
    <col min="7" max="7" width="16" style="19" bestFit="1" customWidth="1"/>
    <col min="8" max="8" width="14" style="48" customWidth="1"/>
    <col min="9" max="9" width="10.5703125" style="13" bestFit="1" customWidth="1"/>
    <col min="10" max="16384" width="9.140625" style="13"/>
  </cols>
  <sheetData>
    <row r="1" spans="1:8">
      <c r="A1" s="139" t="s">
        <v>1</v>
      </c>
      <c r="B1" s="139"/>
      <c r="C1" s="139"/>
      <c r="D1" s="139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0"/>
      <c r="F3" s="139"/>
      <c r="G3" s="139"/>
      <c r="H3" s="139"/>
    </row>
    <row r="4" spans="1:8" s="52" customFormat="1" ht="15" customHeight="1">
      <c r="A4" s="134"/>
      <c r="B4" s="134"/>
      <c r="C4" s="134"/>
      <c r="D4" s="134"/>
      <c r="E4" s="134"/>
      <c r="H4" s="53"/>
    </row>
    <row r="5" spans="1:8">
      <c r="A5" s="135" t="s">
        <v>1823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1827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55"/>
      <c r="B7" s="55"/>
      <c r="C7" s="55"/>
      <c r="D7" s="50"/>
      <c r="E7" s="55"/>
      <c r="F7" s="55"/>
      <c r="G7" s="117"/>
      <c r="H7" s="56"/>
    </row>
    <row r="8" spans="1:8" ht="19.5" customHeight="1">
      <c r="A8" s="2" t="s">
        <v>0</v>
      </c>
      <c r="B8" s="3" t="s">
        <v>119</v>
      </c>
      <c r="C8" s="137" t="s">
        <v>120</v>
      </c>
      <c r="D8" s="138"/>
      <c r="E8" s="4" t="s">
        <v>43</v>
      </c>
      <c r="F8" s="12" t="s">
        <v>67</v>
      </c>
      <c r="G8" s="12" t="s">
        <v>68</v>
      </c>
      <c r="H8" s="12" t="s">
        <v>44</v>
      </c>
    </row>
    <row r="9" spans="1:8">
      <c r="A9" s="57"/>
      <c r="B9" s="58" t="s">
        <v>1523</v>
      </c>
      <c r="C9" s="59"/>
      <c r="D9" s="60">
        <f>SUM(D10)</f>
        <v>85</v>
      </c>
      <c r="E9" s="61"/>
      <c r="F9" s="61"/>
      <c r="G9" s="118"/>
      <c r="H9" s="61"/>
    </row>
    <row r="10" spans="1:8" s="20" customFormat="1">
      <c r="A10" s="62"/>
      <c r="B10" s="63" t="s">
        <v>1825</v>
      </c>
      <c r="C10" s="64"/>
      <c r="D10" s="65">
        <f>COUNTA(D11:D95)</f>
        <v>85</v>
      </c>
      <c r="E10" s="66"/>
      <c r="F10" s="66"/>
      <c r="G10" s="119"/>
      <c r="H10" s="67"/>
    </row>
    <row r="11" spans="1:8" s="20" customFormat="1">
      <c r="A11" s="5" t="s">
        <v>97</v>
      </c>
      <c r="B11" s="112" t="s">
        <v>3561</v>
      </c>
      <c r="C11" s="113" t="s">
        <v>1515</v>
      </c>
      <c r="D11" s="114" t="s">
        <v>1255</v>
      </c>
      <c r="E11" s="123" t="s">
        <v>3562</v>
      </c>
      <c r="F11" s="116">
        <v>61</v>
      </c>
      <c r="G11" s="68" t="str">
        <f t="shared" ref="G11:G95" si="0">IF(F11&gt;=90,"Xuất sắc",IF(F11&gt;=80,"Tốt",IF(F11&gt;=70,"Khá",IF(F11&gt;=50,"Trung bình",IF(F11&gt;0,"Yếu","Không xếp loại")))))</f>
        <v>Trung bình</v>
      </c>
      <c r="H11" s="71"/>
    </row>
    <row r="12" spans="1:8">
      <c r="A12" s="5" t="s">
        <v>98</v>
      </c>
      <c r="B12" s="104" t="s">
        <v>3563</v>
      </c>
      <c r="C12" s="108" t="s">
        <v>3564</v>
      </c>
      <c r="D12" s="106" t="s">
        <v>1193</v>
      </c>
      <c r="E12" s="109" t="s">
        <v>3562</v>
      </c>
      <c r="F12" s="110">
        <v>64</v>
      </c>
      <c r="G12" s="6" t="str">
        <f t="shared" si="0"/>
        <v>Trung bình</v>
      </c>
      <c r="H12" s="70"/>
    </row>
    <row r="13" spans="1:8">
      <c r="A13" s="5" t="s">
        <v>99</v>
      </c>
      <c r="B13" s="104" t="s">
        <v>3565</v>
      </c>
      <c r="C13" s="108" t="s">
        <v>3566</v>
      </c>
      <c r="D13" s="106" t="s">
        <v>1216</v>
      </c>
      <c r="E13" s="109" t="s">
        <v>3562</v>
      </c>
      <c r="F13" s="110">
        <v>62</v>
      </c>
      <c r="G13" s="6" t="str">
        <f t="shared" si="0"/>
        <v>Trung bình</v>
      </c>
      <c r="H13" s="70"/>
    </row>
    <row r="14" spans="1:8">
      <c r="A14" s="5" t="s">
        <v>100</v>
      </c>
      <c r="B14" s="104" t="s">
        <v>3567</v>
      </c>
      <c r="C14" s="108" t="s">
        <v>3568</v>
      </c>
      <c r="D14" s="106" t="s">
        <v>1272</v>
      </c>
      <c r="E14" s="109" t="s">
        <v>3562</v>
      </c>
      <c r="F14" s="110">
        <v>70</v>
      </c>
      <c r="G14" s="6" t="str">
        <f t="shared" si="0"/>
        <v>Khá</v>
      </c>
      <c r="H14" s="70"/>
    </row>
    <row r="15" spans="1:8">
      <c r="A15" s="5" t="s">
        <v>101</v>
      </c>
      <c r="B15" s="104" t="s">
        <v>3569</v>
      </c>
      <c r="C15" s="108" t="s">
        <v>3570</v>
      </c>
      <c r="D15" s="106" t="s">
        <v>57</v>
      </c>
      <c r="E15" s="109" t="s">
        <v>3562</v>
      </c>
      <c r="F15" s="110">
        <v>76</v>
      </c>
      <c r="G15" s="6" t="str">
        <f t="shared" si="0"/>
        <v>Khá</v>
      </c>
      <c r="H15" s="70"/>
    </row>
    <row r="16" spans="1:8">
      <c r="A16" s="5" t="s">
        <v>102</v>
      </c>
      <c r="B16" s="104" t="s">
        <v>3571</v>
      </c>
      <c r="C16" s="108" t="s">
        <v>1405</v>
      </c>
      <c r="D16" s="106" t="s">
        <v>10</v>
      </c>
      <c r="E16" s="109" t="s">
        <v>3562</v>
      </c>
      <c r="F16" s="110">
        <v>67</v>
      </c>
      <c r="G16" s="6" t="str">
        <f t="shared" si="0"/>
        <v>Trung bình</v>
      </c>
      <c r="H16" s="70"/>
    </row>
    <row r="17" spans="1:8">
      <c r="A17" s="5" t="s">
        <v>103</v>
      </c>
      <c r="B17" s="104" t="s">
        <v>3572</v>
      </c>
      <c r="C17" s="108" t="s">
        <v>3573</v>
      </c>
      <c r="D17" s="106" t="s">
        <v>1195</v>
      </c>
      <c r="E17" s="109" t="s">
        <v>3562</v>
      </c>
      <c r="F17" s="110">
        <v>57</v>
      </c>
      <c r="G17" s="6" t="str">
        <f t="shared" si="0"/>
        <v>Trung bình</v>
      </c>
      <c r="H17" s="70"/>
    </row>
    <row r="18" spans="1:8">
      <c r="A18" s="5" t="s">
        <v>104</v>
      </c>
      <c r="B18" s="104" t="s">
        <v>3574</v>
      </c>
      <c r="C18" s="108" t="s">
        <v>3575</v>
      </c>
      <c r="D18" s="106" t="s">
        <v>1286</v>
      </c>
      <c r="E18" s="109" t="s">
        <v>3562</v>
      </c>
      <c r="F18" s="110">
        <v>66</v>
      </c>
      <c r="G18" s="6" t="str">
        <f t="shared" si="0"/>
        <v>Trung bình</v>
      </c>
      <c r="H18" s="70"/>
    </row>
    <row r="19" spans="1:8">
      <c r="A19" s="5" t="s">
        <v>105</v>
      </c>
      <c r="B19" s="104" t="s">
        <v>3576</v>
      </c>
      <c r="C19" s="108" t="s">
        <v>2677</v>
      </c>
      <c r="D19" s="106" t="s">
        <v>39</v>
      </c>
      <c r="E19" s="109" t="s">
        <v>3562</v>
      </c>
      <c r="F19" s="110">
        <v>63</v>
      </c>
      <c r="G19" s="6" t="str">
        <f t="shared" si="0"/>
        <v>Trung bình</v>
      </c>
      <c r="H19" s="70"/>
    </row>
    <row r="20" spans="1:8">
      <c r="A20" s="5" t="s">
        <v>106</v>
      </c>
      <c r="B20" s="104" t="s">
        <v>3577</v>
      </c>
      <c r="C20" s="108" t="s">
        <v>1477</v>
      </c>
      <c r="D20" s="106" t="s">
        <v>1325</v>
      </c>
      <c r="E20" s="109" t="s">
        <v>3562</v>
      </c>
      <c r="F20" s="110">
        <v>65</v>
      </c>
      <c r="G20" s="6" t="str">
        <f t="shared" si="0"/>
        <v>Trung bình</v>
      </c>
      <c r="H20" s="70"/>
    </row>
    <row r="21" spans="1:8">
      <c r="A21" s="5" t="s">
        <v>107</v>
      </c>
      <c r="B21" s="104" t="s">
        <v>3578</v>
      </c>
      <c r="C21" s="108" t="s">
        <v>1685</v>
      </c>
      <c r="D21" s="106" t="s">
        <v>1325</v>
      </c>
      <c r="E21" s="109" t="s">
        <v>3562</v>
      </c>
      <c r="F21" s="110">
        <v>59</v>
      </c>
      <c r="G21" s="6" t="str">
        <f t="shared" si="0"/>
        <v>Trung bình</v>
      </c>
      <c r="H21" s="70"/>
    </row>
    <row r="22" spans="1:8">
      <c r="A22" s="5" t="s">
        <v>108</v>
      </c>
      <c r="B22" s="104" t="s">
        <v>3579</v>
      </c>
      <c r="C22" s="108" t="s">
        <v>3580</v>
      </c>
      <c r="D22" s="106" t="s">
        <v>47</v>
      </c>
      <c r="E22" s="109" t="s">
        <v>3562</v>
      </c>
      <c r="F22" s="110">
        <v>67</v>
      </c>
      <c r="G22" s="6" t="str">
        <f t="shared" si="0"/>
        <v>Trung bình</v>
      </c>
      <c r="H22" s="70"/>
    </row>
    <row r="23" spans="1:8">
      <c r="A23" s="5" t="s">
        <v>109</v>
      </c>
      <c r="B23" s="104" t="s">
        <v>3581</v>
      </c>
      <c r="C23" s="108" t="s">
        <v>3582</v>
      </c>
      <c r="D23" s="106" t="s">
        <v>13</v>
      </c>
      <c r="E23" s="109" t="s">
        <v>3562</v>
      </c>
      <c r="F23" s="110">
        <v>54</v>
      </c>
      <c r="G23" s="6" t="str">
        <f t="shared" si="0"/>
        <v>Trung bình</v>
      </c>
      <c r="H23" s="70"/>
    </row>
    <row r="24" spans="1:8">
      <c r="A24" s="5" t="s">
        <v>110</v>
      </c>
      <c r="B24" s="104" t="s">
        <v>3583</v>
      </c>
      <c r="C24" s="108" t="s">
        <v>3584</v>
      </c>
      <c r="D24" s="106" t="s">
        <v>1260</v>
      </c>
      <c r="E24" s="109" t="s">
        <v>3562</v>
      </c>
      <c r="F24" s="110">
        <v>61</v>
      </c>
      <c r="G24" s="6" t="str">
        <f t="shared" si="0"/>
        <v>Trung bình</v>
      </c>
      <c r="H24" s="70"/>
    </row>
    <row r="25" spans="1:8">
      <c r="A25" s="5" t="s">
        <v>111</v>
      </c>
      <c r="B25" s="104" t="s">
        <v>3585</v>
      </c>
      <c r="C25" s="108" t="s">
        <v>3586</v>
      </c>
      <c r="D25" s="106" t="s">
        <v>1249</v>
      </c>
      <c r="E25" s="109" t="s">
        <v>3562</v>
      </c>
      <c r="F25" s="110">
        <v>57</v>
      </c>
      <c r="G25" s="6" t="str">
        <f t="shared" si="0"/>
        <v>Trung bình</v>
      </c>
      <c r="H25" s="70"/>
    </row>
    <row r="26" spans="1:8">
      <c r="A26" s="5" t="s">
        <v>112</v>
      </c>
      <c r="B26" s="104" t="s">
        <v>3587</v>
      </c>
      <c r="C26" s="108" t="s">
        <v>3588</v>
      </c>
      <c r="D26" s="106" t="s">
        <v>1327</v>
      </c>
      <c r="E26" s="109" t="s">
        <v>3562</v>
      </c>
      <c r="F26" s="110">
        <v>66</v>
      </c>
      <c r="G26" s="6" t="str">
        <f t="shared" si="0"/>
        <v>Trung bình</v>
      </c>
      <c r="H26" s="70"/>
    </row>
    <row r="27" spans="1:8">
      <c r="A27" s="5" t="s">
        <v>113</v>
      </c>
      <c r="B27" s="104" t="s">
        <v>3589</v>
      </c>
      <c r="C27" s="108" t="s">
        <v>1596</v>
      </c>
      <c r="D27" s="106" t="s">
        <v>1250</v>
      </c>
      <c r="E27" s="109" t="s">
        <v>3562</v>
      </c>
      <c r="F27" s="110">
        <v>78</v>
      </c>
      <c r="G27" s="6" t="str">
        <f t="shared" si="0"/>
        <v>Khá</v>
      </c>
      <c r="H27" s="70"/>
    </row>
    <row r="28" spans="1:8">
      <c r="A28" s="5" t="s">
        <v>114</v>
      </c>
      <c r="B28" s="104" t="s">
        <v>3590</v>
      </c>
      <c r="C28" s="108" t="s">
        <v>3591</v>
      </c>
      <c r="D28" s="106" t="s">
        <v>14</v>
      </c>
      <c r="E28" s="109" t="s">
        <v>3562</v>
      </c>
      <c r="F28" s="110">
        <v>59</v>
      </c>
      <c r="G28" s="6" t="str">
        <f t="shared" si="0"/>
        <v>Trung bình</v>
      </c>
      <c r="H28" s="70"/>
    </row>
    <row r="29" spans="1:8">
      <c r="A29" s="5" t="s">
        <v>115</v>
      </c>
      <c r="B29" s="104" t="s">
        <v>3592</v>
      </c>
      <c r="C29" s="108" t="s">
        <v>1252</v>
      </c>
      <c r="D29" s="106" t="s">
        <v>1180</v>
      </c>
      <c r="E29" s="109" t="s">
        <v>3562</v>
      </c>
      <c r="F29" s="110">
        <v>59</v>
      </c>
      <c r="G29" s="6" t="str">
        <f t="shared" si="0"/>
        <v>Trung bình</v>
      </c>
      <c r="H29" s="70"/>
    </row>
    <row r="30" spans="1:8">
      <c r="A30" s="5" t="s">
        <v>116</v>
      </c>
      <c r="B30" s="104" t="s">
        <v>3593</v>
      </c>
      <c r="C30" s="108" t="s">
        <v>1347</v>
      </c>
      <c r="D30" s="106" t="s">
        <v>1185</v>
      </c>
      <c r="E30" s="109" t="s">
        <v>3562</v>
      </c>
      <c r="F30" s="110">
        <v>58</v>
      </c>
      <c r="G30" s="6" t="str">
        <f t="shared" si="0"/>
        <v>Trung bình</v>
      </c>
      <c r="H30" s="70"/>
    </row>
    <row r="31" spans="1:8">
      <c r="A31" s="5" t="s">
        <v>117</v>
      </c>
      <c r="B31" s="104" t="s">
        <v>3594</v>
      </c>
      <c r="C31" s="108" t="s">
        <v>3595</v>
      </c>
      <c r="D31" s="106" t="s">
        <v>34</v>
      </c>
      <c r="E31" s="109" t="s">
        <v>3562</v>
      </c>
      <c r="F31" s="110">
        <v>60</v>
      </c>
      <c r="G31" s="6" t="str">
        <f t="shared" si="0"/>
        <v>Trung bình</v>
      </c>
      <c r="H31" s="70"/>
    </row>
    <row r="32" spans="1:8">
      <c r="A32" s="5" t="s">
        <v>69</v>
      </c>
      <c r="B32" s="104" t="s">
        <v>3596</v>
      </c>
      <c r="C32" s="108" t="s">
        <v>3597</v>
      </c>
      <c r="D32" s="106" t="s">
        <v>3344</v>
      </c>
      <c r="E32" s="109" t="s">
        <v>3562</v>
      </c>
      <c r="F32" s="110">
        <v>61</v>
      </c>
      <c r="G32" s="6" t="str">
        <f t="shared" si="0"/>
        <v>Trung bình</v>
      </c>
      <c r="H32" s="70"/>
    </row>
    <row r="33" spans="1:8">
      <c r="A33" s="5" t="s">
        <v>70</v>
      </c>
      <c r="B33" s="104" t="s">
        <v>3598</v>
      </c>
      <c r="C33" s="108" t="s">
        <v>3599</v>
      </c>
      <c r="D33" s="106" t="s">
        <v>1367</v>
      </c>
      <c r="E33" s="109" t="s">
        <v>3562</v>
      </c>
      <c r="F33" s="110">
        <v>65</v>
      </c>
      <c r="G33" s="6" t="str">
        <f t="shared" si="0"/>
        <v>Trung bình</v>
      </c>
      <c r="H33" s="70"/>
    </row>
    <row r="34" spans="1:8">
      <c r="A34" s="5" t="s">
        <v>71</v>
      </c>
      <c r="B34" s="104" t="s">
        <v>3600</v>
      </c>
      <c r="C34" s="108" t="s">
        <v>1765</v>
      </c>
      <c r="D34" s="106" t="s">
        <v>54</v>
      </c>
      <c r="E34" s="109" t="s">
        <v>3562</v>
      </c>
      <c r="F34" s="110">
        <v>79</v>
      </c>
      <c r="G34" s="6" t="str">
        <f t="shared" si="0"/>
        <v>Khá</v>
      </c>
      <c r="H34" s="70"/>
    </row>
    <row r="35" spans="1:8">
      <c r="A35" s="5" t="s">
        <v>72</v>
      </c>
      <c r="B35" s="104" t="s">
        <v>3601</v>
      </c>
      <c r="C35" s="108" t="s">
        <v>3602</v>
      </c>
      <c r="D35" s="106" t="s">
        <v>1187</v>
      </c>
      <c r="E35" s="109" t="s">
        <v>3562</v>
      </c>
      <c r="F35" s="110">
        <v>57</v>
      </c>
      <c r="G35" s="6" t="str">
        <f t="shared" si="0"/>
        <v>Trung bình</v>
      </c>
      <c r="H35" s="70"/>
    </row>
    <row r="36" spans="1:8">
      <c r="A36" s="5" t="s">
        <v>73</v>
      </c>
      <c r="B36" s="104" t="s">
        <v>3603</v>
      </c>
      <c r="C36" s="108" t="s">
        <v>3604</v>
      </c>
      <c r="D36" s="106" t="s">
        <v>1329</v>
      </c>
      <c r="E36" s="109" t="s">
        <v>3562</v>
      </c>
      <c r="F36" s="110">
        <v>78</v>
      </c>
      <c r="G36" s="6" t="str">
        <f t="shared" si="0"/>
        <v>Khá</v>
      </c>
      <c r="H36" s="70"/>
    </row>
    <row r="37" spans="1:8">
      <c r="A37" s="5" t="s">
        <v>74</v>
      </c>
      <c r="B37" s="104" t="s">
        <v>3605</v>
      </c>
      <c r="C37" s="108" t="s">
        <v>1809</v>
      </c>
      <c r="D37" s="106" t="s">
        <v>1329</v>
      </c>
      <c r="E37" s="109" t="s">
        <v>3562</v>
      </c>
      <c r="F37" s="110">
        <v>66</v>
      </c>
      <c r="G37" s="6" t="str">
        <f t="shared" si="0"/>
        <v>Trung bình</v>
      </c>
      <c r="H37" s="70"/>
    </row>
    <row r="38" spans="1:8">
      <c r="A38" s="5" t="s">
        <v>75</v>
      </c>
      <c r="B38" s="104" t="s">
        <v>3606</v>
      </c>
      <c r="C38" s="108" t="s">
        <v>3607</v>
      </c>
      <c r="D38" s="106" t="s">
        <v>1345</v>
      </c>
      <c r="E38" s="109" t="s">
        <v>3562</v>
      </c>
      <c r="F38" s="110">
        <v>59</v>
      </c>
      <c r="G38" s="6" t="str">
        <f t="shared" si="0"/>
        <v>Trung bình</v>
      </c>
      <c r="H38" s="70"/>
    </row>
    <row r="39" spans="1:8">
      <c r="A39" s="5" t="s">
        <v>76</v>
      </c>
      <c r="B39" s="104" t="s">
        <v>3608</v>
      </c>
      <c r="C39" s="108" t="s">
        <v>3609</v>
      </c>
      <c r="D39" s="106" t="s">
        <v>20</v>
      </c>
      <c r="E39" s="109" t="s">
        <v>3562</v>
      </c>
      <c r="F39" s="110">
        <v>61</v>
      </c>
      <c r="G39" s="6" t="str">
        <f t="shared" si="0"/>
        <v>Trung bình</v>
      </c>
      <c r="H39" s="70"/>
    </row>
    <row r="40" spans="1:8">
      <c r="A40" s="5" t="s">
        <v>77</v>
      </c>
      <c r="B40" s="104" t="s">
        <v>3610</v>
      </c>
      <c r="C40" s="108" t="s">
        <v>3611</v>
      </c>
      <c r="D40" s="106" t="s">
        <v>1331</v>
      </c>
      <c r="E40" s="109" t="s">
        <v>3562</v>
      </c>
      <c r="F40" s="110">
        <v>59</v>
      </c>
      <c r="G40" s="6" t="str">
        <f t="shared" si="0"/>
        <v>Trung bình</v>
      </c>
      <c r="H40" s="70"/>
    </row>
    <row r="41" spans="1:8">
      <c r="A41" s="5" t="s">
        <v>78</v>
      </c>
      <c r="B41" s="104" t="s">
        <v>3612</v>
      </c>
      <c r="C41" s="108" t="s">
        <v>3613</v>
      </c>
      <c r="D41" s="106" t="s">
        <v>1331</v>
      </c>
      <c r="E41" s="109" t="s">
        <v>3562</v>
      </c>
      <c r="F41" s="110">
        <v>57</v>
      </c>
      <c r="G41" s="6" t="str">
        <f t="shared" si="0"/>
        <v>Trung bình</v>
      </c>
      <c r="H41" s="70"/>
    </row>
    <row r="42" spans="1:8">
      <c r="A42" s="5" t="s">
        <v>79</v>
      </c>
      <c r="B42" s="104" t="s">
        <v>3614</v>
      </c>
      <c r="C42" s="105" t="s">
        <v>3615</v>
      </c>
      <c r="D42" s="106" t="s">
        <v>1193</v>
      </c>
      <c r="E42" s="109" t="s">
        <v>3616</v>
      </c>
      <c r="F42" s="110">
        <v>55</v>
      </c>
      <c r="G42" s="6" t="str">
        <f t="shared" si="0"/>
        <v>Trung bình</v>
      </c>
      <c r="H42" s="70"/>
    </row>
    <row r="43" spans="1:8">
      <c r="A43" s="5" t="s">
        <v>80</v>
      </c>
      <c r="B43" s="104" t="s">
        <v>3617</v>
      </c>
      <c r="C43" s="108" t="s">
        <v>3618</v>
      </c>
      <c r="D43" s="106" t="s">
        <v>1272</v>
      </c>
      <c r="E43" s="109" t="s">
        <v>3616</v>
      </c>
      <c r="F43" s="110">
        <v>64</v>
      </c>
      <c r="G43" s="6" t="str">
        <f t="shared" si="0"/>
        <v>Trung bình</v>
      </c>
      <c r="H43" s="70"/>
    </row>
    <row r="44" spans="1:8">
      <c r="A44" s="5" t="s">
        <v>81</v>
      </c>
      <c r="B44" s="104" t="s">
        <v>3619</v>
      </c>
      <c r="C44" s="108" t="s">
        <v>3620</v>
      </c>
      <c r="D44" s="106" t="s">
        <v>30</v>
      </c>
      <c r="E44" s="109" t="s">
        <v>3616</v>
      </c>
      <c r="F44" s="110">
        <v>50</v>
      </c>
      <c r="G44" s="6" t="str">
        <f t="shared" si="0"/>
        <v>Trung bình</v>
      </c>
      <c r="H44" s="70"/>
    </row>
    <row r="45" spans="1:8">
      <c r="A45" s="5" t="s">
        <v>82</v>
      </c>
      <c r="B45" s="104" t="s">
        <v>3621</v>
      </c>
      <c r="C45" s="108" t="s">
        <v>1177</v>
      </c>
      <c r="D45" s="106" t="s">
        <v>1195</v>
      </c>
      <c r="E45" s="109" t="s">
        <v>3616</v>
      </c>
      <c r="F45" s="110">
        <v>70</v>
      </c>
      <c r="G45" s="6" t="str">
        <f t="shared" si="0"/>
        <v>Khá</v>
      </c>
      <c r="H45" s="70"/>
    </row>
    <row r="46" spans="1:8">
      <c r="A46" s="5" t="s">
        <v>83</v>
      </c>
      <c r="B46" s="104" t="s">
        <v>3622</v>
      </c>
      <c r="C46" s="108" t="s">
        <v>1501</v>
      </c>
      <c r="D46" s="106" t="s">
        <v>1256</v>
      </c>
      <c r="E46" s="109" t="s">
        <v>3616</v>
      </c>
      <c r="F46" s="110">
        <v>65</v>
      </c>
      <c r="G46" s="6" t="str">
        <f t="shared" si="0"/>
        <v>Trung bình</v>
      </c>
      <c r="H46" s="70"/>
    </row>
    <row r="47" spans="1:8">
      <c r="A47" s="5" t="s">
        <v>84</v>
      </c>
      <c r="B47" s="104" t="s">
        <v>3623</v>
      </c>
      <c r="C47" s="108" t="s">
        <v>1812</v>
      </c>
      <c r="D47" s="106" t="s">
        <v>1325</v>
      </c>
      <c r="E47" s="109" t="s">
        <v>3616</v>
      </c>
      <c r="F47" s="110">
        <v>70</v>
      </c>
      <c r="G47" s="6" t="str">
        <f t="shared" si="0"/>
        <v>Khá</v>
      </c>
      <c r="H47" s="70"/>
    </row>
    <row r="48" spans="1:8">
      <c r="A48" s="5" t="s">
        <v>85</v>
      </c>
      <c r="B48" s="104" t="s">
        <v>3624</v>
      </c>
      <c r="C48" s="108" t="s">
        <v>3625</v>
      </c>
      <c r="D48" s="106" t="s">
        <v>40</v>
      </c>
      <c r="E48" s="109" t="s">
        <v>3616</v>
      </c>
      <c r="F48" s="110">
        <v>66</v>
      </c>
      <c r="G48" s="6" t="str">
        <f t="shared" si="0"/>
        <v>Trung bình</v>
      </c>
      <c r="H48" s="70"/>
    </row>
    <row r="49" spans="1:8">
      <c r="A49" s="5" t="s">
        <v>86</v>
      </c>
      <c r="B49" s="104" t="s">
        <v>3626</v>
      </c>
      <c r="C49" s="108" t="s">
        <v>1734</v>
      </c>
      <c r="D49" s="106" t="s">
        <v>1229</v>
      </c>
      <c r="E49" s="109" t="s">
        <v>3616</v>
      </c>
      <c r="F49" s="110">
        <v>59</v>
      </c>
      <c r="G49" s="6" t="str">
        <f t="shared" si="0"/>
        <v>Trung bình</v>
      </c>
      <c r="H49" s="70"/>
    </row>
    <row r="50" spans="1:8">
      <c r="A50" s="5" t="s">
        <v>87</v>
      </c>
      <c r="B50" s="104" t="s">
        <v>3627</v>
      </c>
      <c r="C50" s="108" t="s">
        <v>3628</v>
      </c>
      <c r="D50" s="106" t="s">
        <v>1365</v>
      </c>
      <c r="E50" s="109" t="s">
        <v>3616</v>
      </c>
      <c r="F50" s="110">
        <v>70</v>
      </c>
      <c r="G50" s="6" t="str">
        <f t="shared" si="0"/>
        <v>Khá</v>
      </c>
      <c r="H50" s="70"/>
    </row>
    <row r="51" spans="1:8">
      <c r="A51" s="5" t="s">
        <v>88</v>
      </c>
      <c r="B51" s="104" t="s">
        <v>3629</v>
      </c>
      <c r="C51" s="108" t="s">
        <v>3630</v>
      </c>
      <c r="D51" s="106" t="s">
        <v>1340</v>
      </c>
      <c r="E51" s="109" t="s">
        <v>3616</v>
      </c>
      <c r="F51" s="110">
        <v>66</v>
      </c>
      <c r="G51" s="6" t="str">
        <f t="shared" si="0"/>
        <v>Trung bình</v>
      </c>
      <c r="H51" s="70"/>
    </row>
    <row r="52" spans="1:8">
      <c r="A52" s="5" t="s">
        <v>89</v>
      </c>
      <c r="B52" s="104" t="s">
        <v>3631</v>
      </c>
      <c r="C52" s="108" t="s">
        <v>1316</v>
      </c>
      <c r="D52" s="106" t="s">
        <v>1327</v>
      </c>
      <c r="E52" s="109" t="s">
        <v>3616</v>
      </c>
      <c r="F52" s="110">
        <v>68</v>
      </c>
      <c r="G52" s="6" t="str">
        <f t="shared" si="0"/>
        <v>Trung bình</v>
      </c>
      <c r="H52" s="70"/>
    </row>
    <row r="53" spans="1:8">
      <c r="A53" s="5" t="s">
        <v>90</v>
      </c>
      <c r="B53" s="104" t="s">
        <v>3632</v>
      </c>
      <c r="C53" s="108" t="s">
        <v>3633</v>
      </c>
      <c r="D53" s="106" t="s">
        <v>1356</v>
      </c>
      <c r="E53" s="109" t="s">
        <v>3616</v>
      </c>
      <c r="F53" s="110">
        <v>66</v>
      </c>
      <c r="G53" s="6" t="str">
        <f t="shared" si="0"/>
        <v>Trung bình</v>
      </c>
      <c r="H53" s="70"/>
    </row>
    <row r="54" spans="1:8">
      <c r="A54" s="5" t="s">
        <v>91</v>
      </c>
      <c r="B54" s="104" t="s">
        <v>3634</v>
      </c>
      <c r="C54" s="108" t="s">
        <v>3635</v>
      </c>
      <c r="D54" s="106" t="s">
        <v>41</v>
      </c>
      <c r="E54" s="109" t="s">
        <v>3616</v>
      </c>
      <c r="F54" s="110">
        <v>83</v>
      </c>
      <c r="G54" s="6" t="str">
        <f t="shared" si="0"/>
        <v>Tốt</v>
      </c>
      <c r="H54" s="70"/>
    </row>
    <row r="55" spans="1:8">
      <c r="A55" s="5" t="s">
        <v>92</v>
      </c>
      <c r="B55" s="104" t="s">
        <v>3636</v>
      </c>
      <c r="C55" s="108" t="s">
        <v>3637</v>
      </c>
      <c r="D55" s="106" t="s">
        <v>1746</v>
      </c>
      <c r="E55" s="109" t="s">
        <v>3616</v>
      </c>
      <c r="F55" s="110">
        <v>64</v>
      </c>
      <c r="G55" s="6" t="str">
        <f t="shared" si="0"/>
        <v>Trung bình</v>
      </c>
      <c r="H55" s="70"/>
    </row>
    <row r="56" spans="1:8">
      <c r="A56" s="5" t="s">
        <v>93</v>
      </c>
      <c r="B56" s="104" t="s">
        <v>3638</v>
      </c>
      <c r="C56" s="108" t="s">
        <v>1684</v>
      </c>
      <c r="D56" s="106" t="s">
        <v>42</v>
      </c>
      <c r="E56" s="109" t="s">
        <v>3616</v>
      </c>
      <c r="F56" s="110">
        <v>81</v>
      </c>
      <c r="G56" s="6" t="str">
        <f t="shared" si="0"/>
        <v>Tốt</v>
      </c>
      <c r="H56" s="70"/>
    </row>
    <row r="57" spans="1:8">
      <c r="A57" s="5" t="s">
        <v>94</v>
      </c>
      <c r="B57" s="104" t="s">
        <v>3639</v>
      </c>
      <c r="C57" s="108" t="s">
        <v>1207</v>
      </c>
      <c r="D57" s="106" t="s">
        <v>1213</v>
      </c>
      <c r="E57" s="109" t="s">
        <v>3616</v>
      </c>
      <c r="F57" s="110">
        <v>55</v>
      </c>
      <c r="G57" s="6" t="str">
        <f t="shared" si="0"/>
        <v>Trung bình</v>
      </c>
      <c r="H57" s="70"/>
    </row>
    <row r="58" spans="1:8">
      <c r="A58" s="5" t="s">
        <v>95</v>
      </c>
      <c r="B58" s="104" t="s">
        <v>3640</v>
      </c>
      <c r="C58" s="108" t="s">
        <v>3641</v>
      </c>
      <c r="D58" s="106" t="s">
        <v>1312</v>
      </c>
      <c r="E58" s="109" t="s">
        <v>3616</v>
      </c>
      <c r="F58" s="110">
        <v>55</v>
      </c>
      <c r="G58" s="6" t="str">
        <f t="shared" si="0"/>
        <v>Trung bình</v>
      </c>
      <c r="H58" s="70"/>
    </row>
    <row r="59" spans="1:8">
      <c r="A59" s="5" t="s">
        <v>96</v>
      </c>
      <c r="B59" s="104" t="s">
        <v>3642</v>
      </c>
      <c r="C59" s="108" t="s">
        <v>3643</v>
      </c>
      <c r="D59" s="106" t="s">
        <v>1312</v>
      </c>
      <c r="E59" s="109" t="s">
        <v>3616</v>
      </c>
      <c r="F59" s="110">
        <v>74</v>
      </c>
      <c r="G59" s="6" t="str">
        <f t="shared" si="0"/>
        <v>Khá</v>
      </c>
      <c r="H59" s="70"/>
    </row>
    <row r="60" spans="1:8">
      <c r="A60" s="5" t="s">
        <v>122</v>
      </c>
      <c r="B60" s="104" t="s">
        <v>3644</v>
      </c>
      <c r="C60" s="108" t="s">
        <v>1238</v>
      </c>
      <c r="D60" s="106" t="s">
        <v>17</v>
      </c>
      <c r="E60" s="109" t="s">
        <v>3616</v>
      </c>
      <c r="F60" s="110">
        <v>68</v>
      </c>
      <c r="G60" s="6" t="str">
        <f t="shared" si="0"/>
        <v>Trung bình</v>
      </c>
      <c r="H60" s="70"/>
    </row>
    <row r="61" spans="1:8">
      <c r="A61" s="5" t="s">
        <v>123</v>
      </c>
      <c r="B61" s="104" t="s">
        <v>3645</v>
      </c>
      <c r="C61" s="108" t="s">
        <v>3646</v>
      </c>
      <c r="D61" s="106" t="s">
        <v>1474</v>
      </c>
      <c r="E61" s="109" t="s">
        <v>3616</v>
      </c>
      <c r="F61" s="110">
        <v>59</v>
      </c>
      <c r="G61" s="6" t="str">
        <f t="shared" si="0"/>
        <v>Trung bình</v>
      </c>
      <c r="H61" s="70"/>
    </row>
    <row r="62" spans="1:8">
      <c r="A62" s="5" t="s">
        <v>124</v>
      </c>
      <c r="B62" s="104" t="s">
        <v>3647</v>
      </c>
      <c r="C62" s="108" t="s">
        <v>3648</v>
      </c>
      <c r="D62" s="106" t="s">
        <v>1284</v>
      </c>
      <c r="E62" s="109" t="s">
        <v>3616</v>
      </c>
      <c r="F62" s="110">
        <v>64</v>
      </c>
      <c r="G62" s="6" t="str">
        <f t="shared" si="0"/>
        <v>Trung bình</v>
      </c>
      <c r="H62" s="70"/>
    </row>
    <row r="63" spans="1:8">
      <c r="A63" s="5" t="s">
        <v>125</v>
      </c>
      <c r="B63" s="104" t="s">
        <v>3649</v>
      </c>
      <c r="C63" s="108" t="s">
        <v>3650</v>
      </c>
      <c r="D63" s="106" t="s">
        <v>34</v>
      </c>
      <c r="E63" s="109" t="s">
        <v>3616</v>
      </c>
      <c r="F63" s="110">
        <v>59</v>
      </c>
      <c r="G63" s="6" t="str">
        <f t="shared" si="0"/>
        <v>Trung bình</v>
      </c>
      <c r="H63" s="70"/>
    </row>
    <row r="64" spans="1:8">
      <c r="A64" s="5" t="s">
        <v>126</v>
      </c>
      <c r="B64" s="104" t="s">
        <v>3651</v>
      </c>
      <c r="C64" s="108" t="s">
        <v>3652</v>
      </c>
      <c r="D64" s="106" t="s">
        <v>1388</v>
      </c>
      <c r="E64" s="109" t="s">
        <v>3616</v>
      </c>
      <c r="F64" s="110">
        <v>70</v>
      </c>
      <c r="G64" s="6" t="str">
        <f t="shared" si="0"/>
        <v>Khá</v>
      </c>
      <c r="H64" s="70"/>
    </row>
    <row r="65" spans="1:8">
      <c r="A65" s="5" t="s">
        <v>127</v>
      </c>
      <c r="B65" s="104" t="s">
        <v>3653</v>
      </c>
      <c r="C65" s="108" t="s">
        <v>3654</v>
      </c>
      <c r="D65" s="106" t="s">
        <v>1331</v>
      </c>
      <c r="E65" s="109" t="s">
        <v>3616</v>
      </c>
      <c r="F65" s="110">
        <v>75</v>
      </c>
      <c r="G65" s="6" t="str">
        <f t="shared" si="0"/>
        <v>Khá</v>
      </c>
      <c r="H65" s="70"/>
    </row>
    <row r="66" spans="1:8" s="20" customFormat="1">
      <c r="A66" s="5" t="s">
        <v>128</v>
      </c>
      <c r="B66" s="112" t="s">
        <v>3655</v>
      </c>
      <c r="C66" s="113" t="s">
        <v>1817</v>
      </c>
      <c r="D66" s="114" t="s">
        <v>1193</v>
      </c>
      <c r="E66" s="115" t="s">
        <v>3656</v>
      </c>
      <c r="F66" s="116">
        <v>65</v>
      </c>
      <c r="G66" s="68" t="str">
        <f t="shared" si="0"/>
        <v>Trung bình</v>
      </c>
      <c r="H66" s="71"/>
    </row>
    <row r="67" spans="1:8">
      <c r="A67" s="5" t="s">
        <v>129</v>
      </c>
      <c r="B67" s="104" t="s">
        <v>3657</v>
      </c>
      <c r="C67" s="108" t="s">
        <v>1511</v>
      </c>
      <c r="D67" s="106" t="s">
        <v>30</v>
      </c>
      <c r="E67" s="107" t="s">
        <v>3656</v>
      </c>
      <c r="F67" s="110">
        <v>54</v>
      </c>
      <c r="G67" s="6" t="str">
        <f t="shared" si="0"/>
        <v>Trung bình</v>
      </c>
      <c r="H67" s="70"/>
    </row>
    <row r="68" spans="1:8">
      <c r="A68" s="5" t="s">
        <v>130</v>
      </c>
      <c r="B68" s="104" t="s">
        <v>3658</v>
      </c>
      <c r="C68" s="108" t="s">
        <v>3659</v>
      </c>
      <c r="D68" s="106" t="s">
        <v>1578</v>
      </c>
      <c r="E68" s="107" t="s">
        <v>3656</v>
      </c>
      <c r="F68" s="110">
        <v>52</v>
      </c>
      <c r="G68" s="6" t="str">
        <f t="shared" si="0"/>
        <v>Trung bình</v>
      </c>
      <c r="H68" s="70"/>
    </row>
    <row r="69" spans="1:8">
      <c r="A69" s="5" t="s">
        <v>131</v>
      </c>
      <c r="B69" s="104" t="s">
        <v>3660</v>
      </c>
      <c r="C69" s="108" t="s">
        <v>3661</v>
      </c>
      <c r="D69" s="106" t="s">
        <v>1260</v>
      </c>
      <c r="E69" s="107" t="s">
        <v>3656</v>
      </c>
      <c r="F69" s="110">
        <v>54</v>
      </c>
      <c r="G69" s="6" t="str">
        <f t="shared" si="0"/>
        <v>Trung bình</v>
      </c>
      <c r="H69" s="70"/>
    </row>
    <row r="70" spans="1:8">
      <c r="A70" s="5" t="s">
        <v>132</v>
      </c>
      <c r="B70" s="104" t="s">
        <v>3662</v>
      </c>
      <c r="C70" s="108" t="s">
        <v>3529</v>
      </c>
      <c r="D70" s="106" t="s">
        <v>1340</v>
      </c>
      <c r="E70" s="107" t="s">
        <v>3656</v>
      </c>
      <c r="F70" s="110">
        <v>73</v>
      </c>
      <c r="G70" s="6" t="str">
        <f t="shared" si="0"/>
        <v>Khá</v>
      </c>
      <c r="H70" s="70"/>
    </row>
    <row r="71" spans="1:8">
      <c r="A71" s="5" t="s">
        <v>133</v>
      </c>
      <c r="B71" s="104" t="s">
        <v>3663</v>
      </c>
      <c r="C71" s="108" t="s">
        <v>1408</v>
      </c>
      <c r="D71" s="106" t="s">
        <v>1371</v>
      </c>
      <c r="E71" s="107" t="s">
        <v>3656</v>
      </c>
      <c r="F71" s="110">
        <v>63</v>
      </c>
      <c r="G71" s="6" t="str">
        <f t="shared" si="0"/>
        <v>Trung bình</v>
      </c>
      <c r="H71" s="70"/>
    </row>
    <row r="72" spans="1:8">
      <c r="A72" s="5" t="s">
        <v>134</v>
      </c>
      <c r="B72" s="104" t="s">
        <v>3664</v>
      </c>
      <c r="C72" s="108" t="s">
        <v>3665</v>
      </c>
      <c r="D72" s="106" t="s">
        <v>1327</v>
      </c>
      <c r="E72" s="107" t="s">
        <v>3656</v>
      </c>
      <c r="F72" s="110">
        <v>63</v>
      </c>
      <c r="G72" s="6" t="str">
        <f t="shared" si="0"/>
        <v>Trung bình</v>
      </c>
      <c r="H72" s="70"/>
    </row>
    <row r="73" spans="1:8">
      <c r="A73" s="5" t="s">
        <v>135</v>
      </c>
      <c r="B73" s="104" t="s">
        <v>3666</v>
      </c>
      <c r="C73" s="108" t="s">
        <v>3667</v>
      </c>
      <c r="D73" s="106" t="s">
        <v>1301</v>
      </c>
      <c r="E73" s="107" t="s">
        <v>3656</v>
      </c>
      <c r="F73" s="110">
        <v>70</v>
      </c>
      <c r="G73" s="6" t="str">
        <f t="shared" si="0"/>
        <v>Khá</v>
      </c>
      <c r="H73" s="70"/>
    </row>
    <row r="74" spans="1:8">
      <c r="A74" s="5" t="s">
        <v>136</v>
      </c>
      <c r="B74" s="104" t="s">
        <v>3668</v>
      </c>
      <c r="C74" s="108" t="s">
        <v>3669</v>
      </c>
      <c r="D74" s="106" t="s">
        <v>1312</v>
      </c>
      <c r="E74" s="107" t="s">
        <v>3656</v>
      </c>
      <c r="F74" s="110">
        <v>61</v>
      </c>
      <c r="G74" s="6" t="str">
        <f t="shared" si="0"/>
        <v>Trung bình</v>
      </c>
      <c r="H74" s="70"/>
    </row>
    <row r="75" spans="1:8">
      <c r="A75" s="5" t="s">
        <v>137</v>
      </c>
      <c r="B75" s="104" t="s">
        <v>3670</v>
      </c>
      <c r="C75" s="108" t="s">
        <v>3671</v>
      </c>
      <c r="D75" s="106" t="s">
        <v>1312</v>
      </c>
      <c r="E75" s="107" t="s">
        <v>3656</v>
      </c>
      <c r="F75" s="110">
        <v>61</v>
      </c>
      <c r="G75" s="6" t="str">
        <f t="shared" si="0"/>
        <v>Trung bình</v>
      </c>
      <c r="H75" s="70"/>
    </row>
    <row r="76" spans="1:8">
      <c r="A76" s="5" t="s">
        <v>138</v>
      </c>
      <c r="B76" s="104" t="s">
        <v>3672</v>
      </c>
      <c r="C76" s="108" t="s">
        <v>3673</v>
      </c>
      <c r="D76" s="106" t="s">
        <v>1486</v>
      </c>
      <c r="E76" s="107" t="s">
        <v>3656</v>
      </c>
      <c r="F76" s="110">
        <v>65</v>
      </c>
      <c r="G76" s="6" t="str">
        <f t="shared" si="0"/>
        <v>Trung bình</v>
      </c>
      <c r="H76" s="70"/>
    </row>
    <row r="77" spans="1:8">
      <c r="A77" s="5" t="s">
        <v>139</v>
      </c>
      <c r="B77" s="104" t="s">
        <v>3674</v>
      </c>
      <c r="C77" s="108" t="s">
        <v>3675</v>
      </c>
      <c r="D77" s="106" t="s">
        <v>54</v>
      </c>
      <c r="E77" s="107" t="s">
        <v>3656</v>
      </c>
      <c r="F77" s="110">
        <v>59</v>
      </c>
      <c r="G77" s="6" t="str">
        <f t="shared" si="0"/>
        <v>Trung bình</v>
      </c>
      <c r="H77" s="70"/>
    </row>
    <row r="78" spans="1:8">
      <c r="A78" s="5" t="s">
        <v>140</v>
      </c>
      <c r="B78" s="104" t="s">
        <v>3676</v>
      </c>
      <c r="C78" s="108" t="s">
        <v>3677</v>
      </c>
      <c r="D78" s="106" t="s">
        <v>1377</v>
      </c>
      <c r="E78" s="107" t="s">
        <v>3656</v>
      </c>
      <c r="F78" s="110">
        <v>54</v>
      </c>
      <c r="G78" s="6" t="str">
        <f t="shared" si="0"/>
        <v>Trung bình</v>
      </c>
      <c r="H78" s="70"/>
    </row>
    <row r="79" spans="1:8">
      <c r="A79" s="5" t="s">
        <v>141</v>
      </c>
      <c r="B79" s="104" t="s">
        <v>3678</v>
      </c>
      <c r="C79" s="108" t="s">
        <v>3100</v>
      </c>
      <c r="D79" s="106" t="s">
        <v>1214</v>
      </c>
      <c r="E79" s="107" t="s">
        <v>3656</v>
      </c>
      <c r="F79" s="110">
        <v>65</v>
      </c>
      <c r="G79" s="6" t="str">
        <f t="shared" si="0"/>
        <v>Trung bình</v>
      </c>
      <c r="H79" s="70"/>
    </row>
    <row r="80" spans="1:8">
      <c r="A80" s="5" t="s">
        <v>142</v>
      </c>
      <c r="B80" s="104" t="s">
        <v>3678</v>
      </c>
      <c r="C80" s="108" t="s">
        <v>3100</v>
      </c>
      <c r="D80" s="106" t="s">
        <v>1214</v>
      </c>
      <c r="E80" s="107" t="s">
        <v>3656</v>
      </c>
      <c r="F80" s="110">
        <v>65</v>
      </c>
      <c r="G80" s="6" t="str">
        <f t="shared" si="0"/>
        <v>Trung bình</v>
      </c>
      <c r="H80" s="70"/>
    </row>
    <row r="81" spans="1:8">
      <c r="A81" s="5" t="s">
        <v>143</v>
      </c>
      <c r="B81" s="104" t="s">
        <v>3680</v>
      </c>
      <c r="C81" s="108" t="s">
        <v>3681</v>
      </c>
      <c r="D81" s="106" t="s">
        <v>57</v>
      </c>
      <c r="E81" s="107" t="s">
        <v>3679</v>
      </c>
      <c r="F81" s="110">
        <v>61</v>
      </c>
      <c r="G81" s="6" t="str">
        <f t="shared" si="0"/>
        <v>Trung bình</v>
      </c>
      <c r="H81" s="70"/>
    </row>
    <row r="82" spans="1:8">
      <c r="A82" s="5" t="s">
        <v>144</v>
      </c>
      <c r="B82" s="104" t="s">
        <v>3682</v>
      </c>
      <c r="C82" s="108" t="s">
        <v>1455</v>
      </c>
      <c r="D82" s="106" t="s">
        <v>1195</v>
      </c>
      <c r="E82" s="107" t="s">
        <v>3679</v>
      </c>
      <c r="F82" s="110">
        <v>67</v>
      </c>
      <c r="G82" s="6" t="str">
        <f t="shared" si="0"/>
        <v>Trung bình</v>
      </c>
      <c r="H82" s="70"/>
    </row>
    <row r="83" spans="1:8">
      <c r="A83" s="5" t="s">
        <v>145</v>
      </c>
      <c r="B83" s="104" t="s">
        <v>3683</v>
      </c>
      <c r="C83" s="108" t="s">
        <v>1603</v>
      </c>
      <c r="D83" s="106" t="s">
        <v>1286</v>
      </c>
      <c r="E83" s="107" t="s">
        <v>3679</v>
      </c>
      <c r="F83" s="110">
        <v>61</v>
      </c>
      <c r="G83" s="6" t="str">
        <f t="shared" si="0"/>
        <v>Trung bình</v>
      </c>
      <c r="H83" s="70"/>
    </row>
    <row r="84" spans="1:8">
      <c r="A84" s="5" t="s">
        <v>146</v>
      </c>
      <c r="B84" s="104" t="s">
        <v>3684</v>
      </c>
      <c r="C84" s="108" t="s">
        <v>3685</v>
      </c>
      <c r="D84" s="106" t="s">
        <v>1244</v>
      </c>
      <c r="E84" s="107" t="s">
        <v>3679</v>
      </c>
      <c r="F84" s="110">
        <v>63</v>
      </c>
      <c r="G84" s="6" t="str">
        <f t="shared" si="0"/>
        <v>Trung bình</v>
      </c>
      <c r="H84" s="70"/>
    </row>
    <row r="85" spans="1:8">
      <c r="A85" s="5" t="s">
        <v>147</v>
      </c>
      <c r="B85" s="104" t="s">
        <v>3686</v>
      </c>
      <c r="C85" s="108" t="s">
        <v>3687</v>
      </c>
      <c r="D85" s="106" t="s">
        <v>1636</v>
      </c>
      <c r="E85" s="107" t="s">
        <v>3679</v>
      </c>
      <c r="F85" s="110">
        <v>63</v>
      </c>
      <c r="G85" s="6" t="str">
        <f t="shared" si="0"/>
        <v>Trung bình</v>
      </c>
      <c r="H85" s="70"/>
    </row>
    <row r="86" spans="1:8">
      <c r="A86" s="5" t="s">
        <v>148</v>
      </c>
      <c r="B86" s="104" t="s">
        <v>3688</v>
      </c>
      <c r="C86" s="108" t="s">
        <v>1238</v>
      </c>
      <c r="D86" s="106" t="s">
        <v>1325</v>
      </c>
      <c r="E86" s="107" t="s">
        <v>3679</v>
      </c>
      <c r="F86" s="110">
        <v>74</v>
      </c>
      <c r="G86" s="6" t="str">
        <f t="shared" si="0"/>
        <v>Khá</v>
      </c>
      <c r="H86" s="70"/>
    </row>
    <row r="87" spans="1:8">
      <c r="A87" s="5" t="s">
        <v>149</v>
      </c>
      <c r="B87" s="104" t="s">
        <v>3689</v>
      </c>
      <c r="C87" s="108" t="s">
        <v>3690</v>
      </c>
      <c r="D87" s="106" t="s">
        <v>1340</v>
      </c>
      <c r="E87" s="107" t="s">
        <v>3679</v>
      </c>
      <c r="F87" s="110">
        <v>70</v>
      </c>
      <c r="G87" s="6" t="str">
        <f t="shared" si="0"/>
        <v>Khá</v>
      </c>
      <c r="H87" s="70"/>
    </row>
    <row r="88" spans="1:8">
      <c r="A88" s="5" t="s">
        <v>150</v>
      </c>
      <c r="B88" s="104" t="s">
        <v>3691</v>
      </c>
      <c r="C88" s="108" t="s">
        <v>3692</v>
      </c>
      <c r="D88" s="106" t="s">
        <v>1340</v>
      </c>
      <c r="E88" s="107" t="s">
        <v>3679</v>
      </c>
      <c r="F88" s="110">
        <v>61</v>
      </c>
      <c r="G88" s="6" t="str">
        <f t="shared" si="0"/>
        <v>Trung bình</v>
      </c>
      <c r="H88" s="70"/>
    </row>
    <row r="89" spans="1:8">
      <c r="A89" s="5" t="s">
        <v>151</v>
      </c>
      <c r="B89" s="104" t="s">
        <v>3693</v>
      </c>
      <c r="C89" s="108" t="s">
        <v>1372</v>
      </c>
      <c r="D89" s="106" t="s">
        <v>1341</v>
      </c>
      <c r="E89" s="107" t="s">
        <v>3679</v>
      </c>
      <c r="F89" s="110">
        <v>65</v>
      </c>
      <c r="G89" s="6" t="str">
        <f t="shared" si="0"/>
        <v>Trung bình</v>
      </c>
      <c r="H89" s="70"/>
    </row>
    <row r="90" spans="1:8">
      <c r="A90" s="5" t="s">
        <v>152</v>
      </c>
      <c r="B90" s="104" t="s">
        <v>3694</v>
      </c>
      <c r="C90" s="108" t="s">
        <v>3695</v>
      </c>
      <c r="D90" s="106" t="s">
        <v>1303</v>
      </c>
      <c r="E90" s="107" t="s">
        <v>3679</v>
      </c>
      <c r="F90" s="110">
        <v>76</v>
      </c>
      <c r="G90" s="6" t="str">
        <f t="shared" si="0"/>
        <v>Khá</v>
      </c>
      <c r="H90" s="70"/>
    </row>
    <row r="91" spans="1:8">
      <c r="A91" s="5" t="s">
        <v>153</v>
      </c>
      <c r="B91" s="104" t="s">
        <v>3696</v>
      </c>
      <c r="C91" s="108" t="s">
        <v>3697</v>
      </c>
      <c r="D91" s="106" t="s">
        <v>1303</v>
      </c>
      <c r="E91" s="107" t="s">
        <v>3679</v>
      </c>
      <c r="F91" s="110">
        <v>63</v>
      </c>
      <c r="G91" s="6" t="str">
        <f t="shared" si="0"/>
        <v>Trung bình</v>
      </c>
      <c r="H91" s="70"/>
    </row>
    <row r="92" spans="1:8">
      <c r="A92" s="5" t="s">
        <v>154</v>
      </c>
      <c r="B92" s="104" t="s">
        <v>3698</v>
      </c>
      <c r="C92" s="108" t="s">
        <v>3699</v>
      </c>
      <c r="D92" s="106" t="s">
        <v>1656</v>
      </c>
      <c r="E92" s="107" t="s">
        <v>3679</v>
      </c>
      <c r="F92" s="110">
        <v>65</v>
      </c>
      <c r="G92" s="6" t="str">
        <f t="shared" si="0"/>
        <v>Trung bình</v>
      </c>
      <c r="H92" s="70"/>
    </row>
    <row r="93" spans="1:8">
      <c r="A93" s="5" t="s">
        <v>155</v>
      </c>
      <c r="B93" s="104" t="s">
        <v>3700</v>
      </c>
      <c r="C93" s="108" t="s">
        <v>3701</v>
      </c>
      <c r="D93" s="106" t="s">
        <v>1190</v>
      </c>
      <c r="E93" s="107" t="s">
        <v>3679</v>
      </c>
      <c r="F93" s="110">
        <v>65</v>
      </c>
      <c r="G93" s="6" t="str">
        <f t="shared" si="0"/>
        <v>Trung bình</v>
      </c>
      <c r="H93" s="70"/>
    </row>
    <row r="94" spans="1:8">
      <c r="A94" s="5" t="s">
        <v>156</v>
      </c>
      <c r="B94" s="104" t="s">
        <v>3702</v>
      </c>
      <c r="C94" s="108" t="s">
        <v>1726</v>
      </c>
      <c r="D94" s="106" t="s">
        <v>1331</v>
      </c>
      <c r="E94" s="107" t="s">
        <v>3679</v>
      </c>
      <c r="F94" s="110">
        <v>65</v>
      </c>
      <c r="G94" s="6" t="str">
        <f t="shared" si="0"/>
        <v>Trung bình</v>
      </c>
      <c r="H94" s="70"/>
    </row>
    <row r="95" spans="1:8">
      <c r="A95" s="5" t="s">
        <v>157</v>
      </c>
      <c r="B95" s="104" t="s">
        <v>3703</v>
      </c>
      <c r="C95" s="108" t="s">
        <v>7</v>
      </c>
      <c r="D95" s="106" t="s">
        <v>1331</v>
      </c>
      <c r="E95" s="107" t="s">
        <v>3679</v>
      </c>
      <c r="F95" s="110">
        <v>50</v>
      </c>
      <c r="G95" s="6" t="str">
        <f t="shared" si="0"/>
        <v>Trung bình</v>
      </c>
      <c r="H95" s="70"/>
    </row>
    <row r="96" spans="1:8">
      <c r="A96" s="97"/>
      <c r="B96" s="103" t="s">
        <v>1524</v>
      </c>
      <c r="C96" s="98"/>
      <c r="D96" s="133">
        <f>SUM(D97,)</f>
        <v>38</v>
      </c>
      <c r="E96" s="99"/>
      <c r="F96" s="100"/>
      <c r="G96" s="101"/>
      <c r="H96" s="102"/>
    </row>
    <row r="97" spans="1:8" s="20" customFormat="1">
      <c r="A97" s="62"/>
      <c r="B97" s="63" t="s">
        <v>1826</v>
      </c>
      <c r="C97" s="64"/>
      <c r="D97" s="65">
        <f>COUNTA(D98:D135)</f>
        <v>38</v>
      </c>
      <c r="E97" s="66"/>
      <c r="F97" s="66"/>
      <c r="G97" s="120"/>
      <c r="H97" s="67"/>
    </row>
    <row r="98" spans="1:8" s="20" customFormat="1">
      <c r="A98" s="5" t="s">
        <v>97</v>
      </c>
      <c r="B98" s="75" t="s">
        <v>4818</v>
      </c>
      <c r="C98" s="88" t="s">
        <v>4819</v>
      </c>
      <c r="D98" s="76" t="s">
        <v>1192</v>
      </c>
      <c r="E98" s="77" t="s">
        <v>4820</v>
      </c>
      <c r="F98" s="78">
        <v>70</v>
      </c>
      <c r="G98" s="79" t="str">
        <f t="shared" ref="G98:G105" si="1">IF(F98&gt;=90,"Xuất sắc",IF(F98&gt;=80,"Tốt",IF(F98&gt;=70,"Khá",IF(F98&gt;=50,"Trung bình",IF(F98&gt;0,"Yếu","Không xếp loại")))))</f>
        <v>Khá</v>
      </c>
      <c r="H98" s="80"/>
    </row>
    <row r="99" spans="1:8">
      <c r="A99" s="5" t="s">
        <v>98</v>
      </c>
      <c r="B99" s="81" t="s">
        <v>4821</v>
      </c>
      <c r="C99" s="82" t="s">
        <v>4822</v>
      </c>
      <c r="D99" s="83" t="s">
        <v>1192</v>
      </c>
      <c r="E99" s="84" t="s">
        <v>4820</v>
      </c>
      <c r="F99" s="85">
        <v>62</v>
      </c>
      <c r="G99" s="86" t="str">
        <f t="shared" si="1"/>
        <v>Trung bình</v>
      </c>
      <c r="H99" s="87"/>
    </row>
    <row r="100" spans="1:8">
      <c r="A100" s="5" t="s">
        <v>99</v>
      </c>
      <c r="B100" s="81" t="s">
        <v>4823</v>
      </c>
      <c r="C100" s="82" t="s">
        <v>4824</v>
      </c>
      <c r="D100" s="83" t="s">
        <v>1193</v>
      </c>
      <c r="E100" s="84" t="s">
        <v>4820</v>
      </c>
      <c r="F100" s="85">
        <v>70</v>
      </c>
      <c r="G100" s="86" t="str">
        <f t="shared" si="1"/>
        <v>Khá</v>
      </c>
      <c r="H100" s="87"/>
    </row>
    <row r="101" spans="1:8">
      <c r="A101" s="5" t="s">
        <v>100</v>
      </c>
      <c r="B101" s="81" t="s">
        <v>4825</v>
      </c>
      <c r="C101" s="82" t="s">
        <v>4826</v>
      </c>
      <c r="D101" s="83" t="s">
        <v>1193</v>
      </c>
      <c r="E101" s="84" t="s">
        <v>4820</v>
      </c>
      <c r="F101" s="85">
        <v>70</v>
      </c>
      <c r="G101" s="86" t="str">
        <f t="shared" si="1"/>
        <v>Khá</v>
      </c>
      <c r="H101" s="87"/>
    </row>
    <row r="102" spans="1:8">
      <c r="A102" s="5" t="s">
        <v>101</v>
      </c>
      <c r="B102" s="81" t="s">
        <v>4827</v>
      </c>
      <c r="C102" s="82" t="s">
        <v>4828</v>
      </c>
      <c r="D102" s="83" t="s">
        <v>1272</v>
      </c>
      <c r="E102" s="84" t="s">
        <v>4820</v>
      </c>
      <c r="F102" s="85">
        <v>70</v>
      </c>
      <c r="G102" s="86" t="str">
        <f t="shared" si="1"/>
        <v>Khá</v>
      </c>
      <c r="H102" s="87"/>
    </row>
    <row r="103" spans="1:8">
      <c r="A103" s="5" t="s">
        <v>102</v>
      </c>
      <c r="B103" s="81" t="s">
        <v>4829</v>
      </c>
      <c r="C103" s="82" t="s">
        <v>28</v>
      </c>
      <c r="D103" s="83" t="s">
        <v>1306</v>
      </c>
      <c r="E103" s="84" t="s">
        <v>4820</v>
      </c>
      <c r="F103" s="85">
        <v>70</v>
      </c>
      <c r="G103" s="86" t="str">
        <f t="shared" si="1"/>
        <v>Khá</v>
      </c>
      <c r="H103" s="87"/>
    </row>
    <row r="104" spans="1:8">
      <c r="A104" s="5" t="s">
        <v>103</v>
      </c>
      <c r="B104" s="81" t="s">
        <v>4830</v>
      </c>
      <c r="C104" s="82" t="s">
        <v>1242</v>
      </c>
      <c r="D104" s="83" t="s">
        <v>11</v>
      </c>
      <c r="E104" s="84" t="s">
        <v>4820</v>
      </c>
      <c r="F104" s="85">
        <v>70</v>
      </c>
      <c r="G104" s="86" t="str">
        <f t="shared" si="1"/>
        <v>Khá</v>
      </c>
      <c r="H104" s="87"/>
    </row>
    <row r="105" spans="1:8">
      <c r="A105" s="5" t="s">
        <v>104</v>
      </c>
      <c r="B105" s="81" t="s">
        <v>4831</v>
      </c>
      <c r="C105" s="82" t="s">
        <v>2243</v>
      </c>
      <c r="D105" s="83" t="s">
        <v>1195</v>
      </c>
      <c r="E105" s="84" t="s">
        <v>4820</v>
      </c>
      <c r="F105" s="85">
        <v>63</v>
      </c>
      <c r="G105" s="86" t="str">
        <f t="shared" si="1"/>
        <v>Trung bình</v>
      </c>
      <c r="H105" s="87"/>
    </row>
    <row r="106" spans="1:8">
      <c r="A106" s="5" t="s">
        <v>105</v>
      </c>
      <c r="B106" s="81" t="s">
        <v>4832</v>
      </c>
      <c r="C106" s="82" t="s">
        <v>4833</v>
      </c>
      <c r="D106" s="83" t="s">
        <v>1229</v>
      </c>
      <c r="E106" s="84" t="s">
        <v>4820</v>
      </c>
      <c r="F106" s="85">
        <v>65</v>
      </c>
      <c r="G106" s="86" t="str">
        <f t="shared" ref="G106:G135" si="2">IF(F106&gt;=90,"Xuất sắc",IF(F106&gt;=80,"Tốt",IF(F106&gt;=70,"Khá",IF(F106&gt;=50,"Trung bình",IF(F106&gt;0,"Yếu","Không xếp loại")))))</f>
        <v>Trung bình</v>
      </c>
      <c r="H106" s="87"/>
    </row>
    <row r="107" spans="1:8">
      <c r="A107" s="5" t="s">
        <v>106</v>
      </c>
      <c r="B107" s="81" t="s">
        <v>4834</v>
      </c>
      <c r="C107" s="82" t="s">
        <v>4835</v>
      </c>
      <c r="D107" s="83" t="s">
        <v>1176</v>
      </c>
      <c r="E107" s="84" t="s">
        <v>4820</v>
      </c>
      <c r="F107" s="85">
        <v>65</v>
      </c>
      <c r="G107" s="86" t="str">
        <f t="shared" si="2"/>
        <v>Trung bình</v>
      </c>
      <c r="H107" s="87"/>
    </row>
    <row r="108" spans="1:8">
      <c r="A108" s="5" t="s">
        <v>107</v>
      </c>
      <c r="B108" s="81" t="s">
        <v>4836</v>
      </c>
      <c r="C108" s="82" t="s">
        <v>4837</v>
      </c>
      <c r="D108" s="83" t="s">
        <v>1176</v>
      </c>
      <c r="E108" s="84" t="s">
        <v>4820</v>
      </c>
      <c r="F108" s="85">
        <v>70</v>
      </c>
      <c r="G108" s="86" t="str">
        <f t="shared" si="2"/>
        <v>Khá</v>
      </c>
      <c r="H108" s="87"/>
    </row>
    <row r="109" spans="1:8">
      <c r="A109" s="5" t="s">
        <v>108</v>
      </c>
      <c r="B109" s="81" t="s">
        <v>4838</v>
      </c>
      <c r="C109" s="82" t="s">
        <v>2476</v>
      </c>
      <c r="D109" s="83" t="s">
        <v>1205</v>
      </c>
      <c r="E109" s="84" t="s">
        <v>4820</v>
      </c>
      <c r="F109" s="85">
        <v>40</v>
      </c>
      <c r="G109" s="86" t="str">
        <f t="shared" si="2"/>
        <v>Yếu</v>
      </c>
      <c r="H109" s="87"/>
    </row>
    <row r="110" spans="1:8" s="20" customFormat="1">
      <c r="A110" s="5" t="s">
        <v>109</v>
      </c>
      <c r="B110" s="81" t="s">
        <v>4839</v>
      </c>
      <c r="C110" s="82" t="s">
        <v>1749</v>
      </c>
      <c r="D110" s="83" t="s">
        <v>1340</v>
      </c>
      <c r="E110" s="84" t="s">
        <v>4820</v>
      </c>
      <c r="F110" s="85">
        <v>66</v>
      </c>
      <c r="G110" s="86" t="str">
        <f t="shared" si="2"/>
        <v>Trung bình</v>
      </c>
      <c r="H110" s="80"/>
    </row>
    <row r="111" spans="1:8">
      <c r="A111" s="5" t="s">
        <v>110</v>
      </c>
      <c r="B111" s="81" t="s">
        <v>4840</v>
      </c>
      <c r="C111" s="82" t="s">
        <v>4841</v>
      </c>
      <c r="D111" s="83" t="s">
        <v>1371</v>
      </c>
      <c r="E111" s="84" t="s">
        <v>4820</v>
      </c>
      <c r="F111" s="85">
        <v>40</v>
      </c>
      <c r="G111" s="86" t="str">
        <f t="shared" si="2"/>
        <v>Yếu</v>
      </c>
      <c r="H111" s="87"/>
    </row>
    <row r="112" spans="1:8">
      <c r="A112" s="5" t="s">
        <v>111</v>
      </c>
      <c r="B112" s="81" t="s">
        <v>4842</v>
      </c>
      <c r="C112" s="82" t="s">
        <v>4257</v>
      </c>
      <c r="D112" s="83" t="s">
        <v>1371</v>
      </c>
      <c r="E112" s="84" t="s">
        <v>4820</v>
      </c>
      <c r="F112" s="85">
        <v>76</v>
      </c>
      <c r="G112" s="86" t="str">
        <f t="shared" si="2"/>
        <v>Khá</v>
      </c>
      <c r="H112" s="87"/>
    </row>
    <row r="113" spans="1:8">
      <c r="A113" s="5" t="s">
        <v>112</v>
      </c>
      <c r="B113" s="81" t="s">
        <v>4843</v>
      </c>
      <c r="C113" s="82" t="s">
        <v>4844</v>
      </c>
      <c r="D113" s="83" t="s">
        <v>1327</v>
      </c>
      <c r="E113" s="84" t="s">
        <v>4820</v>
      </c>
      <c r="F113" s="85">
        <v>70</v>
      </c>
      <c r="G113" s="86" t="str">
        <f t="shared" si="2"/>
        <v>Khá</v>
      </c>
      <c r="H113" s="87"/>
    </row>
    <row r="114" spans="1:8" s="20" customFormat="1">
      <c r="A114" s="5" t="s">
        <v>113</v>
      </c>
      <c r="B114" s="81" t="s">
        <v>4845</v>
      </c>
      <c r="C114" s="82" t="s">
        <v>4846</v>
      </c>
      <c r="D114" s="83" t="s">
        <v>1341</v>
      </c>
      <c r="E114" s="84" t="s">
        <v>4820</v>
      </c>
      <c r="F114" s="85">
        <v>70</v>
      </c>
      <c r="G114" s="86" t="str">
        <f t="shared" si="2"/>
        <v>Khá</v>
      </c>
      <c r="H114" s="80"/>
    </row>
    <row r="115" spans="1:8">
      <c r="A115" s="5" t="s">
        <v>114</v>
      </c>
      <c r="B115" s="81" t="s">
        <v>4847</v>
      </c>
      <c r="C115" s="82" t="s">
        <v>4848</v>
      </c>
      <c r="D115" s="83" t="s">
        <v>1234</v>
      </c>
      <c r="E115" s="84" t="s">
        <v>4820</v>
      </c>
      <c r="F115" s="85">
        <v>63</v>
      </c>
      <c r="G115" s="86" t="str">
        <f t="shared" si="2"/>
        <v>Trung bình</v>
      </c>
      <c r="H115" s="87"/>
    </row>
    <row r="116" spans="1:8">
      <c r="A116" s="5" t="s">
        <v>115</v>
      </c>
      <c r="B116" s="81" t="s">
        <v>4849</v>
      </c>
      <c r="C116" s="82" t="s">
        <v>4850</v>
      </c>
      <c r="D116" s="83" t="s">
        <v>14</v>
      </c>
      <c r="E116" s="84" t="s">
        <v>4820</v>
      </c>
      <c r="F116" s="85">
        <v>61</v>
      </c>
      <c r="G116" s="86" t="str">
        <f t="shared" si="2"/>
        <v>Trung bình</v>
      </c>
      <c r="H116" s="87"/>
    </row>
    <row r="117" spans="1:8">
      <c r="A117" s="5" t="s">
        <v>116</v>
      </c>
      <c r="B117" s="81" t="s">
        <v>4851</v>
      </c>
      <c r="C117" s="82" t="s">
        <v>4852</v>
      </c>
      <c r="D117" s="83" t="s">
        <v>33</v>
      </c>
      <c r="E117" s="84" t="s">
        <v>4820</v>
      </c>
      <c r="F117" s="85">
        <v>45</v>
      </c>
      <c r="G117" s="86" t="str">
        <f t="shared" si="2"/>
        <v>Yếu</v>
      </c>
      <c r="H117" s="87"/>
    </row>
    <row r="118" spans="1:8">
      <c r="A118" s="5" t="s">
        <v>117</v>
      </c>
      <c r="B118" s="81" t="s">
        <v>4853</v>
      </c>
      <c r="C118" s="82" t="s">
        <v>1296</v>
      </c>
      <c r="D118" s="83" t="s">
        <v>1283</v>
      </c>
      <c r="E118" s="84" t="s">
        <v>4820</v>
      </c>
      <c r="F118" s="85">
        <v>70</v>
      </c>
      <c r="G118" s="86" t="str">
        <f t="shared" si="2"/>
        <v>Khá</v>
      </c>
      <c r="H118" s="87"/>
    </row>
    <row r="119" spans="1:8">
      <c r="A119" s="5" t="s">
        <v>69</v>
      </c>
      <c r="B119" s="81" t="s">
        <v>4854</v>
      </c>
      <c r="C119" s="82" t="s">
        <v>1362</v>
      </c>
      <c r="D119" s="83" t="s">
        <v>1235</v>
      </c>
      <c r="E119" s="84" t="s">
        <v>4820</v>
      </c>
      <c r="F119" s="85">
        <v>45</v>
      </c>
      <c r="G119" s="86" t="str">
        <f t="shared" si="2"/>
        <v>Yếu</v>
      </c>
      <c r="H119" s="87"/>
    </row>
    <row r="120" spans="1:8">
      <c r="A120" s="5" t="s">
        <v>70</v>
      </c>
      <c r="B120" s="81" t="s">
        <v>4855</v>
      </c>
      <c r="C120" s="82" t="s">
        <v>1488</v>
      </c>
      <c r="D120" s="83" t="s">
        <v>1235</v>
      </c>
      <c r="E120" s="84" t="s">
        <v>4820</v>
      </c>
      <c r="F120" s="85">
        <v>70</v>
      </c>
      <c r="G120" s="86" t="str">
        <f t="shared" si="2"/>
        <v>Khá</v>
      </c>
      <c r="H120" s="87"/>
    </row>
    <row r="121" spans="1:8">
      <c r="A121" s="5" t="s">
        <v>71</v>
      </c>
      <c r="B121" s="81" t="s">
        <v>4856</v>
      </c>
      <c r="C121" s="82" t="s">
        <v>4857</v>
      </c>
      <c r="D121" s="83" t="s">
        <v>42</v>
      </c>
      <c r="E121" s="84" t="s">
        <v>4820</v>
      </c>
      <c r="F121" s="85">
        <v>70</v>
      </c>
      <c r="G121" s="86" t="str">
        <f t="shared" si="2"/>
        <v>Khá</v>
      </c>
      <c r="H121" s="87"/>
    </row>
    <row r="122" spans="1:8">
      <c r="A122" s="5" t="s">
        <v>72</v>
      </c>
      <c r="B122" s="81" t="s">
        <v>4858</v>
      </c>
      <c r="C122" s="82" t="s">
        <v>4859</v>
      </c>
      <c r="D122" s="83" t="s">
        <v>1186</v>
      </c>
      <c r="E122" s="84" t="s">
        <v>4820</v>
      </c>
      <c r="F122" s="85">
        <v>68</v>
      </c>
      <c r="G122" s="86" t="str">
        <f t="shared" si="2"/>
        <v>Trung bình</v>
      </c>
      <c r="H122" s="87"/>
    </row>
    <row r="123" spans="1:8">
      <c r="A123" s="5" t="s">
        <v>73</v>
      </c>
      <c r="B123" s="81" t="s">
        <v>4860</v>
      </c>
      <c r="C123" s="82" t="s">
        <v>1294</v>
      </c>
      <c r="D123" s="83" t="s">
        <v>1213</v>
      </c>
      <c r="E123" s="84" t="s">
        <v>4820</v>
      </c>
      <c r="F123" s="85">
        <v>70</v>
      </c>
      <c r="G123" s="86" t="str">
        <f t="shared" si="2"/>
        <v>Khá</v>
      </c>
      <c r="H123" s="87"/>
    </row>
    <row r="124" spans="1:8">
      <c r="A124" s="5" t="s">
        <v>74</v>
      </c>
      <c r="B124" s="81" t="s">
        <v>4861</v>
      </c>
      <c r="C124" s="82" t="s">
        <v>4862</v>
      </c>
      <c r="D124" s="83" t="s">
        <v>3275</v>
      </c>
      <c r="E124" s="84" t="s">
        <v>4820</v>
      </c>
      <c r="F124" s="85">
        <v>70</v>
      </c>
      <c r="G124" s="86" t="str">
        <f t="shared" si="2"/>
        <v>Khá</v>
      </c>
      <c r="H124" s="87"/>
    </row>
    <row r="125" spans="1:8">
      <c r="A125" s="5" t="s">
        <v>75</v>
      </c>
      <c r="B125" s="81" t="s">
        <v>4863</v>
      </c>
      <c r="C125" s="82" t="s">
        <v>4864</v>
      </c>
      <c r="D125" s="83" t="s">
        <v>1312</v>
      </c>
      <c r="E125" s="84" t="s">
        <v>4820</v>
      </c>
      <c r="F125" s="85">
        <v>70</v>
      </c>
      <c r="G125" s="86" t="str">
        <f t="shared" si="2"/>
        <v>Khá</v>
      </c>
      <c r="H125" s="87"/>
    </row>
    <row r="126" spans="1:8">
      <c r="A126" s="5" t="s">
        <v>76</v>
      </c>
      <c r="B126" s="81" t="s">
        <v>4865</v>
      </c>
      <c r="C126" s="82" t="s">
        <v>4866</v>
      </c>
      <c r="D126" s="83" t="s">
        <v>1312</v>
      </c>
      <c r="E126" s="84" t="s">
        <v>4820</v>
      </c>
      <c r="F126" s="85">
        <v>63</v>
      </c>
      <c r="G126" s="86" t="str">
        <f t="shared" si="2"/>
        <v>Trung bình</v>
      </c>
      <c r="H126" s="87"/>
    </row>
    <row r="127" spans="1:8">
      <c r="A127" s="5" t="s">
        <v>77</v>
      </c>
      <c r="B127" s="81" t="s">
        <v>4867</v>
      </c>
      <c r="C127" s="82" t="s">
        <v>1386</v>
      </c>
      <c r="D127" s="83" t="s">
        <v>1486</v>
      </c>
      <c r="E127" s="84" t="s">
        <v>4820</v>
      </c>
      <c r="F127" s="85">
        <v>70</v>
      </c>
      <c r="G127" s="86" t="str">
        <f t="shared" si="2"/>
        <v>Khá</v>
      </c>
      <c r="H127" s="87"/>
    </row>
    <row r="128" spans="1:8">
      <c r="A128" s="5" t="s">
        <v>78</v>
      </c>
      <c r="B128" s="81" t="s">
        <v>4868</v>
      </c>
      <c r="C128" s="82" t="s">
        <v>1295</v>
      </c>
      <c r="D128" s="83" t="s">
        <v>55</v>
      </c>
      <c r="E128" s="84" t="s">
        <v>4820</v>
      </c>
      <c r="F128" s="85">
        <v>57</v>
      </c>
      <c r="G128" s="86" t="str">
        <f t="shared" si="2"/>
        <v>Trung bình</v>
      </c>
      <c r="H128" s="87"/>
    </row>
    <row r="129" spans="1:8">
      <c r="A129" s="5" t="s">
        <v>79</v>
      </c>
      <c r="B129" s="81" t="s">
        <v>4869</v>
      </c>
      <c r="C129" s="82" t="s">
        <v>4870</v>
      </c>
      <c r="D129" s="83" t="s">
        <v>1329</v>
      </c>
      <c r="E129" s="84" t="s">
        <v>4820</v>
      </c>
      <c r="F129" s="85">
        <v>45</v>
      </c>
      <c r="G129" s="86" t="str">
        <f t="shared" si="2"/>
        <v>Yếu</v>
      </c>
      <c r="H129" s="87"/>
    </row>
    <row r="130" spans="1:8">
      <c r="A130" s="5" t="s">
        <v>80</v>
      </c>
      <c r="B130" s="81" t="s">
        <v>4871</v>
      </c>
      <c r="C130" s="82" t="s">
        <v>4872</v>
      </c>
      <c r="D130" s="83" t="s">
        <v>1240</v>
      </c>
      <c r="E130" s="84" t="s">
        <v>4820</v>
      </c>
      <c r="F130" s="85">
        <v>58</v>
      </c>
      <c r="G130" s="86" t="str">
        <f t="shared" si="2"/>
        <v>Trung bình</v>
      </c>
      <c r="H130" s="87"/>
    </row>
    <row r="131" spans="1:8">
      <c r="A131" s="5" t="s">
        <v>81</v>
      </c>
      <c r="B131" s="81" t="s">
        <v>4873</v>
      </c>
      <c r="C131" s="82" t="s">
        <v>4874</v>
      </c>
      <c r="D131" s="83" t="s">
        <v>1319</v>
      </c>
      <c r="E131" s="84" t="s">
        <v>4820</v>
      </c>
      <c r="F131" s="85">
        <v>76</v>
      </c>
      <c r="G131" s="86" t="str">
        <f t="shared" si="2"/>
        <v>Khá</v>
      </c>
      <c r="H131" s="87"/>
    </row>
    <row r="132" spans="1:8">
      <c r="A132" s="5" t="s">
        <v>82</v>
      </c>
      <c r="B132" s="81" t="s">
        <v>4875</v>
      </c>
      <c r="C132" s="82" t="s">
        <v>4876</v>
      </c>
      <c r="D132" s="83" t="s">
        <v>1254</v>
      </c>
      <c r="E132" s="84" t="s">
        <v>4820</v>
      </c>
      <c r="F132" s="85">
        <v>70</v>
      </c>
      <c r="G132" s="86" t="str">
        <f t="shared" si="2"/>
        <v>Khá</v>
      </c>
      <c r="H132" s="87"/>
    </row>
    <row r="133" spans="1:8">
      <c r="A133" s="5" t="s">
        <v>83</v>
      </c>
      <c r="B133" s="81" t="s">
        <v>4877</v>
      </c>
      <c r="C133" s="82" t="s">
        <v>4878</v>
      </c>
      <c r="D133" s="83" t="s">
        <v>4879</v>
      </c>
      <c r="E133" s="84" t="s">
        <v>4820</v>
      </c>
      <c r="F133" s="85">
        <v>67</v>
      </c>
      <c r="G133" s="86" t="str">
        <f t="shared" si="2"/>
        <v>Trung bình</v>
      </c>
      <c r="H133" s="87"/>
    </row>
    <row r="134" spans="1:8">
      <c r="A134" s="5" t="s">
        <v>84</v>
      </c>
      <c r="B134" s="81" t="s">
        <v>4880</v>
      </c>
      <c r="C134" s="82" t="s">
        <v>4881</v>
      </c>
      <c r="D134" s="83" t="s">
        <v>1215</v>
      </c>
      <c r="E134" s="84" t="s">
        <v>4820</v>
      </c>
      <c r="F134" s="85">
        <v>78</v>
      </c>
      <c r="G134" s="86" t="str">
        <f t="shared" si="2"/>
        <v>Khá</v>
      </c>
      <c r="H134" s="87"/>
    </row>
    <row r="135" spans="1:8">
      <c r="A135" s="5" t="s">
        <v>85</v>
      </c>
      <c r="B135" s="81" t="s">
        <v>4882</v>
      </c>
      <c r="C135" s="82" t="s">
        <v>4883</v>
      </c>
      <c r="D135" s="83" t="s">
        <v>1331</v>
      </c>
      <c r="E135" s="84" t="s">
        <v>4820</v>
      </c>
      <c r="F135" s="85">
        <v>62</v>
      </c>
      <c r="G135" s="86" t="str">
        <f t="shared" si="2"/>
        <v>Trung bình</v>
      </c>
      <c r="H135" s="87"/>
    </row>
    <row r="136" spans="1:8" s="17" customFormat="1">
      <c r="A136" s="14"/>
      <c r="B136" s="14" t="s">
        <v>60</v>
      </c>
      <c r="C136" s="72"/>
      <c r="D136" s="73">
        <f>COUNTA(E11:E135)</f>
        <v>123</v>
      </c>
      <c r="E136" s="14" t="s">
        <v>118</v>
      </c>
      <c r="F136" s="15"/>
      <c r="G136" s="16"/>
      <c r="H136" s="74"/>
    </row>
    <row r="137" spans="1:8" ht="17.25" thickBot="1">
      <c r="A137" s="1"/>
      <c r="B137" s="1"/>
      <c r="C137" s="1"/>
      <c r="D137" s="18"/>
      <c r="E137" s="1"/>
      <c r="F137" s="1"/>
      <c r="H137" s="54"/>
    </row>
    <row r="138" spans="1:8" s="20" customFormat="1" ht="17.25" thickBot="1">
      <c r="B138" s="11"/>
      <c r="C138" s="23" t="s">
        <v>1523</v>
      </c>
      <c r="D138" s="24"/>
      <c r="E138" s="25" t="s">
        <v>1524</v>
      </c>
      <c r="F138" s="21"/>
      <c r="G138" s="121" t="s">
        <v>1715</v>
      </c>
      <c r="H138" s="26" t="s">
        <v>1716</v>
      </c>
    </row>
    <row r="139" spans="1:8">
      <c r="B139" s="7" t="s">
        <v>25</v>
      </c>
      <c r="C139" s="27">
        <f>COUNTIF($G$11:$G$95,"Xuất sắc")</f>
        <v>0</v>
      </c>
      <c r="D139" s="28">
        <f>C139/$C$145*100%</f>
        <v>0</v>
      </c>
      <c r="E139" s="29">
        <f>COUNTIF($G$97:$G$135,"Xuất sắc")</f>
        <v>0</v>
      </c>
      <c r="F139" s="30">
        <f>E139/$E$145*100%</f>
        <v>0</v>
      </c>
      <c r="G139" s="31">
        <f>C139+E139</f>
        <v>0</v>
      </c>
      <c r="H139" s="32">
        <f>G139/$G$145*100%</f>
        <v>0</v>
      </c>
    </row>
    <row r="140" spans="1:8">
      <c r="B140" s="8" t="s">
        <v>24</v>
      </c>
      <c r="C140" s="33">
        <f>COUNTIF($G$11:$G$95,"Tốt")</f>
        <v>2</v>
      </c>
      <c r="D140" s="34">
        <f t="shared" ref="D140:D144" si="3">C140/$C$145*100%</f>
        <v>2.3529411764705882E-2</v>
      </c>
      <c r="E140" s="29">
        <f>COUNTIF($G$97:$G$135,"Tốt")</f>
        <v>0</v>
      </c>
      <c r="F140" s="30">
        <f t="shared" ref="F140:F144" si="4">E140/$E$145*100%</f>
        <v>0</v>
      </c>
      <c r="G140" s="31">
        <f t="shared" ref="G140:G144" si="5">C140+E140</f>
        <v>2</v>
      </c>
      <c r="H140" s="32">
        <f t="shared" ref="H140:H144" si="6">G140/$G$145*100%</f>
        <v>1.6260162601626018E-2</v>
      </c>
    </row>
    <row r="141" spans="1:8">
      <c r="B141" s="8" t="s">
        <v>23</v>
      </c>
      <c r="C141" s="33">
        <f>COUNTIF($G$11:$G$95,"Khá")</f>
        <v>16</v>
      </c>
      <c r="D141" s="34">
        <f t="shared" si="3"/>
        <v>0.18823529411764706</v>
      </c>
      <c r="E141" s="29">
        <f>COUNTIF($G$97:$G$135,"Khá")</f>
        <v>20</v>
      </c>
      <c r="F141" s="30">
        <f t="shared" si="4"/>
        <v>0.52631578947368418</v>
      </c>
      <c r="G141" s="31">
        <f t="shared" si="5"/>
        <v>36</v>
      </c>
      <c r="H141" s="32">
        <f t="shared" si="6"/>
        <v>0.29268292682926828</v>
      </c>
    </row>
    <row r="142" spans="1:8">
      <c r="B142" s="8" t="s">
        <v>21</v>
      </c>
      <c r="C142" s="33">
        <f>COUNTIF($G$11:$G$95,"Trung bình")</f>
        <v>67</v>
      </c>
      <c r="D142" s="34">
        <f t="shared" si="3"/>
        <v>0.78823529411764703</v>
      </c>
      <c r="E142" s="29">
        <f>COUNTIF($G$97:$G$135,"Trung bình")</f>
        <v>13</v>
      </c>
      <c r="F142" s="30">
        <f t="shared" si="4"/>
        <v>0.34210526315789475</v>
      </c>
      <c r="G142" s="31">
        <f t="shared" si="5"/>
        <v>80</v>
      </c>
      <c r="H142" s="32">
        <f t="shared" si="6"/>
        <v>0.65040650406504064</v>
      </c>
    </row>
    <row r="143" spans="1:8">
      <c r="A143" s="20"/>
      <c r="B143" s="9" t="s">
        <v>22</v>
      </c>
      <c r="C143" s="35">
        <f>COUNTIF($G$11:$G$95,"Yếu")</f>
        <v>0</v>
      </c>
      <c r="D143" s="34">
        <f t="shared" si="3"/>
        <v>0</v>
      </c>
      <c r="E143" s="36">
        <f>COUNTIF($G$97:$G$135,"Yếu")</f>
        <v>5</v>
      </c>
      <c r="F143" s="30">
        <f t="shared" si="4"/>
        <v>0.13157894736842105</v>
      </c>
      <c r="G143" s="31">
        <f t="shared" si="5"/>
        <v>5</v>
      </c>
      <c r="H143" s="32">
        <f t="shared" si="6"/>
        <v>4.065040650406504E-2</v>
      </c>
    </row>
    <row r="144" spans="1:8" ht="33.75" thickBot="1">
      <c r="A144" s="20"/>
      <c r="B144" s="10" t="s">
        <v>121</v>
      </c>
      <c r="C144" s="35">
        <f>COUNTIF($G$11:$G$95,"Không xếp loại")</f>
        <v>0</v>
      </c>
      <c r="D144" s="37">
        <f t="shared" si="3"/>
        <v>0</v>
      </c>
      <c r="E144" s="38">
        <f>COUNTIF($G$97:$G$135,"Không xếp loại")</f>
        <v>0</v>
      </c>
      <c r="F144" s="30">
        <f t="shared" si="4"/>
        <v>0</v>
      </c>
      <c r="G144" s="31">
        <f t="shared" si="5"/>
        <v>0</v>
      </c>
      <c r="H144" s="32">
        <f t="shared" si="6"/>
        <v>0</v>
      </c>
    </row>
    <row r="145" spans="1:8" s="20" customFormat="1" ht="17.25" thickBot="1">
      <c r="B145" s="11" t="s">
        <v>1717</v>
      </c>
      <c r="C145" s="39">
        <f>SUM(C139:C144)</f>
        <v>85</v>
      </c>
      <c r="D145" s="40"/>
      <c r="E145" s="41">
        <f>SUM(E139:E144)</f>
        <v>38</v>
      </c>
      <c r="F145" s="42"/>
      <c r="G145" s="43">
        <f>SUM(G139:G144)</f>
        <v>123</v>
      </c>
      <c r="H145" s="44"/>
    </row>
    <row r="146" spans="1:8" s="48" customFormat="1">
      <c r="A146" s="13"/>
      <c r="B146" s="45"/>
      <c r="C146" s="45"/>
      <c r="D146" s="46"/>
      <c r="E146" s="45"/>
      <c r="F146" s="13"/>
      <c r="G146" s="47"/>
    </row>
    <row r="147" spans="1:8" s="48" customFormat="1">
      <c r="A147" s="13"/>
      <c r="B147" s="13"/>
      <c r="C147" s="13"/>
      <c r="D147" s="49"/>
      <c r="E147" s="13"/>
      <c r="F147" s="13"/>
      <c r="G147" s="47"/>
    </row>
  </sheetData>
  <autoFilter ref="A8:H145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TỔNG</vt:lpstr>
      <vt:lpstr>Đ-ĐT</vt:lpstr>
      <vt:lpstr>XD-NL</vt:lpstr>
      <vt:lpstr>COKHI</vt:lpstr>
      <vt:lpstr>Đ.LỰC</vt:lpstr>
      <vt:lpstr>MAY-TT</vt:lpstr>
      <vt:lpstr>CNTT</vt:lpstr>
      <vt:lpstr>KINHTE</vt:lpstr>
      <vt:lpstr>DL-KS</vt:lpstr>
      <vt:lpstr>N.NGỮ</vt:lpstr>
      <vt:lpstr>CNTT!Print_Titles</vt:lpstr>
      <vt:lpstr>COKHI!Print_Titles</vt:lpstr>
      <vt:lpstr>Đ.LỰC!Print_Titles</vt:lpstr>
      <vt:lpstr>'Đ-ĐT'!Print_Titles</vt:lpstr>
      <vt:lpstr>'DL-KS'!Print_Titles</vt:lpstr>
      <vt:lpstr>KINHTE!Print_Titles</vt:lpstr>
      <vt:lpstr>'MAY-TT'!Print_Titles</vt:lpstr>
      <vt:lpstr>N.NGỮ!Print_Titles</vt:lpstr>
      <vt:lpstr>TỔNG!Print_Titles</vt:lpstr>
      <vt:lpstr>'XD-NL'!Print_Titles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chien</cp:lastModifiedBy>
  <cp:lastPrinted>2025-03-20T08:28:50Z</cp:lastPrinted>
  <dcterms:created xsi:type="dcterms:W3CDTF">2011-08-09T09:36:08Z</dcterms:created>
  <dcterms:modified xsi:type="dcterms:W3CDTF">2025-08-26T01:26:52Z</dcterms:modified>
</cp:coreProperties>
</file>