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D:\LTT\Danh gia\2025\"/>
    </mc:Choice>
  </mc:AlternateContent>
  <xr:revisionPtr revIDLastSave="0" documentId="13_ncr:1_{B6446C1B-81CC-48C9-84AC-E8AB2AF2D524}" xr6:coauthVersionLast="47" xr6:coauthVersionMax="47" xr10:uidLastSave="{00000000-0000-0000-0000-000000000000}"/>
  <bookViews>
    <workbookView xWindow="-108" yWindow="-108" windowWidth="23256" windowHeight="12456" xr2:uid="{7B632D9F-9975-4B84-ABB7-1D1479E47B17}"/>
  </bookViews>
  <sheets>
    <sheet name="Mẫu 1A3 -GV" sheetId="1" r:id="rId1"/>
  </sheets>
  <definedNames>
    <definedName name="_xlnm._FilterDatabase" localSheetId="0" hidden="1">'Mẫu 1A3 -GV'!$A$12:$H$65</definedName>
    <definedName name="_xlnm.Print_Area" localSheetId="0">'Mẫu 1A3 -GV'!$A$1:$H$92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45" i="1" l="1"/>
  <c r="F33" i="1"/>
  <c r="F37" i="1"/>
  <c r="F39" i="1"/>
  <c r="F74" i="1"/>
  <c r="H74" i="1" s="1"/>
  <c r="F73" i="1"/>
  <c r="H73" i="1" s="1"/>
  <c r="F72" i="1"/>
  <c r="H72" i="1" s="1"/>
  <c r="F71" i="1"/>
  <c r="H71" i="1" s="1"/>
  <c r="F43" i="1"/>
  <c r="F41" i="1"/>
  <c r="F35" i="1"/>
  <c r="E32" i="1"/>
  <c r="F28" i="1"/>
  <c r="E28" i="1"/>
  <c r="F25" i="1"/>
  <c r="F14" i="1" s="1"/>
  <c r="E25" i="1"/>
  <c r="F19" i="1"/>
  <c r="E19" i="1"/>
  <c r="F15" i="1"/>
  <c r="E15" i="1"/>
  <c r="E14" i="1"/>
  <c r="E63" i="1" s="1"/>
  <c r="E65" i="1" s="1"/>
  <c r="F32" i="1" l="1"/>
  <c r="F63" i="1" s="1"/>
  <c r="F65" i="1" s="1"/>
  <c r="E71" i="1" l="1"/>
  <c r="G71" i="1" s="1"/>
  <c r="E74" i="1"/>
  <c r="G74" i="1" s="1"/>
  <c r="E72" i="1"/>
  <c r="G72" i="1" s="1"/>
  <c r="E73" i="1"/>
  <c r="G73" i="1" s="1"/>
</calcChain>
</file>

<file path=xl/sharedStrings.xml><?xml version="1.0" encoding="utf-8"?>
<sst xmlns="http://schemas.openxmlformats.org/spreadsheetml/2006/main" count="112" uniqueCount="112">
  <si>
    <t>Mẫu 1 A3</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</si>
  <si>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</si>
  <si>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</si>
  <si>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Stt</t>
  </si>
  <si>
    <t>Tiêu chí đánh giá</t>
  </si>
  <si>
    <t>Điểm tối đa</t>
  </si>
  <si>
    <t>Điểm CBCCVC tự chấm</t>
  </si>
  <si>
    <t>Điểm thực tế đạt được</t>
  </si>
  <si>
    <t>Ghi chú</t>
  </si>
  <si>
    <t>(1)</t>
  </si>
  <si>
    <t>(2)</t>
  </si>
  <si>
    <t>(3)</t>
  </si>
  <si>
    <t>(4)</t>
  </si>
  <si>
    <t>(5)</t>
  </si>
  <si>
    <t>(6)</t>
  </si>
  <si>
    <t>I</t>
  </si>
  <si>
    <r>
      <t xml:space="preserve">Tiêu chí 1: Ý thức tổ chức kỷ luật, phẩm chất đạo đức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</si>
  <si>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</si>
  <si>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</si>
  <si>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Trưởng đơn vị nhắc nhở, ghi nhận một lần (-1đ).</t>
  </si>
  <si>
    <t>1.2</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</si>
  <si>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</si>
  <si>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t>1.3</t>
  </si>
  <si>
    <t>Tham gia đầy đủ, đúng giờ các buổi học chính trị, nghe thời sự, bồi dưỡng chuyên môn, nghiệp vụ,… được tổ chức tại Trường; cuộc họp của đơn vị và nhà trường (1đ). Vắng vì việc riêng có phép (-1đ/buổi)</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</si>
  <si>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</si>
  <si>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</si>
  <si>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</si>
  <si>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</si>
  <si>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</si>
  <si>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</si>
  <si>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</si>
  <si>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t>2.4</t>
  </si>
  <si>
    <t xml:space="preserve">Không chấp hành sự điều động, phân công thường xuyên và đột xuất của Trưởng đơn vị; Không thực hiện hoặc không hoàn thành các báo cáo, nhiệm vụ được giao, mỗi lần (-1đ) </t>
  </si>
  <si>
    <t>2.5</t>
  </si>
  <si>
    <t>Thực hiện các kế hoạch của của khoa, của trường; trễ hạn 02 lần (-1đ).</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</si>
  <si>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</si>
  <si>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</si>
  <si>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</si>
  <si>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3.2</t>
  </si>
  <si>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</si>
  <si>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t>Thực hiện các nội dung khác trong Quy tắc ứng xử của cán bộ, công chức, viên chức và người lao động làm việc trong các cơ quan hành chính, đơn vị sự nghiệp công lập trên địa bàn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</si>
  <si>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</si>
  <si>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</si>
  <si>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</si>
  <si>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</si>
  <si>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</si>
  <si>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</si>
  <si>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II</t>
  </si>
  <si>
    <r>
      <t>Tiêu chí 2: Năng lực và kỹ năng</t>
    </r>
    <r>
      <rPr>
        <i/>
        <sz val="13"/>
        <color indexed="30"/>
        <rFont val="Times New Roman"/>
        <family val="1"/>
      </rPr>
      <t/>
    </r>
  </si>
  <si>
    <t>Chủ động nghiên cứu, cập nhật kịp thời các kiến thức pháp luật và chuyên môn nghiệp vụ để tham mưu, tổ chức thực hiện công việc có chất lượng.</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</si>
  <si>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</si>
  <si>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</si>
  <si>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</si>
  <si>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kịp thời, chính xác với lãnh đạo về tình hình, kết quả thực hiện nhiệm vụ được giao</t>
  </si>
  <si>
    <t>Báo cáo, thực hiện chính xác, đầy đủ, đúng hạn về công tác chuyên môn và công tác CVHT (2đ); vi phạm 1 lần (1đ); 2 lần trở lên (0đ)</t>
  </si>
  <si>
    <t>Phối hợp, tạo lập mối quan hệ tốt với cá nhân, tổ chức có liên quan trong thực hiện nhiệm vụ</t>
  </si>
  <si>
    <t>Thực hiện xây dựng nội bộ đoàn kết (2đ). Cá nhân gây mâu thuẫn 1 lần (1đ); 2 lần trở lên hoặc tham gia vận động gây mất đoàn kết nội bộ trong trường, đơn vị (0đ)</t>
  </si>
  <si>
    <t>Có trên 20% nhiệm vụ hoàn thành vượt tiến độ, có chất lượng và hiệu quả</t>
  </si>
  <si>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</si>
  <si>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t xml:space="preserve">Sáng tạo, cải tiến phương pháp làm việc, nâng cao hiệu quả công việc </t>
    </r>
    <r>
      <rPr>
        <i/>
        <sz val="13"/>
        <color indexed="10"/>
        <rFont val="Times New Roman"/>
        <family val="1"/>
      </rPr>
      <t>(tổng điểm tiêu chuẩn không vượt quá 5đ)</t>
    </r>
  </si>
  <si>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</si>
  <si>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III</t>
  </si>
  <si>
    <r>
      <t>Tiêu chí 3: Kết quả thực hiện chức trách, nhiệm vụ được giao</t>
    </r>
    <r>
      <rPr>
        <i/>
        <sz val="13"/>
        <color indexed="30"/>
        <rFont val="Times New Roman"/>
        <family val="1"/>
      </rPr>
      <t/>
    </r>
  </si>
  <si>
    <r>
      <t>Tỷ lệ số lượng công việc, sản phẩm hoàn thành</t>
    </r>
    <r>
      <rPr>
        <i/>
        <sz val="13"/>
        <color indexed="10"/>
        <rFont val="Times New Roman"/>
        <family val="1"/>
      </rPr>
      <t xml:space="preserve"> (chỉ điền vào 01 dòng duy nhất trong số các dòng bên dưới)</t>
    </r>
  </si>
  <si>
    <t>Hoàn thành 100% số lượng công việc, sản phẩm</t>
  </si>
  <si>
    <t>Hoàn thành từ 95% đến dưới 100% số lượng công việc, sản phẩm</t>
  </si>
  <si>
    <t>Hoàn thành từ 90% đến dưới 95% số lượng công việc, sản phẩm</t>
  </si>
  <si>
    <t>Hoàn thành dưới 90% số lượng công việc, sản phẩm</t>
  </si>
  <si>
    <r>
      <t>Tỷ lệ công việc, sản phẩm bảo đảm tiến độ</t>
    </r>
    <r>
      <rPr>
        <i/>
        <sz val="13"/>
        <color indexed="10"/>
        <rFont val="Times New Roman"/>
        <family val="1"/>
      </rPr>
      <t xml:space="preserve"> (chỉ điền vào 01 dòng duy nhất trong số các dòng bên dưới)</t>
    </r>
  </si>
  <si>
    <t>Có 100% công việc, sản phẩm bảo đảm đúng tiến độ được giao</t>
  </si>
  <si>
    <t>Có từ 95% đến dưới 100% công việc, sản phẩm bảo đảm đúng tiến độ được giao</t>
  </si>
  <si>
    <t>Có từ 90% đến dưới 95% công việc, sản phẩm bảo đảm đúng tiến độ được giao</t>
  </si>
  <si>
    <t>Có dưới 90% công việc, sản phẩm bảo đảm đúng tiến độ được giao</t>
  </si>
  <si>
    <r>
      <t xml:space="preserve">Tỷ lệ công việc, sản phẩm bảo đảm chất </t>
    </r>
    <r>
      <rPr>
        <i/>
        <sz val="13"/>
        <color indexed="10"/>
        <rFont val="Times New Roman"/>
        <family val="1"/>
      </rPr>
      <t>(chỉ điền vào 01 dòng duy nhất trong số các dòng bên dưới)</t>
    </r>
  </si>
  <si>
    <t xml:space="preserve">Có từ 95% đến 100% công việc, sản phẩm bảo đảm chất lượng được cấp có thẩm quyền xác nhận, phê duyệt </t>
  </si>
  <si>
    <t>Có từ 90% đến dưới 95% công việc, sản phẩm bảo đảm chất lượng được cấp có thẩm quyền xác nhận, phê duyệt</t>
  </si>
  <si>
    <t>Có từ 80% đến dưới 90% công việc, sản phẩm bảo đảm chất lượng được cấp có thẩm quyền xác nhận, phê duyệt</t>
  </si>
  <si>
    <t>Có từ 75% đến dưới 80% công việc, sản phẩm bảo đảm chất lượng được cấp có thẩm quyền xác nhận, phê duyệt</t>
  </si>
  <si>
    <t>Có từ 70% đến dưới 75% công việc, sản phẩm bảo đảm chất lượng được cấp có thẩm quyền xác nhận, phê duyệt</t>
  </si>
  <si>
    <t>Có dưới 70% công việc, sản phẩm bảo đảm chất lượng được cấp có thẩm quyền xác nhận, phê duyệt</t>
  </si>
  <si>
    <t>TỔNG CỘNG (I+II+III)</t>
  </si>
  <si>
    <t>Số điểm cộng, trừ bổ sung (nếu có)</t>
  </si>
  <si>
    <r>
      <t xml:space="preserve">TỔNG SỐ ĐIỂM CHÍNH THỨC (*)
</t>
    </r>
    <r>
      <rPr>
        <b/>
        <sz val="12"/>
        <color indexed="8"/>
        <rFont val="Times New Roman"/>
        <family val="1"/>
      </rPr>
      <t>(</t>
    </r>
    <r>
      <rPr>
        <i/>
        <sz val="12"/>
        <color indexed="8"/>
        <rFont val="Times New Roman"/>
        <family val="1"/>
      </rPr>
      <t>Tổng số điểm đạt được + Số điểm cộng bổ sung - Số điểm bị trừ bổ sung)</t>
    </r>
  </si>
  <si>
    <t xml:space="preserve">KẾT QUẢ TỰ PHÂN LOẠI: </t>
  </si>
  <si>
    <t>Phân loại mức độ hoàn thành nhiệm vụ</t>
  </si>
  <si>
    <t>Khung điểm</t>
  </si>
  <si>
    <t>Tổng số điểm chính thức (*)</t>
  </si>
  <si>
    <r>
      <t xml:space="preserve">Kết quả phân loại
</t>
    </r>
    <r>
      <rPr>
        <i/>
        <sz val="12"/>
        <color indexed="8"/>
        <rFont val="Times New Roman"/>
        <family val="1"/>
      </rPr>
      <t>(đánh dấu X)</t>
    </r>
  </si>
  <si>
    <t>Cá nhân tự chấm</t>
  </si>
  <si>
    <t>Người có thẩm quyền chấm</t>
  </si>
  <si>
    <t>Cá nhân tự xếp loại</t>
  </si>
  <si>
    <t>Người có thẩm quyền xếp loại</t>
  </si>
  <si>
    <t>Hoàn thành xuất sắc nhiệm vụ</t>
  </si>
  <si>
    <t>Từ 90 đến 100</t>
  </si>
  <si>
    <t xml:space="preserve">Hoàn thành tốt nhiệm vụ  </t>
  </si>
  <si>
    <t>Từ 75 đến dưới 90</t>
  </si>
  <si>
    <t>Hoàn thành nhiệm vụ (hoặc hoàn thành nhiệm vụ nhưng còn hạn chế về năng lực)</t>
  </si>
  <si>
    <t>Từ 50 đến dưới 75</t>
  </si>
  <si>
    <t>Không hoàn thành nhiệm vụ</t>
  </si>
  <si>
    <t>Dưới 50 điểm</t>
  </si>
  <si>
    <t>Tp.HCM, ngày…… tháng …… năm 20…</t>
  </si>
  <si>
    <r>
      <t xml:space="preserve">NGƯỜI TỰ ĐÁNH GIÁ
</t>
    </r>
    <r>
      <rPr>
        <i/>
        <sz val="13"/>
        <color indexed="8"/>
        <rFont val="Times New Roman"/>
        <family val="1"/>
      </rPr>
      <t>(ký tên và ghi rõ họ tên)</t>
    </r>
  </si>
  <si>
    <t>Ý KIẾN NHẬN XÉT CỦA NGƯỜI CÓ THẨM QUYỀN ĐÁNH GIÁ:</t>
  </si>
  <si>
    <t>…………………………………………………………………………………………………………………………………………………………………………………………………………………………………………………………………………………………………………………………………………………………………………………………………………………………………………………………………………………………………………………………………………………………………..</t>
  </si>
  <si>
    <t>HIỆU TRƯỞNG</t>
  </si>
  <si>
    <t>Họ và tên: Võ Hoài Sơn</t>
  </si>
  <si>
    <t>Chức vụ: Giảng viên</t>
  </si>
  <si>
    <r>
      <t>Đơn vị công tác</t>
    </r>
    <r>
      <rPr>
        <b/>
        <i/>
        <sz val="12"/>
        <color indexed="8"/>
        <rFont val="Times New Roman"/>
        <family val="1"/>
      </rPr>
      <t xml:space="preserve"> (phòng, khoa…):</t>
    </r>
    <r>
      <rPr>
        <b/>
        <sz val="12"/>
        <color indexed="8"/>
        <rFont val="Times New Roman"/>
        <family val="1"/>
      </rPr>
      <t xml:space="preserve"> Khoa Cơ Khí</t>
    </r>
  </si>
  <si>
    <t>Mã số CBCCVC: 01012048</t>
  </si>
  <si>
    <t>Võ Hoài Sơn</t>
  </si>
  <si>
    <t>Tp.HCM, ngày 18 tháng 09 năm 2025</t>
  </si>
  <si>
    <t>BÁO CÁO ĐÁNH GIÁ KẾT QUẢ CÔNG TÁC CỦA CÁ NHÂN
Kỳ đánh giá:  Quý 03/2025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</si>
</sst>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0" x14ac:knownFonts="1">
    <font>
      <sz val="11"/>
      <color theme="1"/>
      <name val="Calibri"/>
      <family val="2"/>
      <scheme val="minor"/>
    </font>
    <font>
      <sz val="12"/>
      <color indexed="8"/>
      <name val="Times New Roman"/>
      <family val="1"/>
    </font>
    <font>
      <b/>
      <i/>
      <sz val="10"/>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4"/>
      <color indexed="8"/>
      <name val="Times New Roman"/>
      <family val="1"/>
    </font>
    <font>
      <b/>
      <sz val="12"/>
      <color indexed="8"/>
      <name val="Times New Roman"/>
      <family val="1"/>
    </font>
    <font>
      <b/>
      <i/>
      <sz val="12"/>
      <color indexed="8"/>
      <name val="Times New Roman"/>
      <family val="1"/>
    </font>
    <font>
      <i/>
      <sz val="9"/>
      <color indexed="8"/>
      <name val="Times New Roman"/>
      <family val="1"/>
    </font>
    <font>
      <b/>
      <sz val="9"/>
      <color indexed="8"/>
      <name val="Times New Roman"/>
      <family val="1"/>
    </font>
    <font>
      <b/>
      <sz val="13"/>
      <color rgb="FF0070C0"/>
      <name val="Times New Roman"/>
      <family val="1"/>
    </font>
    <font>
      <i/>
      <sz val="13"/>
      <color indexed="30"/>
      <name val="Times New Roman"/>
      <family val="1"/>
    </font>
    <font>
      <b/>
      <i/>
      <sz val="13"/>
      <color indexed="30"/>
      <name val="Times New Roman"/>
      <family val="1"/>
    </font>
    <font>
      <b/>
      <sz val="13"/>
      <color theme="0"/>
      <name val="Times New Roman"/>
      <family val="1"/>
    </font>
    <font>
      <sz val="13"/>
      <name val="Times New Roman"/>
      <family val="1"/>
    </font>
    <font>
      <b/>
      <i/>
      <sz val="13"/>
      <color indexed="8"/>
      <name val="Times New Roman"/>
      <family val="1"/>
    </font>
    <font>
      <b/>
      <i/>
      <sz val="13"/>
      <color rgb="FF0070C0"/>
      <name val="Times New Roman"/>
      <family val="1"/>
    </font>
    <font>
      <sz val="11"/>
      <color theme="1"/>
      <name val="Times New Roman"/>
      <family val="1"/>
    </font>
    <font>
      <sz val="13"/>
      <color indexed="10"/>
      <name val="Times New Roman"/>
      <family val="1"/>
    </font>
    <font>
      <sz val="11"/>
      <color rgb="FFFF0000"/>
      <name val="Times New Roman"/>
      <family val="1"/>
    </font>
    <font>
      <i/>
      <sz val="13"/>
      <name val="Times New Roman"/>
      <family val="1"/>
    </font>
    <font>
      <sz val="13"/>
      <color rgb="FF0070C0"/>
      <name val="Times New Roman"/>
      <family val="1"/>
    </font>
    <font>
      <i/>
      <sz val="13"/>
      <color indexed="10"/>
      <name val="Times New Roman"/>
      <family val="1"/>
    </font>
    <font>
      <sz val="13"/>
      <color theme="0"/>
      <name val="Times New Roman"/>
      <family val="1"/>
    </font>
    <font>
      <sz val="12"/>
      <color theme="1"/>
      <name val="Times New Roman"/>
      <family val="1"/>
    </font>
    <font>
      <b/>
      <sz val="13"/>
      <name val="Times New Roman"/>
      <family val="1"/>
    </font>
    <font>
      <sz val="12"/>
      <name val="Times New Roman"/>
      <family val="1"/>
    </font>
    <font>
      <i/>
      <sz val="12"/>
      <color indexed="8"/>
      <name val="Times New Roman"/>
      <family val="1"/>
    </font>
    <font>
      <i/>
      <sz val="13"/>
      <color indexed="8"/>
      <name val="Times New Roman"/>
      <family val="1"/>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92">
    <xf numFmtId="0" fontId="0" fillId="0" borderId="0" xfId="0"/>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2" fillId="0" borderId="0" xfId="0" applyFont="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5" fillId="0" borderId="0" xfId="0" applyFont="1" applyAlignment="1" applyProtection="1">
      <alignment vertical="center" wrapText="1"/>
      <protection locked="0"/>
    </xf>
    <xf numFmtId="0" fontId="7" fillId="0" borderId="0" xfId="0" applyFont="1" applyAlignment="1" applyProtection="1">
      <alignment horizontal="center" vertical="center" wrapText="1"/>
      <protection locked="0"/>
    </xf>
    <xf numFmtId="0" fontId="7" fillId="0" borderId="0" xfId="0" applyFont="1" applyAlignment="1" applyProtection="1">
      <alignment horizontal="left" vertical="center" wrapText="1"/>
      <protection locked="0"/>
    </xf>
    <xf numFmtId="0" fontId="3" fillId="0" borderId="1" xfId="0"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9" fillId="0" borderId="1" xfId="0" quotePrefix="1" applyFont="1" applyBorder="1" applyAlignment="1" applyProtection="1">
      <alignment horizontal="center" vertical="center" wrapText="1"/>
      <protection locked="0"/>
    </xf>
    <xf numFmtId="0" fontId="10" fillId="0" borderId="0" xfId="0" applyFont="1" applyAlignment="1" applyProtection="1">
      <alignment horizontal="center" vertical="center" wrapText="1"/>
      <protection locked="0"/>
    </xf>
    <xf numFmtId="0" fontId="11" fillId="0" borderId="1" xfId="0" applyFont="1" applyBorder="1" applyAlignment="1">
      <alignment horizontal="center" vertical="center" wrapText="1"/>
    </xf>
    <xf numFmtId="164" fontId="11" fillId="0" borderId="1" xfId="0" applyNumberFormat="1" applyFont="1" applyBorder="1" applyAlignment="1">
      <alignment horizontal="center" vertical="center" wrapText="1"/>
    </xf>
    <xf numFmtId="164" fontId="14" fillId="0" borderId="1" xfId="0" applyNumberFormat="1" applyFont="1" applyBorder="1" applyAlignment="1">
      <alignment horizontal="center" vertical="center" wrapText="1"/>
    </xf>
    <xf numFmtId="0" fontId="4" fillId="0" borderId="1" xfId="0" applyFont="1" applyBorder="1" applyAlignment="1" applyProtection="1">
      <alignment horizontal="center" vertical="center" wrapText="1"/>
      <protection locked="0"/>
    </xf>
    <xf numFmtId="0" fontId="4" fillId="0" borderId="0" xfId="0" applyFont="1" applyAlignment="1" applyProtection="1">
      <alignment horizontal="center" vertical="center" wrapText="1"/>
      <protection locked="0"/>
    </xf>
    <xf numFmtId="0" fontId="4" fillId="0" borderId="1" xfId="0" applyFont="1" applyBorder="1" applyAlignment="1">
      <alignment horizontal="center" vertical="center" wrapText="1"/>
    </xf>
    <xf numFmtId="0" fontId="15" fillId="0" borderId="1" xfId="0" applyFont="1" applyBorder="1" applyAlignment="1" applyProtection="1">
      <alignment horizontal="center" vertical="center" wrapText="1"/>
      <protection locked="0"/>
    </xf>
    <xf numFmtId="0" fontId="16" fillId="0" borderId="1" xfId="0" applyFont="1" applyBorder="1" applyAlignment="1">
      <alignment horizontal="center" vertical="center" wrapText="1"/>
    </xf>
    <xf numFmtId="0" fontId="16" fillId="0" borderId="1" xfId="0" applyFont="1" applyBorder="1" applyAlignment="1" applyProtection="1">
      <alignment horizontal="center" vertical="center" wrapText="1"/>
      <protection locked="0"/>
    </xf>
    <xf numFmtId="0" fontId="16" fillId="0" borderId="0" xfId="0" applyFont="1" applyAlignment="1" applyProtection="1">
      <alignment horizontal="center" vertical="center" wrapText="1"/>
      <protection locked="0"/>
    </xf>
    <xf numFmtId="0" fontId="17" fillId="0" borderId="1" xfId="0" applyFont="1" applyBorder="1" applyAlignment="1" applyProtection="1">
      <alignment horizontal="center" vertical="center" wrapText="1"/>
      <protection locked="0"/>
    </xf>
    <xf numFmtId="0" fontId="15" fillId="0" borderId="1" xfId="0" applyFont="1" applyBorder="1" applyAlignment="1">
      <alignment horizontal="center" vertical="center" wrapText="1"/>
    </xf>
    <xf numFmtId="0" fontId="18" fillId="0" borderId="1" xfId="0" applyFont="1" applyBorder="1" applyAlignment="1">
      <alignment vertical="center" wrapText="1"/>
    </xf>
    <xf numFmtId="0" fontId="20" fillId="0" borderId="1" xfId="0" applyFont="1" applyBorder="1" applyAlignment="1">
      <alignment vertical="center" wrapText="1"/>
    </xf>
    <xf numFmtId="0" fontId="22" fillId="0" borderId="1" xfId="0" applyFont="1" applyBorder="1" applyAlignment="1" applyProtection="1">
      <alignment horizontal="center" vertical="center" wrapText="1"/>
      <protection locked="0"/>
    </xf>
    <xf numFmtId="164" fontId="11" fillId="0" borderId="1" xfId="0" applyNumberFormat="1" applyFont="1" applyBorder="1" applyAlignment="1" applyProtection="1">
      <alignment horizontal="center" vertical="center" wrapText="1"/>
      <protection locked="0"/>
    </xf>
    <xf numFmtId="0" fontId="24" fillId="0" borderId="1" xfId="0" applyFont="1" applyBorder="1" applyAlignment="1">
      <alignment horizontal="center" vertical="center" wrapText="1"/>
    </xf>
    <xf numFmtId="0" fontId="25" fillId="0" borderId="1" xfId="0" applyFont="1" applyBorder="1" applyAlignment="1">
      <alignment horizontal="center" vertical="center" wrapText="1"/>
    </xf>
    <xf numFmtId="0" fontId="3" fillId="0" borderId="1" xfId="0" applyFont="1" applyBorder="1" applyAlignment="1">
      <alignment horizontal="center" vertical="center" wrapText="1"/>
    </xf>
    <xf numFmtId="0" fontId="26" fillId="0" borderId="1" xfId="0" applyFont="1" applyBorder="1" applyAlignment="1">
      <alignment horizontal="center" vertical="center" wrapText="1"/>
    </xf>
    <xf numFmtId="0" fontId="1" fillId="0" borderId="1" xfId="0" applyFont="1" applyBorder="1" applyAlignment="1" applyProtection="1">
      <alignment horizontal="center" vertical="center" wrapText="1"/>
      <protection locked="0"/>
    </xf>
    <xf numFmtId="0" fontId="1" fillId="0" borderId="1" xfId="0" applyFont="1" applyBorder="1" applyAlignment="1">
      <alignment horizontal="center" vertical="center" wrapText="1"/>
    </xf>
    <xf numFmtId="0" fontId="27" fillId="0" borderId="1" xfId="0" applyFont="1" applyBorder="1" applyAlignment="1" applyProtection="1">
      <alignment horizontal="center" vertical="center" wrapText="1"/>
      <protection locked="0"/>
    </xf>
    <xf numFmtId="0" fontId="27" fillId="0" borderId="1" xfId="0" applyFont="1" applyBorder="1" applyAlignment="1">
      <alignment horizontal="center" vertical="center" wrapText="1"/>
    </xf>
    <xf numFmtId="0" fontId="15" fillId="0" borderId="1" xfId="0" quotePrefix="1" applyFont="1" applyBorder="1" applyAlignment="1">
      <alignment horizontal="center" vertical="center" wrapText="1"/>
    </xf>
    <xf numFmtId="0" fontId="28" fillId="0" borderId="0" xfId="0" applyFont="1" applyAlignment="1" applyProtection="1">
      <alignment horizontal="center" vertical="center" wrapText="1"/>
      <protection locked="0"/>
    </xf>
    <xf numFmtId="0" fontId="29" fillId="0" borderId="0" xfId="0" applyFont="1" applyAlignment="1" applyProtection="1">
      <alignment vertical="center" wrapText="1"/>
      <protection locked="0"/>
    </xf>
    <xf numFmtId="0" fontId="28" fillId="0" borderId="0" xfId="0" applyFont="1" applyAlignment="1" applyProtection="1">
      <alignment vertical="center" wrapText="1"/>
      <protection locked="0"/>
    </xf>
    <xf numFmtId="0" fontId="28" fillId="0" borderId="0" xfId="0" applyFont="1" applyAlignment="1" applyProtection="1">
      <alignment horizontal="left" vertical="center" wrapText="1"/>
      <protection locked="0"/>
    </xf>
    <xf numFmtId="0" fontId="3" fillId="0" borderId="0" xfId="0" applyFont="1" applyAlignment="1" applyProtection="1">
      <alignment vertical="top" wrapText="1"/>
      <protection locked="0"/>
    </xf>
    <xf numFmtId="0" fontId="7" fillId="0" borderId="10" xfId="0" applyFont="1" applyBorder="1" applyAlignment="1" applyProtection="1">
      <alignment horizontal="center" vertical="center" wrapText="1"/>
      <protection locked="0"/>
    </xf>
    <xf numFmtId="0" fontId="7" fillId="0" borderId="2" xfId="0" applyFont="1" applyBorder="1" applyAlignment="1" applyProtection="1">
      <alignment horizontal="justify" vertical="center" wrapText="1"/>
      <protection locked="0"/>
    </xf>
    <xf numFmtId="0" fontId="7" fillId="0" borderId="3" xfId="0" applyFont="1" applyBorder="1" applyAlignment="1" applyProtection="1">
      <alignment horizontal="justify" vertical="center" wrapText="1"/>
      <protection locked="0"/>
    </xf>
    <xf numFmtId="0" fontId="7" fillId="0" borderId="4" xfId="0" applyFont="1" applyBorder="1" applyAlignment="1" applyProtection="1">
      <alignment horizontal="justify" vertical="center" wrapText="1"/>
      <protection locked="0"/>
    </xf>
    <xf numFmtId="0" fontId="29" fillId="0" borderId="6" xfId="0" applyFont="1" applyBorder="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3" fillId="0" borderId="0" xfId="0" applyFont="1" applyAlignment="1" applyProtection="1">
      <alignment horizontal="center" vertical="top" wrapText="1"/>
      <protection locked="0"/>
    </xf>
    <xf numFmtId="0" fontId="3" fillId="0" borderId="2"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7" fillId="0" borderId="0" xfId="0" applyFont="1" applyAlignment="1" applyProtection="1">
      <alignment horizontal="left" vertical="center" wrapText="1"/>
      <protection locked="0"/>
    </xf>
    <xf numFmtId="0" fontId="7" fillId="0" borderId="5" xfId="0" applyFont="1" applyBorder="1" applyAlignment="1" applyProtection="1">
      <alignment horizontal="center" vertical="center" wrapText="1"/>
      <protection locked="0"/>
    </xf>
    <xf numFmtId="0" fontId="7" fillId="0" borderId="6" xfId="0" applyFont="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9" xfId="0" applyFont="1" applyBorder="1" applyAlignment="1" applyProtection="1">
      <alignment horizontal="center" vertical="center" wrapText="1"/>
      <protection locked="0"/>
    </xf>
    <xf numFmtId="0" fontId="7" fillId="0" borderId="11"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7" fillId="0" borderId="12" xfId="0"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2" xfId="0" applyFont="1" applyBorder="1" applyAlignment="1" applyProtection="1">
      <alignment horizontal="center" vertical="center" wrapText="1"/>
      <protection locked="0"/>
    </xf>
    <xf numFmtId="0" fontId="7" fillId="0" borderId="4" xfId="0" applyFont="1" applyBorder="1" applyAlignment="1" applyProtection="1">
      <alignment horizontal="center" vertical="center" wrapText="1"/>
      <protection locked="0"/>
    </xf>
    <xf numFmtId="0" fontId="4" fillId="0" borderId="2" xfId="0" applyFont="1" applyBorder="1" applyAlignment="1" applyProtection="1">
      <alignment horizontal="center" vertical="center" wrapText="1"/>
      <protection locked="0"/>
    </xf>
    <xf numFmtId="0" fontId="4" fillId="0" borderId="3" xfId="0" applyFont="1" applyBorder="1" applyAlignment="1" applyProtection="1">
      <alignment horizontal="center" vertical="center" wrapText="1"/>
      <protection locked="0"/>
    </xf>
    <xf numFmtId="0" fontId="4" fillId="0" borderId="4" xfId="0" applyFont="1" applyBorder="1" applyAlignment="1" applyProtection="1">
      <alignment horizontal="center" vertical="center" wrapText="1"/>
      <protection locked="0"/>
    </xf>
    <xf numFmtId="0" fontId="29" fillId="0" borderId="0" xfId="0" applyFont="1" applyAlignment="1" applyProtection="1">
      <alignment horizontal="center" vertical="center" wrapText="1"/>
      <protection locked="0"/>
    </xf>
    <xf numFmtId="0" fontId="16" fillId="0" borderId="2" xfId="0" applyFont="1" applyBorder="1" applyAlignment="1" applyProtection="1">
      <alignment horizontal="center" vertical="center" wrapText="1"/>
      <protection locked="0"/>
    </xf>
    <xf numFmtId="0" fontId="16" fillId="0" borderId="3" xfId="0" applyFont="1" applyBorder="1" applyAlignment="1" applyProtection="1">
      <alignment horizontal="center" vertical="center" wrapText="1"/>
      <protection locked="0"/>
    </xf>
    <xf numFmtId="0" fontId="16" fillId="0" borderId="4" xfId="0" applyFont="1" applyBorder="1" applyAlignment="1" applyProtection="1">
      <alignment horizontal="center" vertical="center" wrapText="1"/>
      <protection locked="0"/>
    </xf>
    <xf numFmtId="0" fontId="25" fillId="0" borderId="2" xfId="0" applyFont="1" applyBorder="1" applyAlignment="1">
      <alignment horizontal="left" vertical="center" wrapText="1"/>
    </xf>
    <xf numFmtId="0" fontId="25" fillId="0" borderId="3" xfId="0" applyFont="1" applyBorder="1" applyAlignment="1">
      <alignment horizontal="left" vertical="center" wrapText="1"/>
    </xf>
    <xf numFmtId="0" fontId="25" fillId="0" borderId="4" xfId="0" applyFont="1" applyBorder="1" applyAlignment="1">
      <alignment horizontal="left" vertical="center" wrapText="1"/>
    </xf>
    <xf numFmtId="0" fontId="11" fillId="0" borderId="2" xfId="0" applyFont="1" applyBorder="1" applyAlignment="1" applyProtection="1">
      <alignment horizontal="justify" vertical="center" wrapText="1"/>
      <protection locked="0"/>
    </xf>
    <xf numFmtId="0" fontId="11" fillId="0" borderId="3" xfId="0" applyFont="1" applyBorder="1" applyAlignment="1" applyProtection="1">
      <alignment horizontal="justify" vertical="center" wrapText="1"/>
      <protection locked="0"/>
    </xf>
    <xf numFmtId="0" fontId="11" fillId="0" borderId="4" xfId="0" applyFont="1" applyBorder="1" applyAlignment="1" applyProtection="1">
      <alignment horizontal="justify" vertical="center" wrapText="1"/>
      <protection locked="0"/>
    </xf>
    <xf numFmtId="0" fontId="15" fillId="0" borderId="2" xfId="0" applyFont="1" applyBorder="1" applyAlignment="1" applyProtection="1">
      <alignment horizontal="justify" vertical="center" wrapText="1"/>
      <protection locked="0"/>
    </xf>
    <xf numFmtId="0" fontId="15" fillId="0" borderId="3" xfId="0" applyFont="1" applyBorder="1" applyAlignment="1" applyProtection="1">
      <alignment horizontal="justify" vertical="center" wrapText="1"/>
      <protection locked="0"/>
    </xf>
    <xf numFmtId="0" fontId="15" fillId="0" borderId="4" xfId="0" applyFont="1" applyBorder="1" applyAlignment="1" applyProtection="1">
      <alignment horizontal="justify" vertical="center" wrapText="1"/>
      <protection locked="0"/>
    </xf>
    <xf numFmtId="0" fontId="11" fillId="0" borderId="2" xfId="0" applyFont="1" applyBorder="1" applyAlignment="1" applyProtection="1">
      <alignment horizontal="left" vertical="center" wrapText="1"/>
      <protection locked="0"/>
    </xf>
    <xf numFmtId="0" fontId="11" fillId="0" borderId="3" xfId="0" applyFont="1" applyBorder="1" applyAlignment="1" applyProtection="1">
      <alignment horizontal="left" vertical="center" wrapText="1"/>
      <protection locked="0"/>
    </xf>
    <xf numFmtId="0" fontId="11" fillId="0" borderId="4" xfId="0" applyFont="1" applyBorder="1" applyAlignment="1" applyProtection="1">
      <alignment horizontal="left" vertical="center" wrapText="1"/>
      <protection locked="0"/>
    </xf>
    <xf numFmtId="0" fontId="11" fillId="0" borderId="1" xfId="0" applyFont="1" applyBorder="1" applyAlignment="1" applyProtection="1">
      <alignment horizontal="justify" vertical="center" wrapText="1"/>
      <protection locked="0"/>
    </xf>
    <xf numFmtId="0" fontId="15" fillId="0" borderId="1" xfId="0" applyFont="1" applyBorder="1" applyAlignment="1" applyProtection="1">
      <alignment horizontal="justify" vertical="center" wrapText="1"/>
      <protection locked="0"/>
    </xf>
    <xf numFmtId="0" fontId="4" fillId="0" borderId="2" xfId="0" applyFont="1" applyBorder="1" applyAlignment="1" applyProtection="1">
      <alignment horizontal="justify" vertical="center" wrapText="1"/>
      <protection locked="0"/>
    </xf>
    <xf numFmtId="0" fontId="4" fillId="0" borderId="3" xfId="0" applyFont="1" applyBorder="1" applyAlignment="1" applyProtection="1">
      <alignment horizontal="justify" vertical="center" wrapText="1"/>
      <protection locked="0"/>
    </xf>
    <xf numFmtId="0" fontId="4" fillId="0" borderId="4" xfId="0" applyFont="1" applyBorder="1" applyAlignment="1" applyProtection="1">
      <alignment horizontal="justify" vertical="center" wrapText="1"/>
      <protection locked="0"/>
    </xf>
    <xf numFmtId="0" fontId="6" fillId="0" borderId="0" xfId="0" quotePrefix="1" applyFont="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0" fontId="9" fillId="0" borderId="2" xfId="0" quotePrefix="1" applyFont="1" applyBorder="1" applyAlignment="1" applyProtection="1">
      <alignment horizontal="center" vertical="center" wrapText="1"/>
      <protection locked="0"/>
    </xf>
    <xf numFmtId="0" fontId="9" fillId="0" borderId="3" xfId="0" applyFont="1" applyBorder="1" applyAlignment="1" applyProtection="1">
      <alignment horizontal="center" vertical="center" wrapText="1"/>
      <protection locked="0"/>
    </xf>
    <xf numFmtId="0" fontId="9" fillId="0" borderId="4" xfId="0" applyFont="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743907</xdr:colOff>
      <xdr:row>2</xdr:row>
      <xdr:rowOff>39700</xdr:rowOff>
    </xdr:from>
    <xdr:to>
      <xdr:col>1</xdr:col>
      <xdr:colOff>1597433</xdr:colOff>
      <xdr:row>2</xdr:row>
      <xdr:rowOff>39701</xdr:rowOff>
    </xdr:to>
    <xdr:cxnSp macro="">
      <xdr:nvCxnSpPr>
        <xdr:cNvPr id="2" name="Straight Connector 1">
          <a:extLst>
            <a:ext uri="{FF2B5EF4-FFF2-40B4-BE49-F238E27FC236}">
              <a16:creationId xmlns:a16="http://schemas.microsoft.com/office/drawing/2014/main" id="{E129E121-8211-4219-A76D-57865B5086BD}"/>
            </a:ext>
          </a:extLst>
        </xdr:cNvPr>
        <xdr:cNvCxnSpPr/>
      </xdr:nvCxnSpPr>
      <xdr:spPr>
        <a:xfrm flipV="1">
          <a:off x="1124907" y="852500"/>
          <a:ext cx="85352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80976</xdr:colOff>
      <xdr:row>1</xdr:row>
      <xdr:rowOff>442623</xdr:rowOff>
    </xdr:from>
    <xdr:to>
      <xdr:col>6</xdr:col>
      <xdr:colOff>600599</xdr:colOff>
      <xdr:row>1</xdr:row>
      <xdr:rowOff>442623</xdr:rowOff>
    </xdr:to>
    <xdr:cxnSp macro="">
      <xdr:nvCxnSpPr>
        <xdr:cNvPr id="3" name="Straight Connector 2">
          <a:extLst>
            <a:ext uri="{FF2B5EF4-FFF2-40B4-BE49-F238E27FC236}">
              <a16:creationId xmlns:a16="http://schemas.microsoft.com/office/drawing/2014/main" id="{61EAA7E7-2A05-41D4-895B-2A10950C7E3E}"/>
            </a:ext>
          </a:extLst>
        </xdr:cNvPr>
        <xdr:cNvCxnSpPr/>
      </xdr:nvCxnSpPr>
      <xdr:spPr>
        <a:xfrm>
          <a:off x="3865576" y="639473"/>
          <a:ext cx="206267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67846D-BF0F-4185-807C-CD1ABE36557A}">
  <sheetPr>
    <tabColor rgb="FFFFFF00"/>
  </sheetPr>
  <dimension ref="A1:H86"/>
  <sheetViews>
    <sheetView tabSelected="1" topLeftCell="A60" zoomScaleNormal="100" workbookViewId="0">
      <selection activeCell="F65" sqref="F65"/>
    </sheetView>
  </sheetViews>
  <sheetFormatPr defaultColWidth="9.21875" defaultRowHeight="15.6" x14ac:dyDescent="0.3"/>
  <cols>
    <col min="1" max="1" width="5.44140625" style="1" bestFit="1" customWidth="1"/>
    <col min="2" max="2" width="27.21875" style="2" customWidth="1"/>
    <col min="3" max="3" width="11" style="1" customWidth="1"/>
    <col min="4" max="4" width="10.5546875" style="1" customWidth="1"/>
    <col min="5" max="5" width="11.5546875" style="1" customWidth="1"/>
    <col min="6" max="6" width="10.5546875" style="1" customWidth="1"/>
    <col min="7" max="8" width="10.21875" style="1" customWidth="1"/>
    <col min="9" max="9" width="2.5546875" style="1" customWidth="1"/>
    <col min="10" max="10" width="9.21875" style="1"/>
    <col min="11" max="11" width="34.77734375" style="1" customWidth="1"/>
    <col min="12" max="256" width="9.21875" style="1"/>
    <col min="257" max="257" width="5.44140625" style="1" bestFit="1" customWidth="1"/>
    <col min="258" max="258" width="27.21875" style="1" customWidth="1"/>
    <col min="259" max="259" width="11" style="1" customWidth="1"/>
    <col min="260" max="260" width="10.5546875" style="1" customWidth="1"/>
    <col min="261" max="261" width="11.5546875" style="1" customWidth="1"/>
    <col min="262" max="262" width="10.5546875" style="1" customWidth="1"/>
    <col min="263" max="264" width="10.21875" style="1" customWidth="1"/>
    <col min="265" max="265" width="2.5546875" style="1" customWidth="1"/>
    <col min="266" max="266" width="9.21875" style="1"/>
    <col min="267" max="267" width="34.77734375" style="1" customWidth="1"/>
    <col min="268" max="512" width="9.21875" style="1"/>
    <col min="513" max="513" width="5.44140625" style="1" bestFit="1" customWidth="1"/>
    <col min="514" max="514" width="27.21875" style="1" customWidth="1"/>
    <col min="515" max="515" width="11" style="1" customWidth="1"/>
    <col min="516" max="516" width="10.5546875" style="1" customWidth="1"/>
    <col min="517" max="517" width="11.5546875" style="1" customWidth="1"/>
    <col min="518" max="518" width="10.5546875" style="1" customWidth="1"/>
    <col min="519" max="520" width="10.21875" style="1" customWidth="1"/>
    <col min="521" max="521" width="2.5546875" style="1" customWidth="1"/>
    <col min="522" max="522" width="9.21875" style="1"/>
    <col min="523" max="523" width="34.77734375" style="1" customWidth="1"/>
    <col min="524" max="768" width="9.21875" style="1"/>
    <col min="769" max="769" width="5.44140625" style="1" bestFit="1" customWidth="1"/>
    <col min="770" max="770" width="27.21875" style="1" customWidth="1"/>
    <col min="771" max="771" width="11" style="1" customWidth="1"/>
    <col min="772" max="772" width="10.5546875" style="1" customWidth="1"/>
    <col min="773" max="773" width="11.5546875" style="1" customWidth="1"/>
    <col min="774" max="774" width="10.5546875" style="1" customWidth="1"/>
    <col min="775" max="776" width="10.21875" style="1" customWidth="1"/>
    <col min="777" max="777" width="2.5546875" style="1" customWidth="1"/>
    <col min="778" max="778" width="9.21875" style="1"/>
    <col min="779" max="779" width="34.77734375" style="1" customWidth="1"/>
    <col min="780" max="1024" width="9.21875" style="1"/>
    <col min="1025" max="1025" width="5.44140625" style="1" bestFit="1" customWidth="1"/>
    <col min="1026" max="1026" width="27.21875" style="1" customWidth="1"/>
    <col min="1027" max="1027" width="11" style="1" customWidth="1"/>
    <col min="1028" max="1028" width="10.5546875" style="1" customWidth="1"/>
    <col min="1029" max="1029" width="11.5546875" style="1" customWidth="1"/>
    <col min="1030" max="1030" width="10.5546875" style="1" customWidth="1"/>
    <col min="1031" max="1032" width="10.21875" style="1" customWidth="1"/>
    <col min="1033" max="1033" width="2.5546875" style="1" customWidth="1"/>
    <col min="1034" max="1034" width="9.21875" style="1"/>
    <col min="1035" max="1035" width="34.77734375" style="1" customWidth="1"/>
    <col min="1036" max="1280" width="9.21875" style="1"/>
    <col min="1281" max="1281" width="5.44140625" style="1" bestFit="1" customWidth="1"/>
    <col min="1282" max="1282" width="27.21875" style="1" customWidth="1"/>
    <col min="1283" max="1283" width="11" style="1" customWidth="1"/>
    <col min="1284" max="1284" width="10.5546875" style="1" customWidth="1"/>
    <col min="1285" max="1285" width="11.5546875" style="1" customWidth="1"/>
    <col min="1286" max="1286" width="10.5546875" style="1" customWidth="1"/>
    <col min="1287" max="1288" width="10.21875" style="1" customWidth="1"/>
    <col min="1289" max="1289" width="2.5546875" style="1" customWidth="1"/>
    <col min="1290" max="1290" width="9.21875" style="1"/>
    <col min="1291" max="1291" width="34.77734375" style="1" customWidth="1"/>
    <col min="1292" max="1536" width="9.21875" style="1"/>
    <col min="1537" max="1537" width="5.44140625" style="1" bestFit="1" customWidth="1"/>
    <col min="1538" max="1538" width="27.21875" style="1" customWidth="1"/>
    <col min="1539" max="1539" width="11" style="1" customWidth="1"/>
    <col min="1540" max="1540" width="10.5546875" style="1" customWidth="1"/>
    <col min="1541" max="1541" width="11.5546875" style="1" customWidth="1"/>
    <col min="1542" max="1542" width="10.5546875" style="1" customWidth="1"/>
    <col min="1543" max="1544" width="10.21875" style="1" customWidth="1"/>
    <col min="1545" max="1545" width="2.5546875" style="1" customWidth="1"/>
    <col min="1546" max="1546" width="9.21875" style="1"/>
    <col min="1547" max="1547" width="34.77734375" style="1" customWidth="1"/>
    <col min="1548" max="1792" width="9.21875" style="1"/>
    <col min="1793" max="1793" width="5.44140625" style="1" bestFit="1" customWidth="1"/>
    <col min="1794" max="1794" width="27.21875" style="1" customWidth="1"/>
    <col min="1795" max="1795" width="11" style="1" customWidth="1"/>
    <col min="1796" max="1796" width="10.5546875" style="1" customWidth="1"/>
    <col min="1797" max="1797" width="11.5546875" style="1" customWidth="1"/>
    <col min="1798" max="1798" width="10.5546875" style="1" customWidth="1"/>
    <col min="1799" max="1800" width="10.21875" style="1" customWidth="1"/>
    <col min="1801" max="1801" width="2.5546875" style="1" customWidth="1"/>
    <col min="1802" max="1802" width="9.21875" style="1"/>
    <col min="1803" max="1803" width="34.77734375" style="1" customWidth="1"/>
    <col min="1804" max="2048" width="9.21875" style="1"/>
    <col min="2049" max="2049" width="5.44140625" style="1" bestFit="1" customWidth="1"/>
    <col min="2050" max="2050" width="27.21875" style="1" customWidth="1"/>
    <col min="2051" max="2051" width="11" style="1" customWidth="1"/>
    <col min="2052" max="2052" width="10.5546875" style="1" customWidth="1"/>
    <col min="2053" max="2053" width="11.5546875" style="1" customWidth="1"/>
    <col min="2054" max="2054" width="10.5546875" style="1" customWidth="1"/>
    <col min="2055" max="2056" width="10.21875" style="1" customWidth="1"/>
    <col min="2057" max="2057" width="2.5546875" style="1" customWidth="1"/>
    <col min="2058" max="2058" width="9.21875" style="1"/>
    <col min="2059" max="2059" width="34.77734375" style="1" customWidth="1"/>
    <col min="2060" max="2304" width="9.21875" style="1"/>
    <col min="2305" max="2305" width="5.44140625" style="1" bestFit="1" customWidth="1"/>
    <col min="2306" max="2306" width="27.21875" style="1" customWidth="1"/>
    <col min="2307" max="2307" width="11" style="1" customWidth="1"/>
    <col min="2308" max="2308" width="10.5546875" style="1" customWidth="1"/>
    <col min="2309" max="2309" width="11.5546875" style="1" customWidth="1"/>
    <col min="2310" max="2310" width="10.5546875" style="1" customWidth="1"/>
    <col min="2311" max="2312" width="10.21875" style="1" customWidth="1"/>
    <col min="2313" max="2313" width="2.5546875" style="1" customWidth="1"/>
    <col min="2314" max="2314" width="9.21875" style="1"/>
    <col min="2315" max="2315" width="34.77734375" style="1" customWidth="1"/>
    <col min="2316" max="2560" width="9.21875" style="1"/>
    <col min="2561" max="2561" width="5.44140625" style="1" bestFit="1" customWidth="1"/>
    <col min="2562" max="2562" width="27.21875" style="1" customWidth="1"/>
    <col min="2563" max="2563" width="11" style="1" customWidth="1"/>
    <col min="2564" max="2564" width="10.5546875" style="1" customWidth="1"/>
    <col min="2565" max="2565" width="11.5546875" style="1" customWidth="1"/>
    <col min="2566" max="2566" width="10.5546875" style="1" customWidth="1"/>
    <col min="2567" max="2568" width="10.21875" style="1" customWidth="1"/>
    <col min="2569" max="2569" width="2.5546875" style="1" customWidth="1"/>
    <col min="2570" max="2570" width="9.21875" style="1"/>
    <col min="2571" max="2571" width="34.77734375" style="1" customWidth="1"/>
    <col min="2572" max="2816" width="9.21875" style="1"/>
    <col min="2817" max="2817" width="5.44140625" style="1" bestFit="1" customWidth="1"/>
    <col min="2818" max="2818" width="27.21875" style="1" customWidth="1"/>
    <col min="2819" max="2819" width="11" style="1" customWidth="1"/>
    <col min="2820" max="2820" width="10.5546875" style="1" customWidth="1"/>
    <col min="2821" max="2821" width="11.5546875" style="1" customWidth="1"/>
    <col min="2822" max="2822" width="10.5546875" style="1" customWidth="1"/>
    <col min="2823" max="2824" width="10.21875" style="1" customWidth="1"/>
    <col min="2825" max="2825" width="2.5546875" style="1" customWidth="1"/>
    <col min="2826" max="2826" width="9.21875" style="1"/>
    <col min="2827" max="2827" width="34.77734375" style="1" customWidth="1"/>
    <col min="2828" max="3072" width="9.21875" style="1"/>
    <col min="3073" max="3073" width="5.44140625" style="1" bestFit="1" customWidth="1"/>
    <col min="3074" max="3074" width="27.21875" style="1" customWidth="1"/>
    <col min="3075" max="3075" width="11" style="1" customWidth="1"/>
    <col min="3076" max="3076" width="10.5546875" style="1" customWidth="1"/>
    <col min="3077" max="3077" width="11.5546875" style="1" customWidth="1"/>
    <col min="3078" max="3078" width="10.5546875" style="1" customWidth="1"/>
    <col min="3079" max="3080" width="10.21875" style="1" customWidth="1"/>
    <col min="3081" max="3081" width="2.5546875" style="1" customWidth="1"/>
    <col min="3082" max="3082" width="9.21875" style="1"/>
    <col min="3083" max="3083" width="34.77734375" style="1" customWidth="1"/>
    <col min="3084" max="3328" width="9.21875" style="1"/>
    <col min="3329" max="3329" width="5.44140625" style="1" bestFit="1" customWidth="1"/>
    <col min="3330" max="3330" width="27.21875" style="1" customWidth="1"/>
    <col min="3331" max="3331" width="11" style="1" customWidth="1"/>
    <col min="3332" max="3332" width="10.5546875" style="1" customWidth="1"/>
    <col min="3333" max="3333" width="11.5546875" style="1" customWidth="1"/>
    <col min="3334" max="3334" width="10.5546875" style="1" customWidth="1"/>
    <col min="3335" max="3336" width="10.21875" style="1" customWidth="1"/>
    <col min="3337" max="3337" width="2.5546875" style="1" customWidth="1"/>
    <col min="3338" max="3338" width="9.21875" style="1"/>
    <col min="3339" max="3339" width="34.77734375" style="1" customWidth="1"/>
    <col min="3340" max="3584" width="9.21875" style="1"/>
    <col min="3585" max="3585" width="5.44140625" style="1" bestFit="1" customWidth="1"/>
    <col min="3586" max="3586" width="27.21875" style="1" customWidth="1"/>
    <col min="3587" max="3587" width="11" style="1" customWidth="1"/>
    <col min="3588" max="3588" width="10.5546875" style="1" customWidth="1"/>
    <col min="3589" max="3589" width="11.5546875" style="1" customWidth="1"/>
    <col min="3590" max="3590" width="10.5546875" style="1" customWidth="1"/>
    <col min="3591" max="3592" width="10.21875" style="1" customWidth="1"/>
    <col min="3593" max="3593" width="2.5546875" style="1" customWidth="1"/>
    <col min="3594" max="3594" width="9.21875" style="1"/>
    <col min="3595" max="3595" width="34.77734375" style="1" customWidth="1"/>
    <col min="3596" max="3840" width="9.21875" style="1"/>
    <col min="3841" max="3841" width="5.44140625" style="1" bestFit="1" customWidth="1"/>
    <col min="3842" max="3842" width="27.21875" style="1" customWidth="1"/>
    <col min="3843" max="3843" width="11" style="1" customWidth="1"/>
    <col min="3844" max="3844" width="10.5546875" style="1" customWidth="1"/>
    <col min="3845" max="3845" width="11.5546875" style="1" customWidth="1"/>
    <col min="3846" max="3846" width="10.5546875" style="1" customWidth="1"/>
    <col min="3847" max="3848" width="10.21875" style="1" customWidth="1"/>
    <col min="3849" max="3849" width="2.5546875" style="1" customWidth="1"/>
    <col min="3850" max="3850" width="9.21875" style="1"/>
    <col min="3851" max="3851" width="34.77734375" style="1" customWidth="1"/>
    <col min="3852" max="4096" width="9.21875" style="1"/>
    <col min="4097" max="4097" width="5.44140625" style="1" bestFit="1" customWidth="1"/>
    <col min="4098" max="4098" width="27.21875" style="1" customWidth="1"/>
    <col min="4099" max="4099" width="11" style="1" customWidth="1"/>
    <col min="4100" max="4100" width="10.5546875" style="1" customWidth="1"/>
    <col min="4101" max="4101" width="11.5546875" style="1" customWidth="1"/>
    <col min="4102" max="4102" width="10.5546875" style="1" customWidth="1"/>
    <col min="4103" max="4104" width="10.21875" style="1" customWidth="1"/>
    <col min="4105" max="4105" width="2.5546875" style="1" customWidth="1"/>
    <col min="4106" max="4106" width="9.21875" style="1"/>
    <col min="4107" max="4107" width="34.77734375" style="1" customWidth="1"/>
    <col min="4108" max="4352" width="9.21875" style="1"/>
    <col min="4353" max="4353" width="5.44140625" style="1" bestFit="1" customWidth="1"/>
    <col min="4354" max="4354" width="27.21875" style="1" customWidth="1"/>
    <col min="4355" max="4355" width="11" style="1" customWidth="1"/>
    <col min="4356" max="4356" width="10.5546875" style="1" customWidth="1"/>
    <col min="4357" max="4357" width="11.5546875" style="1" customWidth="1"/>
    <col min="4358" max="4358" width="10.5546875" style="1" customWidth="1"/>
    <col min="4359" max="4360" width="10.21875" style="1" customWidth="1"/>
    <col min="4361" max="4361" width="2.5546875" style="1" customWidth="1"/>
    <col min="4362" max="4362" width="9.21875" style="1"/>
    <col min="4363" max="4363" width="34.77734375" style="1" customWidth="1"/>
    <col min="4364" max="4608" width="9.21875" style="1"/>
    <col min="4609" max="4609" width="5.44140625" style="1" bestFit="1" customWidth="1"/>
    <col min="4610" max="4610" width="27.21875" style="1" customWidth="1"/>
    <col min="4611" max="4611" width="11" style="1" customWidth="1"/>
    <col min="4612" max="4612" width="10.5546875" style="1" customWidth="1"/>
    <col min="4613" max="4613" width="11.5546875" style="1" customWidth="1"/>
    <col min="4614" max="4614" width="10.5546875" style="1" customWidth="1"/>
    <col min="4615" max="4616" width="10.21875" style="1" customWidth="1"/>
    <col min="4617" max="4617" width="2.5546875" style="1" customWidth="1"/>
    <col min="4618" max="4618" width="9.21875" style="1"/>
    <col min="4619" max="4619" width="34.77734375" style="1" customWidth="1"/>
    <col min="4620" max="4864" width="9.21875" style="1"/>
    <col min="4865" max="4865" width="5.44140625" style="1" bestFit="1" customWidth="1"/>
    <col min="4866" max="4866" width="27.21875" style="1" customWidth="1"/>
    <col min="4867" max="4867" width="11" style="1" customWidth="1"/>
    <col min="4868" max="4868" width="10.5546875" style="1" customWidth="1"/>
    <col min="4869" max="4869" width="11.5546875" style="1" customWidth="1"/>
    <col min="4870" max="4870" width="10.5546875" style="1" customWidth="1"/>
    <col min="4871" max="4872" width="10.21875" style="1" customWidth="1"/>
    <col min="4873" max="4873" width="2.5546875" style="1" customWidth="1"/>
    <col min="4874" max="4874" width="9.21875" style="1"/>
    <col min="4875" max="4875" width="34.77734375" style="1" customWidth="1"/>
    <col min="4876" max="5120" width="9.21875" style="1"/>
    <col min="5121" max="5121" width="5.44140625" style="1" bestFit="1" customWidth="1"/>
    <col min="5122" max="5122" width="27.21875" style="1" customWidth="1"/>
    <col min="5123" max="5123" width="11" style="1" customWidth="1"/>
    <col min="5124" max="5124" width="10.5546875" style="1" customWidth="1"/>
    <col min="5125" max="5125" width="11.5546875" style="1" customWidth="1"/>
    <col min="5126" max="5126" width="10.5546875" style="1" customWidth="1"/>
    <col min="5127" max="5128" width="10.21875" style="1" customWidth="1"/>
    <col min="5129" max="5129" width="2.5546875" style="1" customWidth="1"/>
    <col min="5130" max="5130" width="9.21875" style="1"/>
    <col min="5131" max="5131" width="34.77734375" style="1" customWidth="1"/>
    <col min="5132" max="5376" width="9.21875" style="1"/>
    <col min="5377" max="5377" width="5.44140625" style="1" bestFit="1" customWidth="1"/>
    <col min="5378" max="5378" width="27.21875" style="1" customWidth="1"/>
    <col min="5379" max="5379" width="11" style="1" customWidth="1"/>
    <col min="5380" max="5380" width="10.5546875" style="1" customWidth="1"/>
    <col min="5381" max="5381" width="11.5546875" style="1" customWidth="1"/>
    <col min="5382" max="5382" width="10.5546875" style="1" customWidth="1"/>
    <col min="5383" max="5384" width="10.21875" style="1" customWidth="1"/>
    <col min="5385" max="5385" width="2.5546875" style="1" customWidth="1"/>
    <col min="5386" max="5386" width="9.21875" style="1"/>
    <col min="5387" max="5387" width="34.77734375" style="1" customWidth="1"/>
    <col min="5388" max="5632" width="9.21875" style="1"/>
    <col min="5633" max="5633" width="5.44140625" style="1" bestFit="1" customWidth="1"/>
    <col min="5634" max="5634" width="27.21875" style="1" customWidth="1"/>
    <col min="5635" max="5635" width="11" style="1" customWidth="1"/>
    <col min="5636" max="5636" width="10.5546875" style="1" customWidth="1"/>
    <col min="5637" max="5637" width="11.5546875" style="1" customWidth="1"/>
    <col min="5638" max="5638" width="10.5546875" style="1" customWidth="1"/>
    <col min="5639" max="5640" width="10.21875" style="1" customWidth="1"/>
    <col min="5641" max="5641" width="2.5546875" style="1" customWidth="1"/>
    <col min="5642" max="5642" width="9.21875" style="1"/>
    <col min="5643" max="5643" width="34.77734375" style="1" customWidth="1"/>
    <col min="5644" max="5888" width="9.21875" style="1"/>
    <col min="5889" max="5889" width="5.44140625" style="1" bestFit="1" customWidth="1"/>
    <col min="5890" max="5890" width="27.21875" style="1" customWidth="1"/>
    <col min="5891" max="5891" width="11" style="1" customWidth="1"/>
    <col min="5892" max="5892" width="10.5546875" style="1" customWidth="1"/>
    <col min="5893" max="5893" width="11.5546875" style="1" customWidth="1"/>
    <col min="5894" max="5894" width="10.5546875" style="1" customWidth="1"/>
    <col min="5895" max="5896" width="10.21875" style="1" customWidth="1"/>
    <col min="5897" max="5897" width="2.5546875" style="1" customWidth="1"/>
    <col min="5898" max="5898" width="9.21875" style="1"/>
    <col min="5899" max="5899" width="34.77734375" style="1" customWidth="1"/>
    <col min="5900" max="6144" width="9.21875" style="1"/>
    <col min="6145" max="6145" width="5.44140625" style="1" bestFit="1" customWidth="1"/>
    <col min="6146" max="6146" width="27.21875" style="1" customWidth="1"/>
    <col min="6147" max="6147" width="11" style="1" customWidth="1"/>
    <col min="6148" max="6148" width="10.5546875" style="1" customWidth="1"/>
    <col min="6149" max="6149" width="11.5546875" style="1" customWidth="1"/>
    <col min="6150" max="6150" width="10.5546875" style="1" customWidth="1"/>
    <col min="6151" max="6152" width="10.21875" style="1" customWidth="1"/>
    <col min="6153" max="6153" width="2.5546875" style="1" customWidth="1"/>
    <col min="6154" max="6154" width="9.21875" style="1"/>
    <col min="6155" max="6155" width="34.77734375" style="1" customWidth="1"/>
    <col min="6156" max="6400" width="9.21875" style="1"/>
    <col min="6401" max="6401" width="5.44140625" style="1" bestFit="1" customWidth="1"/>
    <col min="6402" max="6402" width="27.21875" style="1" customWidth="1"/>
    <col min="6403" max="6403" width="11" style="1" customWidth="1"/>
    <col min="6404" max="6404" width="10.5546875" style="1" customWidth="1"/>
    <col min="6405" max="6405" width="11.5546875" style="1" customWidth="1"/>
    <col min="6406" max="6406" width="10.5546875" style="1" customWidth="1"/>
    <col min="6407" max="6408" width="10.21875" style="1" customWidth="1"/>
    <col min="6409" max="6409" width="2.5546875" style="1" customWidth="1"/>
    <col min="6410" max="6410" width="9.21875" style="1"/>
    <col min="6411" max="6411" width="34.77734375" style="1" customWidth="1"/>
    <col min="6412" max="6656" width="9.21875" style="1"/>
    <col min="6657" max="6657" width="5.44140625" style="1" bestFit="1" customWidth="1"/>
    <col min="6658" max="6658" width="27.21875" style="1" customWidth="1"/>
    <col min="6659" max="6659" width="11" style="1" customWidth="1"/>
    <col min="6660" max="6660" width="10.5546875" style="1" customWidth="1"/>
    <col min="6661" max="6661" width="11.5546875" style="1" customWidth="1"/>
    <col min="6662" max="6662" width="10.5546875" style="1" customWidth="1"/>
    <col min="6663" max="6664" width="10.21875" style="1" customWidth="1"/>
    <col min="6665" max="6665" width="2.5546875" style="1" customWidth="1"/>
    <col min="6666" max="6666" width="9.21875" style="1"/>
    <col min="6667" max="6667" width="34.77734375" style="1" customWidth="1"/>
    <col min="6668" max="6912" width="9.21875" style="1"/>
    <col min="6913" max="6913" width="5.44140625" style="1" bestFit="1" customWidth="1"/>
    <col min="6914" max="6914" width="27.21875" style="1" customWidth="1"/>
    <col min="6915" max="6915" width="11" style="1" customWidth="1"/>
    <col min="6916" max="6916" width="10.5546875" style="1" customWidth="1"/>
    <col min="6917" max="6917" width="11.5546875" style="1" customWidth="1"/>
    <col min="6918" max="6918" width="10.5546875" style="1" customWidth="1"/>
    <col min="6919" max="6920" width="10.21875" style="1" customWidth="1"/>
    <col min="6921" max="6921" width="2.5546875" style="1" customWidth="1"/>
    <col min="6922" max="6922" width="9.21875" style="1"/>
    <col min="6923" max="6923" width="34.77734375" style="1" customWidth="1"/>
    <col min="6924" max="7168" width="9.21875" style="1"/>
    <col min="7169" max="7169" width="5.44140625" style="1" bestFit="1" customWidth="1"/>
    <col min="7170" max="7170" width="27.21875" style="1" customWidth="1"/>
    <col min="7171" max="7171" width="11" style="1" customWidth="1"/>
    <col min="7172" max="7172" width="10.5546875" style="1" customWidth="1"/>
    <col min="7173" max="7173" width="11.5546875" style="1" customWidth="1"/>
    <col min="7174" max="7174" width="10.5546875" style="1" customWidth="1"/>
    <col min="7175" max="7176" width="10.21875" style="1" customWidth="1"/>
    <col min="7177" max="7177" width="2.5546875" style="1" customWidth="1"/>
    <col min="7178" max="7178" width="9.21875" style="1"/>
    <col min="7179" max="7179" width="34.77734375" style="1" customWidth="1"/>
    <col min="7180" max="7424" width="9.21875" style="1"/>
    <col min="7425" max="7425" width="5.44140625" style="1" bestFit="1" customWidth="1"/>
    <col min="7426" max="7426" width="27.21875" style="1" customWidth="1"/>
    <col min="7427" max="7427" width="11" style="1" customWidth="1"/>
    <col min="7428" max="7428" width="10.5546875" style="1" customWidth="1"/>
    <col min="7429" max="7429" width="11.5546875" style="1" customWidth="1"/>
    <col min="7430" max="7430" width="10.5546875" style="1" customWidth="1"/>
    <col min="7431" max="7432" width="10.21875" style="1" customWidth="1"/>
    <col min="7433" max="7433" width="2.5546875" style="1" customWidth="1"/>
    <col min="7434" max="7434" width="9.21875" style="1"/>
    <col min="7435" max="7435" width="34.77734375" style="1" customWidth="1"/>
    <col min="7436" max="7680" width="9.21875" style="1"/>
    <col min="7681" max="7681" width="5.44140625" style="1" bestFit="1" customWidth="1"/>
    <col min="7682" max="7682" width="27.21875" style="1" customWidth="1"/>
    <col min="7683" max="7683" width="11" style="1" customWidth="1"/>
    <col min="7684" max="7684" width="10.5546875" style="1" customWidth="1"/>
    <col min="7685" max="7685" width="11.5546875" style="1" customWidth="1"/>
    <col min="7686" max="7686" width="10.5546875" style="1" customWidth="1"/>
    <col min="7687" max="7688" width="10.21875" style="1" customWidth="1"/>
    <col min="7689" max="7689" width="2.5546875" style="1" customWidth="1"/>
    <col min="7690" max="7690" width="9.21875" style="1"/>
    <col min="7691" max="7691" width="34.77734375" style="1" customWidth="1"/>
    <col min="7692" max="7936" width="9.21875" style="1"/>
    <col min="7937" max="7937" width="5.44140625" style="1" bestFit="1" customWidth="1"/>
    <col min="7938" max="7938" width="27.21875" style="1" customWidth="1"/>
    <col min="7939" max="7939" width="11" style="1" customWidth="1"/>
    <col min="7940" max="7940" width="10.5546875" style="1" customWidth="1"/>
    <col min="7941" max="7941" width="11.5546875" style="1" customWidth="1"/>
    <col min="7942" max="7942" width="10.5546875" style="1" customWidth="1"/>
    <col min="7943" max="7944" width="10.21875" style="1" customWidth="1"/>
    <col min="7945" max="7945" width="2.5546875" style="1" customWidth="1"/>
    <col min="7946" max="7946" width="9.21875" style="1"/>
    <col min="7947" max="7947" width="34.77734375" style="1" customWidth="1"/>
    <col min="7948" max="8192" width="9.21875" style="1"/>
    <col min="8193" max="8193" width="5.44140625" style="1" bestFit="1" customWidth="1"/>
    <col min="8194" max="8194" width="27.21875" style="1" customWidth="1"/>
    <col min="8195" max="8195" width="11" style="1" customWidth="1"/>
    <col min="8196" max="8196" width="10.5546875" style="1" customWidth="1"/>
    <col min="8197" max="8197" width="11.5546875" style="1" customWidth="1"/>
    <col min="8198" max="8198" width="10.5546875" style="1" customWidth="1"/>
    <col min="8199" max="8200" width="10.21875" style="1" customWidth="1"/>
    <col min="8201" max="8201" width="2.5546875" style="1" customWidth="1"/>
    <col min="8202" max="8202" width="9.21875" style="1"/>
    <col min="8203" max="8203" width="34.77734375" style="1" customWidth="1"/>
    <col min="8204" max="8448" width="9.21875" style="1"/>
    <col min="8449" max="8449" width="5.44140625" style="1" bestFit="1" customWidth="1"/>
    <col min="8450" max="8450" width="27.21875" style="1" customWidth="1"/>
    <col min="8451" max="8451" width="11" style="1" customWidth="1"/>
    <col min="8452" max="8452" width="10.5546875" style="1" customWidth="1"/>
    <col min="8453" max="8453" width="11.5546875" style="1" customWidth="1"/>
    <col min="8454" max="8454" width="10.5546875" style="1" customWidth="1"/>
    <col min="8455" max="8456" width="10.21875" style="1" customWidth="1"/>
    <col min="8457" max="8457" width="2.5546875" style="1" customWidth="1"/>
    <col min="8458" max="8458" width="9.21875" style="1"/>
    <col min="8459" max="8459" width="34.77734375" style="1" customWidth="1"/>
    <col min="8460" max="8704" width="9.21875" style="1"/>
    <col min="8705" max="8705" width="5.44140625" style="1" bestFit="1" customWidth="1"/>
    <col min="8706" max="8706" width="27.21875" style="1" customWidth="1"/>
    <col min="8707" max="8707" width="11" style="1" customWidth="1"/>
    <col min="8708" max="8708" width="10.5546875" style="1" customWidth="1"/>
    <col min="8709" max="8709" width="11.5546875" style="1" customWidth="1"/>
    <col min="8710" max="8710" width="10.5546875" style="1" customWidth="1"/>
    <col min="8711" max="8712" width="10.21875" style="1" customWidth="1"/>
    <col min="8713" max="8713" width="2.5546875" style="1" customWidth="1"/>
    <col min="8714" max="8714" width="9.21875" style="1"/>
    <col min="8715" max="8715" width="34.77734375" style="1" customWidth="1"/>
    <col min="8716" max="8960" width="9.21875" style="1"/>
    <col min="8961" max="8961" width="5.44140625" style="1" bestFit="1" customWidth="1"/>
    <col min="8962" max="8962" width="27.21875" style="1" customWidth="1"/>
    <col min="8963" max="8963" width="11" style="1" customWidth="1"/>
    <col min="8964" max="8964" width="10.5546875" style="1" customWidth="1"/>
    <col min="8965" max="8965" width="11.5546875" style="1" customWidth="1"/>
    <col min="8966" max="8966" width="10.5546875" style="1" customWidth="1"/>
    <col min="8967" max="8968" width="10.21875" style="1" customWidth="1"/>
    <col min="8969" max="8969" width="2.5546875" style="1" customWidth="1"/>
    <col min="8970" max="8970" width="9.21875" style="1"/>
    <col min="8971" max="8971" width="34.77734375" style="1" customWidth="1"/>
    <col min="8972" max="9216" width="9.21875" style="1"/>
    <col min="9217" max="9217" width="5.44140625" style="1" bestFit="1" customWidth="1"/>
    <col min="9218" max="9218" width="27.21875" style="1" customWidth="1"/>
    <col min="9219" max="9219" width="11" style="1" customWidth="1"/>
    <col min="9220" max="9220" width="10.5546875" style="1" customWidth="1"/>
    <col min="9221" max="9221" width="11.5546875" style="1" customWidth="1"/>
    <col min="9222" max="9222" width="10.5546875" style="1" customWidth="1"/>
    <col min="9223" max="9224" width="10.21875" style="1" customWidth="1"/>
    <col min="9225" max="9225" width="2.5546875" style="1" customWidth="1"/>
    <col min="9226" max="9226" width="9.21875" style="1"/>
    <col min="9227" max="9227" width="34.77734375" style="1" customWidth="1"/>
    <col min="9228" max="9472" width="9.21875" style="1"/>
    <col min="9473" max="9473" width="5.44140625" style="1" bestFit="1" customWidth="1"/>
    <col min="9474" max="9474" width="27.21875" style="1" customWidth="1"/>
    <col min="9475" max="9475" width="11" style="1" customWidth="1"/>
    <col min="9476" max="9476" width="10.5546875" style="1" customWidth="1"/>
    <col min="9477" max="9477" width="11.5546875" style="1" customWidth="1"/>
    <col min="9478" max="9478" width="10.5546875" style="1" customWidth="1"/>
    <col min="9479" max="9480" width="10.21875" style="1" customWidth="1"/>
    <col min="9481" max="9481" width="2.5546875" style="1" customWidth="1"/>
    <col min="9482" max="9482" width="9.21875" style="1"/>
    <col min="9483" max="9483" width="34.77734375" style="1" customWidth="1"/>
    <col min="9484" max="9728" width="9.21875" style="1"/>
    <col min="9729" max="9729" width="5.44140625" style="1" bestFit="1" customWidth="1"/>
    <col min="9730" max="9730" width="27.21875" style="1" customWidth="1"/>
    <col min="9731" max="9731" width="11" style="1" customWidth="1"/>
    <col min="9732" max="9732" width="10.5546875" style="1" customWidth="1"/>
    <col min="9733" max="9733" width="11.5546875" style="1" customWidth="1"/>
    <col min="9734" max="9734" width="10.5546875" style="1" customWidth="1"/>
    <col min="9735" max="9736" width="10.21875" style="1" customWidth="1"/>
    <col min="9737" max="9737" width="2.5546875" style="1" customWidth="1"/>
    <col min="9738" max="9738" width="9.21875" style="1"/>
    <col min="9739" max="9739" width="34.77734375" style="1" customWidth="1"/>
    <col min="9740" max="9984" width="9.21875" style="1"/>
    <col min="9985" max="9985" width="5.44140625" style="1" bestFit="1" customWidth="1"/>
    <col min="9986" max="9986" width="27.21875" style="1" customWidth="1"/>
    <col min="9987" max="9987" width="11" style="1" customWidth="1"/>
    <col min="9988" max="9988" width="10.5546875" style="1" customWidth="1"/>
    <col min="9989" max="9989" width="11.5546875" style="1" customWidth="1"/>
    <col min="9990" max="9990" width="10.5546875" style="1" customWidth="1"/>
    <col min="9991" max="9992" width="10.21875" style="1" customWidth="1"/>
    <col min="9993" max="9993" width="2.5546875" style="1" customWidth="1"/>
    <col min="9994" max="9994" width="9.21875" style="1"/>
    <col min="9995" max="9995" width="34.77734375" style="1" customWidth="1"/>
    <col min="9996" max="10240" width="9.21875" style="1"/>
    <col min="10241" max="10241" width="5.44140625" style="1" bestFit="1" customWidth="1"/>
    <col min="10242" max="10242" width="27.21875" style="1" customWidth="1"/>
    <col min="10243" max="10243" width="11" style="1" customWidth="1"/>
    <col min="10244" max="10244" width="10.5546875" style="1" customWidth="1"/>
    <col min="10245" max="10245" width="11.5546875" style="1" customWidth="1"/>
    <col min="10246" max="10246" width="10.5546875" style="1" customWidth="1"/>
    <col min="10247" max="10248" width="10.21875" style="1" customWidth="1"/>
    <col min="10249" max="10249" width="2.5546875" style="1" customWidth="1"/>
    <col min="10250" max="10250" width="9.21875" style="1"/>
    <col min="10251" max="10251" width="34.77734375" style="1" customWidth="1"/>
    <col min="10252" max="10496" width="9.21875" style="1"/>
    <col min="10497" max="10497" width="5.44140625" style="1" bestFit="1" customWidth="1"/>
    <col min="10498" max="10498" width="27.21875" style="1" customWidth="1"/>
    <col min="10499" max="10499" width="11" style="1" customWidth="1"/>
    <col min="10500" max="10500" width="10.5546875" style="1" customWidth="1"/>
    <col min="10501" max="10501" width="11.5546875" style="1" customWidth="1"/>
    <col min="10502" max="10502" width="10.5546875" style="1" customWidth="1"/>
    <col min="10503" max="10504" width="10.21875" style="1" customWidth="1"/>
    <col min="10505" max="10505" width="2.5546875" style="1" customWidth="1"/>
    <col min="10506" max="10506" width="9.21875" style="1"/>
    <col min="10507" max="10507" width="34.77734375" style="1" customWidth="1"/>
    <col min="10508" max="10752" width="9.21875" style="1"/>
    <col min="10753" max="10753" width="5.44140625" style="1" bestFit="1" customWidth="1"/>
    <col min="10754" max="10754" width="27.21875" style="1" customWidth="1"/>
    <col min="10755" max="10755" width="11" style="1" customWidth="1"/>
    <col min="10756" max="10756" width="10.5546875" style="1" customWidth="1"/>
    <col min="10757" max="10757" width="11.5546875" style="1" customWidth="1"/>
    <col min="10758" max="10758" width="10.5546875" style="1" customWidth="1"/>
    <col min="10759" max="10760" width="10.21875" style="1" customWidth="1"/>
    <col min="10761" max="10761" width="2.5546875" style="1" customWidth="1"/>
    <col min="10762" max="10762" width="9.21875" style="1"/>
    <col min="10763" max="10763" width="34.77734375" style="1" customWidth="1"/>
    <col min="10764" max="11008" width="9.21875" style="1"/>
    <col min="11009" max="11009" width="5.44140625" style="1" bestFit="1" customWidth="1"/>
    <col min="11010" max="11010" width="27.21875" style="1" customWidth="1"/>
    <col min="11011" max="11011" width="11" style="1" customWidth="1"/>
    <col min="11012" max="11012" width="10.5546875" style="1" customWidth="1"/>
    <col min="11013" max="11013" width="11.5546875" style="1" customWidth="1"/>
    <col min="11014" max="11014" width="10.5546875" style="1" customWidth="1"/>
    <col min="11015" max="11016" width="10.21875" style="1" customWidth="1"/>
    <col min="11017" max="11017" width="2.5546875" style="1" customWidth="1"/>
    <col min="11018" max="11018" width="9.21875" style="1"/>
    <col min="11019" max="11019" width="34.77734375" style="1" customWidth="1"/>
    <col min="11020" max="11264" width="9.21875" style="1"/>
    <col min="11265" max="11265" width="5.44140625" style="1" bestFit="1" customWidth="1"/>
    <col min="11266" max="11266" width="27.21875" style="1" customWidth="1"/>
    <col min="11267" max="11267" width="11" style="1" customWidth="1"/>
    <col min="11268" max="11268" width="10.5546875" style="1" customWidth="1"/>
    <col min="11269" max="11269" width="11.5546875" style="1" customWidth="1"/>
    <col min="11270" max="11270" width="10.5546875" style="1" customWidth="1"/>
    <col min="11271" max="11272" width="10.21875" style="1" customWidth="1"/>
    <col min="11273" max="11273" width="2.5546875" style="1" customWidth="1"/>
    <col min="11274" max="11274" width="9.21875" style="1"/>
    <col min="11275" max="11275" width="34.77734375" style="1" customWidth="1"/>
    <col min="11276" max="11520" width="9.21875" style="1"/>
    <col min="11521" max="11521" width="5.44140625" style="1" bestFit="1" customWidth="1"/>
    <col min="11522" max="11522" width="27.21875" style="1" customWidth="1"/>
    <col min="11523" max="11523" width="11" style="1" customWidth="1"/>
    <col min="11524" max="11524" width="10.5546875" style="1" customWidth="1"/>
    <col min="11525" max="11525" width="11.5546875" style="1" customWidth="1"/>
    <col min="11526" max="11526" width="10.5546875" style="1" customWidth="1"/>
    <col min="11527" max="11528" width="10.21875" style="1" customWidth="1"/>
    <col min="11529" max="11529" width="2.5546875" style="1" customWidth="1"/>
    <col min="11530" max="11530" width="9.21875" style="1"/>
    <col min="11531" max="11531" width="34.77734375" style="1" customWidth="1"/>
    <col min="11532" max="11776" width="9.21875" style="1"/>
    <col min="11777" max="11777" width="5.44140625" style="1" bestFit="1" customWidth="1"/>
    <col min="11778" max="11778" width="27.21875" style="1" customWidth="1"/>
    <col min="11779" max="11779" width="11" style="1" customWidth="1"/>
    <col min="11780" max="11780" width="10.5546875" style="1" customWidth="1"/>
    <col min="11781" max="11781" width="11.5546875" style="1" customWidth="1"/>
    <col min="11782" max="11782" width="10.5546875" style="1" customWidth="1"/>
    <col min="11783" max="11784" width="10.21875" style="1" customWidth="1"/>
    <col min="11785" max="11785" width="2.5546875" style="1" customWidth="1"/>
    <col min="11786" max="11786" width="9.21875" style="1"/>
    <col min="11787" max="11787" width="34.77734375" style="1" customWidth="1"/>
    <col min="11788" max="12032" width="9.21875" style="1"/>
    <col min="12033" max="12033" width="5.44140625" style="1" bestFit="1" customWidth="1"/>
    <col min="12034" max="12034" width="27.21875" style="1" customWidth="1"/>
    <col min="12035" max="12035" width="11" style="1" customWidth="1"/>
    <col min="12036" max="12036" width="10.5546875" style="1" customWidth="1"/>
    <col min="12037" max="12037" width="11.5546875" style="1" customWidth="1"/>
    <col min="12038" max="12038" width="10.5546875" style="1" customWidth="1"/>
    <col min="12039" max="12040" width="10.21875" style="1" customWidth="1"/>
    <col min="12041" max="12041" width="2.5546875" style="1" customWidth="1"/>
    <col min="12042" max="12042" width="9.21875" style="1"/>
    <col min="12043" max="12043" width="34.77734375" style="1" customWidth="1"/>
    <col min="12044" max="12288" width="9.21875" style="1"/>
    <col min="12289" max="12289" width="5.44140625" style="1" bestFit="1" customWidth="1"/>
    <col min="12290" max="12290" width="27.21875" style="1" customWidth="1"/>
    <col min="12291" max="12291" width="11" style="1" customWidth="1"/>
    <col min="12292" max="12292" width="10.5546875" style="1" customWidth="1"/>
    <col min="12293" max="12293" width="11.5546875" style="1" customWidth="1"/>
    <col min="12294" max="12294" width="10.5546875" style="1" customWidth="1"/>
    <col min="12295" max="12296" width="10.21875" style="1" customWidth="1"/>
    <col min="12297" max="12297" width="2.5546875" style="1" customWidth="1"/>
    <col min="12298" max="12298" width="9.21875" style="1"/>
    <col min="12299" max="12299" width="34.77734375" style="1" customWidth="1"/>
    <col min="12300" max="12544" width="9.21875" style="1"/>
    <col min="12545" max="12545" width="5.44140625" style="1" bestFit="1" customWidth="1"/>
    <col min="12546" max="12546" width="27.21875" style="1" customWidth="1"/>
    <col min="12547" max="12547" width="11" style="1" customWidth="1"/>
    <col min="12548" max="12548" width="10.5546875" style="1" customWidth="1"/>
    <col min="12549" max="12549" width="11.5546875" style="1" customWidth="1"/>
    <col min="12550" max="12550" width="10.5546875" style="1" customWidth="1"/>
    <col min="12551" max="12552" width="10.21875" style="1" customWidth="1"/>
    <col min="12553" max="12553" width="2.5546875" style="1" customWidth="1"/>
    <col min="12554" max="12554" width="9.21875" style="1"/>
    <col min="12555" max="12555" width="34.77734375" style="1" customWidth="1"/>
    <col min="12556" max="12800" width="9.21875" style="1"/>
    <col min="12801" max="12801" width="5.44140625" style="1" bestFit="1" customWidth="1"/>
    <col min="12802" max="12802" width="27.21875" style="1" customWidth="1"/>
    <col min="12803" max="12803" width="11" style="1" customWidth="1"/>
    <col min="12804" max="12804" width="10.5546875" style="1" customWidth="1"/>
    <col min="12805" max="12805" width="11.5546875" style="1" customWidth="1"/>
    <col min="12806" max="12806" width="10.5546875" style="1" customWidth="1"/>
    <col min="12807" max="12808" width="10.21875" style="1" customWidth="1"/>
    <col min="12809" max="12809" width="2.5546875" style="1" customWidth="1"/>
    <col min="12810" max="12810" width="9.21875" style="1"/>
    <col min="12811" max="12811" width="34.77734375" style="1" customWidth="1"/>
    <col min="12812" max="13056" width="9.21875" style="1"/>
    <col min="13057" max="13057" width="5.44140625" style="1" bestFit="1" customWidth="1"/>
    <col min="13058" max="13058" width="27.21875" style="1" customWidth="1"/>
    <col min="13059" max="13059" width="11" style="1" customWidth="1"/>
    <col min="13060" max="13060" width="10.5546875" style="1" customWidth="1"/>
    <col min="13061" max="13061" width="11.5546875" style="1" customWidth="1"/>
    <col min="13062" max="13062" width="10.5546875" style="1" customWidth="1"/>
    <col min="13063" max="13064" width="10.21875" style="1" customWidth="1"/>
    <col min="13065" max="13065" width="2.5546875" style="1" customWidth="1"/>
    <col min="13066" max="13066" width="9.21875" style="1"/>
    <col min="13067" max="13067" width="34.77734375" style="1" customWidth="1"/>
    <col min="13068" max="13312" width="9.21875" style="1"/>
    <col min="13313" max="13313" width="5.44140625" style="1" bestFit="1" customWidth="1"/>
    <col min="13314" max="13314" width="27.21875" style="1" customWidth="1"/>
    <col min="13315" max="13315" width="11" style="1" customWidth="1"/>
    <col min="13316" max="13316" width="10.5546875" style="1" customWidth="1"/>
    <col min="13317" max="13317" width="11.5546875" style="1" customWidth="1"/>
    <col min="13318" max="13318" width="10.5546875" style="1" customWidth="1"/>
    <col min="13319" max="13320" width="10.21875" style="1" customWidth="1"/>
    <col min="13321" max="13321" width="2.5546875" style="1" customWidth="1"/>
    <col min="13322" max="13322" width="9.21875" style="1"/>
    <col min="13323" max="13323" width="34.77734375" style="1" customWidth="1"/>
    <col min="13324" max="13568" width="9.21875" style="1"/>
    <col min="13569" max="13569" width="5.44140625" style="1" bestFit="1" customWidth="1"/>
    <col min="13570" max="13570" width="27.21875" style="1" customWidth="1"/>
    <col min="13571" max="13571" width="11" style="1" customWidth="1"/>
    <col min="13572" max="13572" width="10.5546875" style="1" customWidth="1"/>
    <col min="13573" max="13573" width="11.5546875" style="1" customWidth="1"/>
    <col min="13574" max="13574" width="10.5546875" style="1" customWidth="1"/>
    <col min="13575" max="13576" width="10.21875" style="1" customWidth="1"/>
    <col min="13577" max="13577" width="2.5546875" style="1" customWidth="1"/>
    <col min="13578" max="13578" width="9.21875" style="1"/>
    <col min="13579" max="13579" width="34.77734375" style="1" customWidth="1"/>
    <col min="13580" max="13824" width="9.21875" style="1"/>
    <col min="13825" max="13825" width="5.44140625" style="1" bestFit="1" customWidth="1"/>
    <col min="13826" max="13826" width="27.21875" style="1" customWidth="1"/>
    <col min="13827" max="13827" width="11" style="1" customWidth="1"/>
    <col min="13828" max="13828" width="10.5546875" style="1" customWidth="1"/>
    <col min="13829" max="13829" width="11.5546875" style="1" customWidth="1"/>
    <col min="13830" max="13830" width="10.5546875" style="1" customWidth="1"/>
    <col min="13831" max="13832" width="10.21875" style="1" customWidth="1"/>
    <col min="13833" max="13833" width="2.5546875" style="1" customWidth="1"/>
    <col min="13834" max="13834" width="9.21875" style="1"/>
    <col min="13835" max="13835" width="34.77734375" style="1" customWidth="1"/>
    <col min="13836" max="14080" width="9.21875" style="1"/>
    <col min="14081" max="14081" width="5.44140625" style="1" bestFit="1" customWidth="1"/>
    <col min="14082" max="14082" width="27.21875" style="1" customWidth="1"/>
    <col min="14083" max="14083" width="11" style="1" customWidth="1"/>
    <col min="14084" max="14084" width="10.5546875" style="1" customWidth="1"/>
    <col min="14085" max="14085" width="11.5546875" style="1" customWidth="1"/>
    <col min="14086" max="14086" width="10.5546875" style="1" customWidth="1"/>
    <col min="14087" max="14088" width="10.21875" style="1" customWidth="1"/>
    <col min="14089" max="14089" width="2.5546875" style="1" customWidth="1"/>
    <col min="14090" max="14090" width="9.21875" style="1"/>
    <col min="14091" max="14091" width="34.77734375" style="1" customWidth="1"/>
    <col min="14092" max="14336" width="9.21875" style="1"/>
    <col min="14337" max="14337" width="5.44140625" style="1" bestFit="1" customWidth="1"/>
    <col min="14338" max="14338" width="27.21875" style="1" customWidth="1"/>
    <col min="14339" max="14339" width="11" style="1" customWidth="1"/>
    <col min="14340" max="14340" width="10.5546875" style="1" customWidth="1"/>
    <col min="14341" max="14341" width="11.5546875" style="1" customWidth="1"/>
    <col min="14342" max="14342" width="10.5546875" style="1" customWidth="1"/>
    <col min="14343" max="14344" width="10.21875" style="1" customWidth="1"/>
    <col min="14345" max="14345" width="2.5546875" style="1" customWidth="1"/>
    <col min="14346" max="14346" width="9.21875" style="1"/>
    <col min="14347" max="14347" width="34.77734375" style="1" customWidth="1"/>
    <col min="14348" max="14592" width="9.21875" style="1"/>
    <col min="14593" max="14593" width="5.44140625" style="1" bestFit="1" customWidth="1"/>
    <col min="14594" max="14594" width="27.21875" style="1" customWidth="1"/>
    <col min="14595" max="14595" width="11" style="1" customWidth="1"/>
    <col min="14596" max="14596" width="10.5546875" style="1" customWidth="1"/>
    <col min="14597" max="14597" width="11.5546875" style="1" customWidth="1"/>
    <col min="14598" max="14598" width="10.5546875" style="1" customWidth="1"/>
    <col min="14599" max="14600" width="10.21875" style="1" customWidth="1"/>
    <col min="14601" max="14601" width="2.5546875" style="1" customWidth="1"/>
    <col min="14602" max="14602" width="9.21875" style="1"/>
    <col min="14603" max="14603" width="34.77734375" style="1" customWidth="1"/>
    <col min="14604" max="14848" width="9.21875" style="1"/>
    <col min="14849" max="14849" width="5.44140625" style="1" bestFit="1" customWidth="1"/>
    <col min="14850" max="14850" width="27.21875" style="1" customWidth="1"/>
    <col min="14851" max="14851" width="11" style="1" customWidth="1"/>
    <col min="14852" max="14852" width="10.5546875" style="1" customWidth="1"/>
    <col min="14853" max="14853" width="11.5546875" style="1" customWidth="1"/>
    <col min="14854" max="14854" width="10.5546875" style="1" customWidth="1"/>
    <col min="14855" max="14856" width="10.21875" style="1" customWidth="1"/>
    <col min="14857" max="14857" width="2.5546875" style="1" customWidth="1"/>
    <col min="14858" max="14858" width="9.21875" style="1"/>
    <col min="14859" max="14859" width="34.77734375" style="1" customWidth="1"/>
    <col min="14860" max="15104" width="9.21875" style="1"/>
    <col min="15105" max="15105" width="5.44140625" style="1" bestFit="1" customWidth="1"/>
    <col min="15106" max="15106" width="27.21875" style="1" customWidth="1"/>
    <col min="15107" max="15107" width="11" style="1" customWidth="1"/>
    <col min="15108" max="15108" width="10.5546875" style="1" customWidth="1"/>
    <col min="15109" max="15109" width="11.5546875" style="1" customWidth="1"/>
    <col min="15110" max="15110" width="10.5546875" style="1" customWidth="1"/>
    <col min="15111" max="15112" width="10.21875" style="1" customWidth="1"/>
    <col min="15113" max="15113" width="2.5546875" style="1" customWidth="1"/>
    <col min="15114" max="15114" width="9.21875" style="1"/>
    <col min="15115" max="15115" width="34.77734375" style="1" customWidth="1"/>
    <col min="15116" max="15360" width="9.21875" style="1"/>
    <col min="15361" max="15361" width="5.44140625" style="1" bestFit="1" customWidth="1"/>
    <col min="15362" max="15362" width="27.21875" style="1" customWidth="1"/>
    <col min="15363" max="15363" width="11" style="1" customWidth="1"/>
    <col min="15364" max="15364" width="10.5546875" style="1" customWidth="1"/>
    <col min="15365" max="15365" width="11.5546875" style="1" customWidth="1"/>
    <col min="15366" max="15366" width="10.5546875" style="1" customWidth="1"/>
    <col min="15367" max="15368" width="10.21875" style="1" customWidth="1"/>
    <col min="15369" max="15369" width="2.5546875" style="1" customWidth="1"/>
    <col min="15370" max="15370" width="9.21875" style="1"/>
    <col min="15371" max="15371" width="34.77734375" style="1" customWidth="1"/>
    <col min="15372" max="15616" width="9.21875" style="1"/>
    <col min="15617" max="15617" width="5.44140625" style="1" bestFit="1" customWidth="1"/>
    <col min="15618" max="15618" width="27.21875" style="1" customWidth="1"/>
    <col min="15619" max="15619" width="11" style="1" customWidth="1"/>
    <col min="15620" max="15620" width="10.5546875" style="1" customWidth="1"/>
    <col min="15621" max="15621" width="11.5546875" style="1" customWidth="1"/>
    <col min="15622" max="15622" width="10.5546875" style="1" customWidth="1"/>
    <col min="15623" max="15624" width="10.21875" style="1" customWidth="1"/>
    <col min="15625" max="15625" width="2.5546875" style="1" customWidth="1"/>
    <col min="15626" max="15626" width="9.21875" style="1"/>
    <col min="15627" max="15627" width="34.77734375" style="1" customWidth="1"/>
    <col min="15628" max="15872" width="9.21875" style="1"/>
    <col min="15873" max="15873" width="5.44140625" style="1" bestFit="1" customWidth="1"/>
    <col min="15874" max="15874" width="27.21875" style="1" customWidth="1"/>
    <col min="15875" max="15875" width="11" style="1" customWidth="1"/>
    <col min="15876" max="15876" width="10.5546875" style="1" customWidth="1"/>
    <col min="15877" max="15877" width="11.5546875" style="1" customWidth="1"/>
    <col min="15878" max="15878" width="10.5546875" style="1" customWidth="1"/>
    <col min="15879" max="15880" width="10.21875" style="1" customWidth="1"/>
    <col min="15881" max="15881" width="2.5546875" style="1" customWidth="1"/>
    <col min="15882" max="15882" width="9.21875" style="1"/>
    <col min="15883" max="15883" width="34.77734375" style="1" customWidth="1"/>
    <col min="15884" max="16128" width="9.21875" style="1"/>
    <col min="16129" max="16129" width="5.44140625" style="1" bestFit="1" customWidth="1"/>
    <col min="16130" max="16130" width="27.21875" style="1" customWidth="1"/>
    <col min="16131" max="16131" width="11" style="1" customWidth="1"/>
    <col min="16132" max="16132" width="10.5546875" style="1" customWidth="1"/>
    <col min="16133" max="16133" width="11.5546875" style="1" customWidth="1"/>
    <col min="16134" max="16134" width="10.5546875" style="1" customWidth="1"/>
    <col min="16135" max="16136" width="10.21875" style="1" customWidth="1"/>
    <col min="16137" max="16137" width="2.5546875" style="1" customWidth="1"/>
    <col min="16138" max="16138" width="9.21875" style="1"/>
    <col min="16139" max="16139" width="34.77734375" style="1" customWidth="1"/>
    <col min="16140" max="16384" width="9.21875" style="1"/>
  </cols>
  <sheetData>
    <row r="1" spans="1:8" x14ac:dyDescent="0.3">
      <c r="H1" s="3" t="s">
        <v>0</v>
      </c>
    </row>
    <row r="2" spans="1:8" s="4" customFormat="1" ht="48.75" customHeight="1" x14ac:dyDescent="0.3">
      <c r="A2" s="48" t="s">
        <v>1</v>
      </c>
      <c r="B2" s="48"/>
      <c r="C2" s="48"/>
      <c r="D2" s="48" t="s">
        <v>2</v>
      </c>
      <c r="E2" s="48"/>
      <c r="F2" s="48"/>
      <c r="G2" s="48"/>
      <c r="H2" s="48"/>
    </row>
    <row r="3" spans="1:8" s="4" customFormat="1" ht="8.25" customHeight="1" x14ac:dyDescent="0.3">
      <c r="A3" s="47"/>
      <c r="B3" s="47"/>
      <c r="D3" s="5"/>
      <c r="E3" s="5"/>
      <c r="F3" s="5"/>
      <c r="G3" s="5"/>
      <c r="H3" s="5"/>
    </row>
    <row r="4" spans="1:8" ht="13.95" customHeight="1" x14ac:dyDescent="0.3">
      <c r="B4" s="1"/>
    </row>
    <row r="5" spans="1:8" ht="40.049999999999997" customHeight="1" x14ac:dyDescent="0.3">
      <c r="A5" s="87" t="s">
        <v>111</v>
      </c>
      <c r="B5" s="87"/>
      <c r="C5" s="87"/>
      <c r="D5" s="87"/>
      <c r="E5" s="87"/>
      <c r="F5" s="87"/>
      <c r="G5" s="87"/>
      <c r="H5" s="87"/>
    </row>
    <row r="6" spans="1:8" ht="12" customHeight="1" x14ac:dyDescent="0.3"/>
    <row r="7" spans="1:8" s="6" customFormat="1" ht="25.2" customHeight="1" x14ac:dyDescent="0.3">
      <c r="B7" s="52" t="s">
        <v>105</v>
      </c>
      <c r="C7" s="52"/>
      <c r="D7" s="52"/>
      <c r="E7" s="52"/>
      <c r="F7" s="52"/>
      <c r="G7" s="52"/>
      <c r="H7" s="52"/>
    </row>
    <row r="8" spans="1:8" s="6" customFormat="1" ht="20.100000000000001" customHeight="1" x14ac:dyDescent="0.3">
      <c r="B8" s="52" t="s">
        <v>106</v>
      </c>
      <c r="C8" s="52"/>
      <c r="D8" s="52"/>
      <c r="E8" s="52"/>
      <c r="F8" s="52"/>
      <c r="G8" s="52"/>
      <c r="H8" s="52"/>
    </row>
    <row r="9" spans="1:8" s="6" customFormat="1" ht="20.100000000000001" customHeight="1" x14ac:dyDescent="0.3">
      <c r="B9" s="52" t="s">
        <v>107</v>
      </c>
      <c r="C9" s="52"/>
      <c r="D9" s="52"/>
      <c r="E9" s="52"/>
      <c r="F9" s="52"/>
      <c r="G9" s="52"/>
      <c r="H9" s="52"/>
    </row>
    <row r="10" spans="1:8" s="6" customFormat="1" ht="20.100000000000001" customHeight="1" x14ac:dyDescent="0.3">
      <c r="B10" s="7" t="s">
        <v>108</v>
      </c>
      <c r="C10" s="7"/>
      <c r="D10" s="7"/>
      <c r="E10" s="7"/>
      <c r="F10" s="7"/>
      <c r="G10" s="7"/>
      <c r="H10" s="7"/>
    </row>
    <row r="11" spans="1:8" s="6" customFormat="1" ht="12" customHeight="1" x14ac:dyDescent="0.3">
      <c r="B11" s="7"/>
      <c r="C11" s="7"/>
    </row>
    <row r="12" spans="1:8" s="4" customFormat="1" ht="52.5" customHeight="1" x14ac:dyDescent="0.3">
      <c r="A12" s="8" t="s">
        <v>3</v>
      </c>
      <c r="B12" s="88" t="s">
        <v>4</v>
      </c>
      <c r="C12" s="88"/>
      <c r="D12" s="88"/>
      <c r="E12" s="8" t="s">
        <v>5</v>
      </c>
      <c r="F12" s="9" t="s">
        <v>6</v>
      </c>
      <c r="G12" s="9" t="s">
        <v>7</v>
      </c>
      <c r="H12" s="8" t="s">
        <v>8</v>
      </c>
    </row>
    <row r="13" spans="1:8" s="11" customFormat="1" ht="16.5" customHeight="1" x14ac:dyDescent="0.3">
      <c r="A13" s="10" t="s">
        <v>9</v>
      </c>
      <c r="B13" s="89" t="s">
        <v>10</v>
      </c>
      <c r="C13" s="90"/>
      <c r="D13" s="91"/>
      <c r="E13" s="10" t="s">
        <v>11</v>
      </c>
      <c r="F13" s="10" t="s">
        <v>12</v>
      </c>
      <c r="G13" s="10" t="s">
        <v>13</v>
      </c>
      <c r="H13" s="10" t="s">
        <v>14</v>
      </c>
    </row>
    <row r="14" spans="1:8" s="4" customFormat="1" ht="86.25" customHeight="1" x14ac:dyDescent="0.3">
      <c r="A14" s="8" t="s">
        <v>15</v>
      </c>
      <c r="B14" s="82" t="s">
        <v>16</v>
      </c>
      <c r="C14" s="82"/>
      <c r="D14" s="82"/>
      <c r="E14" s="12">
        <f>E15+E19+E25+E28</f>
        <v>20</v>
      </c>
      <c r="F14" s="13">
        <f>ROUND(F15+F19+F25+F28,1)</f>
        <v>20</v>
      </c>
      <c r="G14" s="14"/>
      <c r="H14" s="8"/>
    </row>
    <row r="15" spans="1:8" s="16" customFormat="1" ht="25.5" customHeight="1" x14ac:dyDescent="0.3">
      <c r="A15" s="15">
        <v>1</v>
      </c>
      <c r="B15" s="82" t="s">
        <v>17</v>
      </c>
      <c r="C15" s="82"/>
      <c r="D15" s="82"/>
      <c r="E15" s="12">
        <f>5-(E16+E17+E18)</f>
        <v>5</v>
      </c>
      <c r="F15" s="13">
        <f>ROUND(5-(F16+F17+F18),1)</f>
        <v>5</v>
      </c>
      <c r="G15" s="14"/>
      <c r="H15" s="15"/>
    </row>
    <row r="16" spans="1:8" s="16" customFormat="1" ht="115.5" customHeight="1" x14ac:dyDescent="0.3">
      <c r="A16" s="15" t="s">
        <v>18</v>
      </c>
      <c r="B16" s="76" t="s">
        <v>19</v>
      </c>
      <c r="C16" s="77"/>
      <c r="D16" s="78"/>
      <c r="E16" s="17"/>
      <c r="F16" s="18"/>
      <c r="G16" s="17"/>
      <c r="H16" s="15"/>
    </row>
    <row r="17" spans="1:8" s="21" customFormat="1" ht="102" customHeight="1" x14ac:dyDescent="0.3">
      <c r="A17" s="15" t="s">
        <v>20</v>
      </c>
      <c r="B17" s="76" t="s">
        <v>21</v>
      </c>
      <c r="C17" s="77"/>
      <c r="D17" s="78"/>
      <c r="E17" s="17"/>
      <c r="F17" s="18"/>
      <c r="G17" s="19"/>
      <c r="H17" s="20"/>
    </row>
    <row r="18" spans="1:8" s="21" customFormat="1" ht="87" customHeight="1" x14ac:dyDescent="0.3">
      <c r="A18" s="15" t="s">
        <v>22</v>
      </c>
      <c r="B18" s="76" t="s">
        <v>23</v>
      </c>
      <c r="C18" s="77"/>
      <c r="D18" s="78"/>
      <c r="E18" s="17"/>
      <c r="F18" s="18"/>
      <c r="G18" s="19"/>
      <c r="H18" s="20"/>
    </row>
    <row r="19" spans="1:8" s="21" customFormat="1" ht="52.5" customHeight="1" x14ac:dyDescent="0.3">
      <c r="A19" s="15">
        <v>2</v>
      </c>
      <c r="B19" s="73" t="s">
        <v>24</v>
      </c>
      <c r="C19" s="74"/>
      <c r="D19" s="75"/>
      <c r="E19" s="12">
        <f>6-(E20+E21+E22+E23+E24)</f>
        <v>6</v>
      </c>
      <c r="F19" s="13">
        <f>ROUND(6-(F20+F21+F22+F23+F24),1)</f>
        <v>6</v>
      </c>
      <c r="G19" s="14"/>
      <c r="H19" s="22"/>
    </row>
    <row r="20" spans="1:8" s="21" customFormat="1" ht="39.75" customHeight="1" x14ac:dyDescent="0.3">
      <c r="A20" s="18" t="s">
        <v>25</v>
      </c>
      <c r="B20" s="76" t="s">
        <v>26</v>
      </c>
      <c r="C20" s="77"/>
      <c r="D20" s="78"/>
      <c r="E20" s="23"/>
      <c r="F20" s="18"/>
      <c r="G20" s="19"/>
      <c r="H20" s="20"/>
    </row>
    <row r="21" spans="1:8" s="21" customFormat="1" ht="57" customHeight="1" x14ac:dyDescent="0.3">
      <c r="A21" s="18" t="s">
        <v>27</v>
      </c>
      <c r="B21" s="76" t="s">
        <v>28</v>
      </c>
      <c r="C21" s="77"/>
      <c r="D21" s="78"/>
      <c r="E21" s="23"/>
      <c r="F21" s="18"/>
      <c r="G21" s="24"/>
      <c r="H21" s="20"/>
    </row>
    <row r="22" spans="1:8" s="21" customFormat="1" ht="52.5" customHeight="1" x14ac:dyDescent="0.3">
      <c r="A22" s="15" t="s">
        <v>29</v>
      </c>
      <c r="B22" s="76" t="s">
        <v>30</v>
      </c>
      <c r="C22" s="77"/>
      <c r="D22" s="78"/>
      <c r="E22" s="17"/>
      <c r="F22" s="18"/>
      <c r="G22" s="25"/>
      <c r="H22" s="20"/>
    </row>
    <row r="23" spans="1:8" s="21" customFormat="1" ht="70.5" customHeight="1" x14ac:dyDescent="0.3">
      <c r="A23" s="15" t="s">
        <v>31</v>
      </c>
      <c r="B23" s="76" t="s">
        <v>32</v>
      </c>
      <c r="C23" s="77"/>
      <c r="D23" s="78"/>
      <c r="E23" s="17"/>
      <c r="F23" s="18"/>
      <c r="G23" s="25"/>
      <c r="H23" s="20"/>
    </row>
    <row r="24" spans="1:8" s="21" customFormat="1" ht="42.75" customHeight="1" x14ac:dyDescent="0.3">
      <c r="A24" s="15" t="s">
        <v>33</v>
      </c>
      <c r="B24" s="76" t="s">
        <v>34</v>
      </c>
      <c r="C24" s="77"/>
      <c r="D24" s="78"/>
      <c r="E24" s="17"/>
      <c r="F24" s="18"/>
      <c r="G24" s="19"/>
      <c r="H24" s="20"/>
    </row>
    <row r="25" spans="1:8" s="16" customFormat="1" ht="60.75" customHeight="1" x14ac:dyDescent="0.3">
      <c r="A25" s="15">
        <v>3</v>
      </c>
      <c r="B25" s="73" t="s">
        <v>35</v>
      </c>
      <c r="C25" s="74"/>
      <c r="D25" s="75"/>
      <c r="E25" s="12">
        <f>5-(E26+E27)</f>
        <v>5</v>
      </c>
      <c r="F25" s="13">
        <f>ROUND(5-(F26+F27),1)</f>
        <v>5</v>
      </c>
      <c r="G25" s="14"/>
      <c r="H25" s="15"/>
    </row>
    <row r="26" spans="1:8" s="21" customFormat="1" ht="100.5" customHeight="1" x14ac:dyDescent="0.3">
      <c r="A26" s="15" t="s">
        <v>36</v>
      </c>
      <c r="B26" s="76" t="s">
        <v>37</v>
      </c>
      <c r="C26" s="77"/>
      <c r="D26" s="78"/>
      <c r="E26" s="17"/>
      <c r="F26" s="18"/>
      <c r="G26" s="19"/>
      <c r="H26" s="20"/>
    </row>
    <row r="27" spans="1:8" s="21" customFormat="1" ht="54.75" customHeight="1" x14ac:dyDescent="0.3">
      <c r="A27" s="15" t="s">
        <v>38</v>
      </c>
      <c r="B27" s="76" t="s">
        <v>39</v>
      </c>
      <c r="C27" s="77"/>
      <c r="D27" s="78"/>
      <c r="E27" s="17"/>
      <c r="F27" s="18"/>
      <c r="G27" s="19"/>
      <c r="H27" s="20"/>
    </row>
    <row r="28" spans="1:8" s="21" customFormat="1" ht="105.75" customHeight="1" x14ac:dyDescent="0.3">
      <c r="A28" s="26">
        <v>4</v>
      </c>
      <c r="B28" s="73" t="s">
        <v>40</v>
      </c>
      <c r="C28" s="74"/>
      <c r="D28" s="75"/>
      <c r="E28" s="12">
        <f>4-(E29+E30+E31)</f>
        <v>4</v>
      </c>
      <c r="F28" s="13">
        <f>ROUND(4-(F29+F30+F31),1)</f>
        <v>4</v>
      </c>
      <c r="G28" s="14"/>
      <c r="H28" s="22"/>
    </row>
    <row r="29" spans="1:8" s="21" customFormat="1" ht="54" customHeight="1" x14ac:dyDescent="0.3">
      <c r="A29" s="15" t="s">
        <v>41</v>
      </c>
      <c r="B29" s="76" t="s">
        <v>42</v>
      </c>
      <c r="C29" s="77"/>
      <c r="D29" s="78"/>
      <c r="E29" s="17"/>
      <c r="F29" s="18"/>
      <c r="G29" s="19"/>
      <c r="H29" s="20"/>
    </row>
    <row r="30" spans="1:8" s="21" customFormat="1" ht="60.75" customHeight="1" x14ac:dyDescent="0.3">
      <c r="A30" s="15" t="s">
        <v>43</v>
      </c>
      <c r="B30" s="76" t="s">
        <v>44</v>
      </c>
      <c r="C30" s="77"/>
      <c r="D30" s="78"/>
      <c r="E30" s="17"/>
      <c r="F30" s="18"/>
      <c r="G30" s="19"/>
      <c r="H30" s="20"/>
    </row>
    <row r="31" spans="1:8" s="21" customFormat="1" ht="52.5" customHeight="1" x14ac:dyDescent="0.3">
      <c r="A31" s="15" t="s">
        <v>45</v>
      </c>
      <c r="B31" s="76" t="s">
        <v>46</v>
      </c>
      <c r="C31" s="77"/>
      <c r="D31" s="78"/>
      <c r="E31" s="17"/>
      <c r="F31" s="18"/>
      <c r="G31" s="19"/>
      <c r="H31" s="20"/>
    </row>
    <row r="32" spans="1:8" s="4" customFormat="1" ht="27.75" customHeight="1" x14ac:dyDescent="0.3">
      <c r="A32" s="8" t="s">
        <v>47</v>
      </c>
      <c r="B32" s="79" t="s">
        <v>48</v>
      </c>
      <c r="C32" s="80"/>
      <c r="D32" s="81"/>
      <c r="E32" s="12">
        <f>E33+E35+E37+E39+E41+E43</f>
        <v>20</v>
      </c>
      <c r="F32" s="13">
        <f>ROUND(F33+F35+F37+F39+F41+F43,1)</f>
        <v>13</v>
      </c>
      <c r="G32" s="14"/>
      <c r="H32" s="8"/>
    </row>
    <row r="33" spans="1:8" s="16" customFormat="1" ht="73.2" customHeight="1" x14ac:dyDescent="0.3">
      <c r="A33" s="15">
        <v>5</v>
      </c>
      <c r="B33" s="82" t="s">
        <v>49</v>
      </c>
      <c r="C33" s="82"/>
      <c r="D33" s="82"/>
      <c r="E33" s="12">
        <v>1</v>
      </c>
      <c r="F33" s="13">
        <f>IF(F34&gt;1,"1",F34)</f>
        <v>1</v>
      </c>
      <c r="G33" s="14"/>
      <c r="H33" s="15"/>
    </row>
    <row r="34" spans="1:8" s="16" customFormat="1" ht="117.75" customHeight="1" x14ac:dyDescent="0.3">
      <c r="A34" s="15"/>
      <c r="B34" s="83" t="s">
        <v>50</v>
      </c>
      <c r="C34" s="83"/>
      <c r="D34" s="83"/>
      <c r="E34" s="12"/>
      <c r="F34" s="27">
        <v>1</v>
      </c>
      <c r="G34" s="14"/>
      <c r="H34" s="15"/>
    </row>
    <row r="35" spans="1:8" s="16" customFormat="1" ht="35.25" customHeight="1" x14ac:dyDescent="0.3">
      <c r="A35" s="15">
        <v>6</v>
      </c>
      <c r="B35" s="73" t="s">
        <v>51</v>
      </c>
      <c r="C35" s="74"/>
      <c r="D35" s="75"/>
      <c r="E35" s="12">
        <v>2</v>
      </c>
      <c r="F35" s="13">
        <f>IF(F36&gt;2,"2",F36)</f>
        <v>0</v>
      </c>
      <c r="G35" s="14"/>
      <c r="H35" s="15"/>
    </row>
    <row r="36" spans="1:8" s="16" customFormat="1" ht="60.75" customHeight="1" x14ac:dyDescent="0.3">
      <c r="A36" s="15"/>
      <c r="B36" s="84" t="s">
        <v>52</v>
      </c>
      <c r="C36" s="85"/>
      <c r="D36" s="86"/>
      <c r="E36" s="12"/>
      <c r="F36" s="27"/>
      <c r="G36" s="14"/>
      <c r="H36" s="15"/>
    </row>
    <row r="37" spans="1:8" s="16" customFormat="1" ht="52.5" customHeight="1" x14ac:dyDescent="0.3">
      <c r="A37" s="15">
        <v>7</v>
      </c>
      <c r="B37" s="73" t="s">
        <v>53</v>
      </c>
      <c r="C37" s="74"/>
      <c r="D37" s="75"/>
      <c r="E37" s="12">
        <v>2</v>
      </c>
      <c r="F37" s="13">
        <f>IF(F38&gt;2,"2",F38)</f>
        <v>2</v>
      </c>
      <c r="G37" s="14"/>
      <c r="H37" s="15"/>
    </row>
    <row r="38" spans="1:8" s="16" customFormat="1" ht="59.25" customHeight="1" x14ac:dyDescent="0.3">
      <c r="A38" s="15"/>
      <c r="B38" s="76" t="s">
        <v>54</v>
      </c>
      <c r="C38" s="77"/>
      <c r="D38" s="78"/>
      <c r="E38" s="12"/>
      <c r="F38" s="27">
        <v>2</v>
      </c>
      <c r="G38" s="14"/>
      <c r="H38" s="15"/>
    </row>
    <row r="39" spans="1:8" s="16" customFormat="1" ht="61.5" customHeight="1" x14ac:dyDescent="0.3">
      <c r="A39" s="15">
        <v>8</v>
      </c>
      <c r="B39" s="73" t="s">
        <v>55</v>
      </c>
      <c r="C39" s="74"/>
      <c r="D39" s="75"/>
      <c r="E39" s="12">
        <v>2</v>
      </c>
      <c r="F39" s="13">
        <f>IF(F40&gt;2,"2",F40)</f>
        <v>2</v>
      </c>
      <c r="G39" s="14"/>
      <c r="H39" s="15"/>
    </row>
    <row r="40" spans="1:8" s="16" customFormat="1" ht="70.5" customHeight="1" x14ac:dyDescent="0.3">
      <c r="A40" s="15"/>
      <c r="B40" s="76" t="s">
        <v>56</v>
      </c>
      <c r="C40" s="77"/>
      <c r="D40" s="78"/>
      <c r="E40" s="12"/>
      <c r="F40" s="27">
        <v>2</v>
      </c>
      <c r="G40" s="14"/>
      <c r="H40" s="15"/>
    </row>
    <row r="41" spans="1:8" s="16" customFormat="1" ht="36.75" customHeight="1" x14ac:dyDescent="0.3">
      <c r="A41" s="15">
        <v>9</v>
      </c>
      <c r="B41" s="73" t="s">
        <v>57</v>
      </c>
      <c r="C41" s="74"/>
      <c r="D41" s="75"/>
      <c r="E41" s="12">
        <v>8</v>
      </c>
      <c r="F41" s="13">
        <f>IF(F42&gt;8,"8",F42)</f>
        <v>8</v>
      </c>
      <c r="G41" s="14"/>
      <c r="H41" s="15"/>
    </row>
    <row r="42" spans="1:8" s="16" customFormat="1" ht="120.75" customHeight="1" x14ac:dyDescent="0.3">
      <c r="A42" s="15"/>
      <c r="B42" s="76" t="s">
        <v>58</v>
      </c>
      <c r="C42" s="77"/>
      <c r="D42" s="78"/>
      <c r="E42" s="12"/>
      <c r="F42" s="27">
        <v>8</v>
      </c>
      <c r="G42" s="14"/>
      <c r="H42" s="15"/>
    </row>
    <row r="43" spans="1:8" s="16" customFormat="1" ht="53.25" customHeight="1" x14ac:dyDescent="0.3">
      <c r="A43" s="15">
        <v>10</v>
      </c>
      <c r="B43" s="73" t="s">
        <v>59</v>
      </c>
      <c r="C43" s="74"/>
      <c r="D43" s="75"/>
      <c r="E43" s="12">
        <v>5</v>
      </c>
      <c r="F43" s="13">
        <f>IF(F44&gt;5,"5",F44)</f>
        <v>0</v>
      </c>
      <c r="G43" s="14"/>
      <c r="H43" s="15"/>
    </row>
    <row r="44" spans="1:8" s="16" customFormat="1" ht="156.75" customHeight="1" x14ac:dyDescent="0.3">
      <c r="A44" s="15"/>
      <c r="B44" s="76" t="s">
        <v>60</v>
      </c>
      <c r="C44" s="77"/>
      <c r="D44" s="78"/>
      <c r="E44" s="12"/>
      <c r="F44" s="27"/>
      <c r="G44" s="14"/>
      <c r="H44" s="15"/>
    </row>
    <row r="45" spans="1:8" s="4" customFormat="1" ht="35.25" customHeight="1" x14ac:dyDescent="0.3">
      <c r="A45" s="8" t="s">
        <v>61</v>
      </c>
      <c r="B45" s="73" t="s">
        <v>62</v>
      </c>
      <c r="C45" s="74"/>
      <c r="D45" s="75"/>
      <c r="E45" s="12">
        <v>60</v>
      </c>
      <c r="F45" s="13">
        <f>SUM(F46:F62)</f>
        <v>60</v>
      </c>
      <c r="G45" s="14"/>
      <c r="H45" s="8"/>
    </row>
    <row r="46" spans="1:8" s="16" customFormat="1" ht="53.25" customHeight="1" x14ac:dyDescent="0.3">
      <c r="A46" s="15">
        <v>11</v>
      </c>
      <c r="B46" s="73" t="s">
        <v>63</v>
      </c>
      <c r="C46" s="74"/>
      <c r="D46" s="75"/>
      <c r="E46" s="12">
        <v>15</v>
      </c>
      <c r="F46" s="12"/>
      <c r="G46" s="28"/>
      <c r="H46" s="15"/>
    </row>
    <row r="47" spans="1:8" s="16" customFormat="1" ht="24" customHeight="1" x14ac:dyDescent="0.3">
      <c r="A47" s="15"/>
      <c r="B47" s="70" t="s">
        <v>64</v>
      </c>
      <c r="C47" s="71"/>
      <c r="D47" s="72"/>
      <c r="E47" s="29">
        <v>15</v>
      </c>
      <c r="F47" s="15">
        <v>15</v>
      </c>
      <c r="G47" s="28"/>
      <c r="H47" s="15"/>
    </row>
    <row r="48" spans="1:8" s="16" customFormat="1" ht="36" customHeight="1" x14ac:dyDescent="0.3">
      <c r="A48" s="15"/>
      <c r="B48" s="70" t="s">
        <v>65</v>
      </c>
      <c r="C48" s="71"/>
      <c r="D48" s="72"/>
      <c r="E48" s="29">
        <v>10</v>
      </c>
      <c r="F48" s="15"/>
      <c r="G48" s="28"/>
      <c r="H48" s="15"/>
    </row>
    <row r="49" spans="1:8" s="16" customFormat="1" ht="36" customHeight="1" x14ac:dyDescent="0.3">
      <c r="A49" s="15"/>
      <c r="B49" s="70" t="s">
        <v>66</v>
      </c>
      <c r="C49" s="71"/>
      <c r="D49" s="72"/>
      <c r="E49" s="29">
        <v>5</v>
      </c>
      <c r="F49" s="15"/>
      <c r="G49" s="28"/>
      <c r="H49" s="15"/>
    </row>
    <row r="50" spans="1:8" s="16" customFormat="1" ht="25.5" customHeight="1" x14ac:dyDescent="0.3">
      <c r="A50" s="15"/>
      <c r="B50" s="70" t="s">
        <v>67</v>
      </c>
      <c r="C50" s="71"/>
      <c r="D50" s="72"/>
      <c r="E50" s="29">
        <v>0</v>
      </c>
      <c r="F50" s="15"/>
      <c r="G50" s="28"/>
      <c r="H50" s="15"/>
    </row>
    <row r="51" spans="1:8" s="16" customFormat="1" ht="50.25" customHeight="1" x14ac:dyDescent="0.3">
      <c r="A51" s="15">
        <v>12</v>
      </c>
      <c r="B51" s="73" t="s">
        <v>68</v>
      </c>
      <c r="C51" s="74"/>
      <c r="D51" s="75"/>
      <c r="E51" s="12">
        <v>15</v>
      </c>
      <c r="F51" s="12"/>
      <c r="G51" s="28"/>
      <c r="H51" s="15"/>
    </row>
    <row r="52" spans="1:8" s="16" customFormat="1" ht="32.25" customHeight="1" x14ac:dyDescent="0.3">
      <c r="A52" s="15"/>
      <c r="B52" s="70" t="s">
        <v>69</v>
      </c>
      <c r="C52" s="71"/>
      <c r="D52" s="72"/>
      <c r="E52" s="29">
        <v>15</v>
      </c>
      <c r="F52" s="15">
        <v>15</v>
      </c>
      <c r="G52" s="28"/>
      <c r="H52" s="15"/>
    </row>
    <row r="53" spans="1:8" s="16" customFormat="1" ht="32.25" customHeight="1" x14ac:dyDescent="0.3">
      <c r="A53" s="15"/>
      <c r="B53" s="70" t="s">
        <v>70</v>
      </c>
      <c r="C53" s="71"/>
      <c r="D53" s="72"/>
      <c r="E53" s="29">
        <v>10</v>
      </c>
      <c r="F53" s="15"/>
      <c r="G53" s="28"/>
      <c r="H53" s="15"/>
    </row>
    <row r="54" spans="1:8" s="16" customFormat="1" ht="32.25" customHeight="1" x14ac:dyDescent="0.3">
      <c r="A54" s="15"/>
      <c r="B54" s="70" t="s">
        <v>71</v>
      </c>
      <c r="C54" s="71"/>
      <c r="D54" s="72"/>
      <c r="E54" s="29">
        <v>5</v>
      </c>
      <c r="F54" s="15"/>
      <c r="G54" s="28"/>
      <c r="H54" s="15"/>
    </row>
    <row r="55" spans="1:8" s="16" customFormat="1" ht="32.25" customHeight="1" x14ac:dyDescent="0.3">
      <c r="A55" s="15"/>
      <c r="B55" s="70" t="s">
        <v>72</v>
      </c>
      <c r="C55" s="71"/>
      <c r="D55" s="72"/>
      <c r="E55" s="29">
        <v>0</v>
      </c>
      <c r="F55" s="15"/>
      <c r="G55" s="28"/>
      <c r="H55" s="15"/>
    </row>
    <row r="56" spans="1:8" s="16" customFormat="1" ht="52.5" customHeight="1" x14ac:dyDescent="0.3">
      <c r="A56" s="15">
        <v>13</v>
      </c>
      <c r="B56" s="73" t="s">
        <v>73</v>
      </c>
      <c r="C56" s="74"/>
      <c r="D56" s="75"/>
      <c r="E56" s="12">
        <v>30</v>
      </c>
      <c r="F56" s="15"/>
      <c r="G56" s="28"/>
      <c r="H56" s="15"/>
    </row>
    <row r="57" spans="1:8" s="16" customFormat="1" ht="52.5" customHeight="1" x14ac:dyDescent="0.3">
      <c r="A57" s="15"/>
      <c r="B57" s="70" t="s">
        <v>74</v>
      </c>
      <c r="C57" s="71"/>
      <c r="D57" s="72"/>
      <c r="E57" s="29">
        <v>30</v>
      </c>
      <c r="F57" s="15">
        <v>30</v>
      </c>
      <c r="G57" s="28"/>
      <c r="H57" s="15"/>
    </row>
    <row r="58" spans="1:8" s="16" customFormat="1" ht="50.25" customHeight="1" x14ac:dyDescent="0.3">
      <c r="A58" s="15"/>
      <c r="B58" s="70" t="s">
        <v>75</v>
      </c>
      <c r="C58" s="71"/>
      <c r="D58" s="72"/>
      <c r="E58" s="29">
        <v>25</v>
      </c>
      <c r="F58" s="15"/>
      <c r="G58" s="28"/>
      <c r="H58" s="15"/>
    </row>
    <row r="59" spans="1:8" s="16" customFormat="1" ht="50.25" customHeight="1" x14ac:dyDescent="0.3">
      <c r="A59" s="15"/>
      <c r="B59" s="70" t="s">
        <v>76</v>
      </c>
      <c r="C59" s="71"/>
      <c r="D59" s="72"/>
      <c r="E59" s="29">
        <v>20</v>
      </c>
      <c r="F59" s="15"/>
      <c r="G59" s="28"/>
      <c r="H59" s="15"/>
    </row>
    <row r="60" spans="1:8" s="16" customFormat="1" ht="50.25" customHeight="1" x14ac:dyDescent="0.3">
      <c r="A60" s="15"/>
      <c r="B60" s="70" t="s">
        <v>77</v>
      </c>
      <c r="C60" s="71"/>
      <c r="D60" s="72"/>
      <c r="E60" s="29">
        <v>15</v>
      </c>
      <c r="F60" s="15"/>
      <c r="G60" s="28"/>
      <c r="H60" s="15"/>
    </row>
    <row r="61" spans="1:8" s="16" customFormat="1" ht="50.25" customHeight="1" x14ac:dyDescent="0.3">
      <c r="A61" s="15"/>
      <c r="B61" s="70" t="s">
        <v>78</v>
      </c>
      <c r="C61" s="71"/>
      <c r="D61" s="72"/>
      <c r="E61" s="29">
        <v>10</v>
      </c>
      <c r="F61" s="15"/>
      <c r="G61" s="28"/>
      <c r="H61" s="15"/>
    </row>
    <row r="62" spans="1:8" s="16" customFormat="1" ht="40.5" customHeight="1" x14ac:dyDescent="0.3">
      <c r="A62" s="15"/>
      <c r="B62" s="70" t="s">
        <v>79</v>
      </c>
      <c r="C62" s="71"/>
      <c r="D62" s="72"/>
      <c r="E62" s="17">
        <v>0</v>
      </c>
      <c r="F62" s="15"/>
      <c r="G62" s="17"/>
      <c r="H62" s="15"/>
    </row>
    <row r="63" spans="1:8" s="4" customFormat="1" ht="24" customHeight="1" x14ac:dyDescent="0.3">
      <c r="A63" s="8"/>
      <c r="B63" s="49" t="s">
        <v>80</v>
      </c>
      <c r="C63" s="50"/>
      <c r="D63" s="51"/>
      <c r="E63" s="30">
        <f>E14+E32+E45</f>
        <v>100</v>
      </c>
      <c r="F63" s="31">
        <f>F14+F32+F45</f>
        <v>93</v>
      </c>
      <c r="G63" s="31"/>
      <c r="H63" s="8"/>
    </row>
    <row r="64" spans="1:8" ht="26.25" customHeight="1" x14ac:dyDescent="0.3">
      <c r="A64" s="32"/>
      <c r="B64" s="67" t="s">
        <v>81</v>
      </c>
      <c r="C64" s="68"/>
      <c r="D64" s="69"/>
      <c r="E64" s="33"/>
      <c r="F64" s="34"/>
      <c r="G64" s="35"/>
      <c r="H64" s="32"/>
    </row>
    <row r="65" spans="1:8" ht="52.5" customHeight="1" x14ac:dyDescent="0.3">
      <c r="A65" s="32"/>
      <c r="B65" s="49" t="s">
        <v>82</v>
      </c>
      <c r="C65" s="50"/>
      <c r="D65" s="51"/>
      <c r="E65" s="30">
        <f>E63-E64</f>
        <v>100</v>
      </c>
      <c r="F65" s="31">
        <f>ROUND(F63-F64,1)</f>
        <v>93</v>
      </c>
      <c r="G65" s="31"/>
      <c r="H65" s="8"/>
    </row>
    <row r="66" spans="1:8" ht="17.25" customHeight="1" x14ac:dyDescent="0.3">
      <c r="B66" s="4"/>
      <c r="C66" s="4"/>
      <c r="D66" s="4"/>
    </row>
    <row r="67" spans="1:8" ht="17.25" customHeight="1" x14ac:dyDescent="0.3">
      <c r="B67" s="4"/>
      <c r="C67" s="4"/>
      <c r="D67" s="4"/>
    </row>
    <row r="68" spans="1:8" ht="33.75" customHeight="1" x14ac:dyDescent="0.3">
      <c r="B68" s="52" t="s">
        <v>83</v>
      </c>
      <c r="C68" s="52"/>
      <c r="D68" s="52"/>
    </row>
    <row r="69" spans="1:8" s="6" customFormat="1" ht="32.25" customHeight="1" x14ac:dyDescent="0.3">
      <c r="A69" s="53" t="s">
        <v>84</v>
      </c>
      <c r="B69" s="54"/>
      <c r="C69" s="55"/>
      <c r="D69" s="58" t="s">
        <v>85</v>
      </c>
      <c r="E69" s="60" t="s">
        <v>86</v>
      </c>
      <c r="F69" s="60"/>
      <c r="G69" s="61" t="s">
        <v>87</v>
      </c>
      <c r="H69" s="62"/>
    </row>
    <row r="70" spans="1:8" s="6" customFormat="1" ht="62.4" x14ac:dyDescent="0.3">
      <c r="A70" s="56"/>
      <c r="B70" s="42"/>
      <c r="C70" s="57"/>
      <c r="D70" s="59"/>
      <c r="E70" s="9" t="s">
        <v>88</v>
      </c>
      <c r="F70" s="9" t="s">
        <v>89</v>
      </c>
      <c r="G70" s="9" t="s">
        <v>90</v>
      </c>
      <c r="H70" s="9" t="s">
        <v>91</v>
      </c>
    </row>
    <row r="71" spans="1:8" ht="34.049999999999997" customHeight="1" x14ac:dyDescent="0.3">
      <c r="A71" s="63" t="s">
        <v>92</v>
      </c>
      <c r="B71" s="64"/>
      <c r="C71" s="65"/>
      <c r="D71" s="15" t="s">
        <v>93</v>
      </c>
      <c r="E71" s="23">
        <f>IF(AND(90&lt;=F65,F65&lt;100),F65,"")</f>
        <v>93</v>
      </c>
      <c r="F71" s="23" t="str">
        <f>IF(AND(90&lt;=G65,G65&lt;=100),G65,"")</f>
        <v/>
      </c>
      <c r="G71" s="36" t="str">
        <f t="shared" ref="G71:H74" si="0">IF(ISNUMBER(E71)=TRUE,"X","")</f>
        <v>X</v>
      </c>
      <c r="H71" s="36" t="str">
        <f t="shared" si="0"/>
        <v/>
      </c>
    </row>
    <row r="72" spans="1:8" ht="49.5" customHeight="1" x14ac:dyDescent="0.3">
      <c r="A72" s="63" t="s">
        <v>94</v>
      </c>
      <c r="B72" s="64"/>
      <c r="C72" s="65"/>
      <c r="D72" s="15" t="s">
        <v>95</v>
      </c>
      <c r="E72" s="23" t="str">
        <f>IF(AND(75&lt;=F65,F65&lt;90),F65,"")</f>
        <v/>
      </c>
      <c r="F72" s="23" t="str">
        <f>IF(AND(75&lt;=G65,G65&lt;90),G65,"")</f>
        <v/>
      </c>
      <c r="G72" s="36" t="str">
        <f t="shared" si="0"/>
        <v/>
      </c>
      <c r="H72" s="36" t="str">
        <f t="shared" si="0"/>
        <v/>
      </c>
    </row>
    <row r="73" spans="1:8" ht="51.75" customHeight="1" x14ac:dyDescent="0.3">
      <c r="A73" s="63" t="s">
        <v>96</v>
      </c>
      <c r="B73" s="64"/>
      <c r="C73" s="65"/>
      <c r="D73" s="15" t="s">
        <v>97</v>
      </c>
      <c r="E73" s="23" t="str">
        <f>IF(AND(50&lt;=F65,F65&lt;75),F65,"")</f>
        <v/>
      </c>
      <c r="F73" s="23" t="str">
        <f>IF(AND(50&lt;=G65,G65&lt;75),G65,"")</f>
        <v/>
      </c>
      <c r="G73" s="36" t="str">
        <f t="shared" si="0"/>
        <v/>
      </c>
      <c r="H73" s="36" t="str">
        <f t="shared" si="0"/>
        <v/>
      </c>
    </row>
    <row r="74" spans="1:8" ht="34.5" customHeight="1" x14ac:dyDescent="0.3">
      <c r="A74" s="63" t="s">
        <v>98</v>
      </c>
      <c r="B74" s="64"/>
      <c r="C74" s="65"/>
      <c r="D74" s="15" t="s">
        <v>99</v>
      </c>
      <c r="E74" s="23" t="str">
        <f>IF(AND(0&lt;F65,F65&lt;50),F65,"")</f>
        <v/>
      </c>
      <c r="F74" s="23" t="str">
        <f>IF(AND(0&lt;G65,G65&lt;50),G65,"")</f>
        <v/>
      </c>
      <c r="G74" s="36" t="str">
        <f t="shared" si="0"/>
        <v/>
      </c>
      <c r="H74" s="36" t="str">
        <f t="shared" si="0"/>
        <v/>
      </c>
    </row>
    <row r="76" spans="1:8" s="37" customFormat="1" ht="20.25" customHeight="1" x14ac:dyDescent="0.3">
      <c r="B76" s="38"/>
      <c r="D76" s="66" t="s">
        <v>110</v>
      </c>
      <c r="E76" s="66"/>
      <c r="F76" s="66"/>
      <c r="G76" s="66"/>
      <c r="H76" s="66"/>
    </row>
    <row r="77" spans="1:8" s="4" customFormat="1" ht="35.25" customHeight="1" x14ac:dyDescent="0.3">
      <c r="D77" s="48" t="s">
        <v>101</v>
      </c>
      <c r="E77" s="48"/>
      <c r="F77" s="48"/>
      <c r="G77" s="48"/>
      <c r="H77" s="48"/>
    </row>
    <row r="78" spans="1:8" x14ac:dyDescent="0.3">
      <c r="D78" s="39"/>
      <c r="E78" s="39"/>
      <c r="F78" s="39"/>
      <c r="G78" s="39"/>
      <c r="H78" s="39"/>
    </row>
    <row r="79" spans="1:8" x14ac:dyDescent="0.3">
      <c r="D79" s="39"/>
      <c r="E79" s="39"/>
      <c r="F79" s="39"/>
      <c r="G79" s="39"/>
      <c r="H79" s="39"/>
    </row>
    <row r="81" spans="2:8" ht="16.8" x14ac:dyDescent="0.3">
      <c r="E81" s="47" t="s">
        <v>109</v>
      </c>
      <c r="F81" s="47"/>
      <c r="G81" s="47"/>
    </row>
    <row r="83" spans="2:8" ht="25.2" customHeight="1" x14ac:dyDescent="0.3">
      <c r="B83" s="42" t="s">
        <v>102</v>
      </c>
      <c r="C83" s="42"/>
      <c r="D83" s="42"/>
      <c r="E83" s="42"/>
      <c r="F83" s="42"/>
      <c r="G83" s="42"/>
      <c r="H83" s="42"/>
    </row>
    <row r="84" spans="2:8" ht="106.95" customHeight="1" x14ac:dyDescent="0.3">
      <c r="B84" s="43" t="s">
        <v>103</v>
      </c>
      <c r="C84" s="44"/>
      <c r="D84" s="44"/>
      <c r="E84" s="44"/>
      <c r="F84" s="44"/>
      <c r="G84" s="44"/>
      <c r="H84" s="45"/>
    </row>
    <row r="85" spans="2:8" ht="25.2" customHeight="1" x14ac:dyDescent="0.3">
      <c r="B85" s="40"/>
      <c r="D85" s="46" t="s">
        <v>100</v>
      </c>
      <c r="E85" s="46"/>
      <c r="F85" s="46"/>
      <c r="G85" s="46"/>
      <c r="H85" s="46"/>
    </row>
    <row r="86" spans="2:8" ht="21" customHeight="1" x14ac:dyDescent="0.3">
      <c r="B86" s="41"/>
      <c r="D86" s="47" t="s">
        <v>104</v>
      </c>
      <c r="E86" s="47"/>
      <c r="F86" s="47"/>
      <c r="G86" s="47"/>
      <c r="H86" s="47"/>
    </row>
  </sheetData>
  <sheetProtection formatCells="0" formatColumns="0" formatRows="0" insertColumns="0" insertRows="0" insertHyperlinks="0" deleteColumns="0" deleteRows="0" selectLockedCells="1" sort="0" autoFilter="0" pivotTables="0"/>
  <autoFilter ref="A12:H65" xr:uid="{A7135741-24DE-43DD-B915-85B99CC7CE3A}">
    <filterColumn colId="1" showButton="0"/>
    <filterColumn colId="2" showButton="0"/>
  </autoFilter>
  <mergeCells count="77">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B64:D64"/>
    <mergeCell ref="B53:D53"/>
    <mergeCell ref="B54:D54"/>
    <mergeCell ref="B55:D55"/>
    <mergeCell ref="B56:D56"/>
    <mergeCell ref="B57:D57"/>
    <mergeCell ref="B58:D58"/>
    <mergeCell ref="B59:D59"/>
    <mergeCell ref="B60:D60"/>
    <mergeCell ref="B61:D61"/>
    <mergeCell ref="B62:D62"/>
    <mergeCell ref="B63:D63"/>
    <mergeCell ref="D77:H77"/>
    <mergeCell ref="B65:D65"/>
    <mergeCell ref="B68:D68"/>
    <mergeCell ref="A69:C70"/>
    <mergeCell ref="D69:D70"/>
    <mergeCell ref="E69:F69"/>
    <mergeCell ref="G69:H69"/>
    <mergeCell ref="A71:C71"/>
    <mergeCell ref="A72:C72"/>
    <mergeCell ref="A73:C73"/>
    <mergeCell ref="A74:C74"/>
    <mergeCell ref="D76:H76"/>
    <mergeCell ref="B83:H83"/>
    <mergeCell ref="B84:H84"/>
    <mergeCell ref="D85:H85"/>
    <mergeCell ref="D86:H86"/>
    <mergeCell ref="E81:G81"/>
  </mergeCells>
  <printOptions horizontalCentered="1"/>
  <pageMargins left="0.31496062992125984" right="0.31496062992125984" top="0.43307086614173229" bottom="0.62992125984251968" header="0.11811023622047245" footer="0.15748031496062992"/>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Mẫu 1A3 -GV</vt:lpstr>
      <vt:lpstr>'Mẫu 1A3 -GV'!Print_Area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Son Vo-Hoai</dc:creator>
  <cp:lastModifiedBy>Son Vo-Hoai</cp:lastModifiedBy>
  <cp:lastPrinted>2025-09-18T01:29:10Z</cp:lastPrinted>
  <dcterms:created xsi:type="dcterms:W3CDTF">2024-06-19T08:32:03Z</dcterms:created>
  <dcterms:modified xsi:type="dcterms:W3CDTF">2025-09-18T01:31:06Z</dcterms:modified>
</cp:coreProperties>
</file>