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P. TTGD-QHDN năm 2025\Báo cáo công tác CM hàng tháng 25\Báo cáo tháng 9.25\BC- Thi đua.9.25\"/>
    </mc:Choice>
  </mc:AlternateContent>
  <xr:revisionPtr revIDLastSave="0" documentId="13_ncr:1_{7306CBF8-47E4-417C-8DB9-C2B0B9FD4ADC}" xr6:coauthVersionLast="47" xr6:coauthVersionMax="47" xr10:uidLastSave="{00000000-0000-0000-0000-000000000000}"/>
  <bookViews>
    <workbookView xWindow="-120" yWindow="-120" windowWidth="29040" windowHeight="15840" activeTab="2" xr2:uid="{00000000-000D-0000-FFFF-FFFF00000000}"/>
  </bookViews>
  <sheets>
    <sheet name="Mau 1" sheetId="3" r:id="rId1"/>
    <sheet name="Mau 2" sheetId="6" r:id="rId2"/>
    <sheet name="Mau 3 " sheetId="2" r:id="rId3"/>
  </sheets>
  <definedNames>
    <definedName name="_Hlk191996357" localSheetId="0">'Mau 1'!#REF!</definedName>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W23" i="6" l="1"/>
  <c r="W22" i="6"/>
  <c r="W33" i="6"/>
  <c r="W32" i="6"/>
  <c r="W31" i="6"/>
  <c r="W30" i="6"/>
  <c r="W29" i="6"/>
  <c r="W28" i="6"/>
  <c r="W27" i="6"/>
  <c r="W26" i="6"/>
  <c r="W25" i="6"/>
  <c r="W24" i="6"/>
  <c r="F27" i="2" l="1"/>
  <c r="F22" i="2"/>
  <c r="AK13" i="6"/>
  <c r="G13" i="2" s="1"/>
  <c r="AK12" i="6"/>
  <c r="G12" i="2" s="1"/>
  <c r="AK11" i="6"/>
  <c r="G11" i="2" s="1"/>
  <c r="F33" i="2"/>
  <c r="F32" i="2"/>
  <c r="F31" i="2"/>
  <c r="F30" i="2"/>
  <c r="F29" i="2"/>
  <c r="G10" i="2"/>
  <c r="F10" i="2"/>
  <c r="AK35" i="6"/>
  <c r="G35" i="2" s="1"/>
  <c r="AK34" i="6"/>
  <c r="G34" i="2" s="1"/>
  <c r="AK33" i="6"/>
  <c r="G33" i="2" s="1"/>
  <c r="AK32" i="6"/>
  <c r="G32" i="2" s="1"/>
  <c r="AK31" i="6"/>
  <c r="G31" i="2" s="1"/>
  <c r="AK30" i="6"/>
  <c r="G30" i="2" s="1"/>
  <c r="AK29" i="6"/>
  <c r="G29" i="2" s="1"/>
  <c r="AK28" i="6"/>
  <c r="AK27" i="6"/>
  <c r="AK22" i="6"/>
  <c r="G22" i="2" s="1"/>
  <c r="W14" i="6"/>
  <c r="W13" i="6"/>
  <c r="F13" i="2" s="1"/>
  <c r="W12" i="6"/>
  <c r="F12" i="2" s="1"/>
  <c r="W34" i="6"/>
  <c r="F34" i="2" s="1"/>
  <c r="W11" i="6"/>
  <c r="F11" i="2" s="1"/>
  <c r="G28" i="2" l="1"/>
  <c r="G15" i="2" l="1"/>
  <c r="F15" i="2" l="1"/>
  <c r="AK16" i="6" l="1"/>
  <c r="G16" i="2" s="1"/>
  <c r="AK17" i="6"/>
  <c r="G17" i="2" s="1"/>
  <c r="AK18" i="6"/>
  <c r="G18" i="2" s="1"/>
  <c r="AK19" i="6"/>
  <c r="G19" i="2" s="1"/>
  <c r="AK20" i="6"/>
  <c r="G20" i="2" s="1"/>
  <c r="AK21" i="6"/>
  <c r="G21" i="2" s="1"/>
  <c r="AK23" i="6"/>
  <c r="G23" i="2" s="1"/>
  <c r="AK24" i="6"/>
  <c r="G24" i="2" s="1"/>
  <c r="AK25" i="6"/>
  <c r="G25" i="2" s="1"/>
  <c r="AK26" i="6"/>
  <c r="G26" i="2" s="1"/>
  <c r="AK14" i="6"/>
  <c r="G14" i="2" s="1"/>
  <c r="F14" i="2"/>
  <c r="W16" i="6"/>
  <c r="F16" i="2" s="1"/>
  <c r="W17" i="6"/>
  <c r="F17" i="2" s="1"/>
  <c r="W18" i="6"/>
  <c r="F18" i="2" s="1"/>
  <c r="W19" i="6"/>
  <c r="W20" i="6"/>
  <c r="F20" i="2" s="1"/>
  <c r="W21" i="6"/>
  <c r="F23" i="2"/>
  <c r="F24" i="2"/>
  <c r="F25" i="2"/>
  <c r="F26" i="2"/>
  <c r="W35" i="6"/>
  <c r="F35" i="2" s="1"/>
  <c r="F39" i="2" l="1"/>
  <c r="F40" i="2"/>
  <c r="F49" i="2" l="1"/>
  <c r="F48" i="2"/>
  <c r="F47" i="2"/>
  <c r="F46" i="2"/>
  <c r="F45" i="2"/>
  <c r="F44" i="2"/>
  <c r="F43" i="2"/>
  <c r="F42" i="2"/>
  <c r="F41" i="2"/>
  <c r="D40" i="2" l="1"/>
  <c r="G49" i="2" l="1"/>
  <c r="G48" i="2"/>
  <c r="G47" i="2"/>
  <c r="G46" i="2"/>
  <c r="G45" i="2"/>
  <c r="G44" i="2"/>
  <c r="G43" i="2"/>
  <c r="G42" i="2"/>
  <c r="G41" i="2"/>
  <c r="G40" i="2"/>
  <c r="D49" i="2"/>
  <c r="E49" i="2" s="1"/>
  <c r="D48" i="2"/>
  <c r="E48" i="2" s="1"/>
  <c r="D47" i="2"/>
  <c r="E47" i="2" s="1"/>
  <c r="D46" i="2"/>
  <c r="E46" i="2" s="1"/>
  <c r="D45" i="2"/>
  <c r="E45" i="2" s="1"/>
  <c r="D44" i="2"/>
  <c r="E44" i="2" s="1"/>
  <c r="D43" i="2"/>
  <c r="E43" i="2" s="1"/>
  <c r="D42" i="2"/>
  <c r="E42" i="2" s="1"/>
  <c r="D41" i="2"/>
  <c r="E41" i="2" s="1"/>
  <c r="E40" i="2"/>
  <c r="D39" i="2"/>
  <c r="D50" i="2" l="1"/>
  <c r="E39" i="2"/>
  <c r="F50" i="2"/>
  <c r="G39"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5"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<sst xmlns="http://schemas.openxmlformats.org/spreadsheetml/2006/main" count="482" uniqueCount="225">
  <si>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</si>
  <si>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</si>
  <si>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</si>
  <si>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</si>
  <si>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</si>
  <si>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</si>
  <si>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</si>
  <si>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</si>
  <si>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</si>
  <si>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</si>
  <si>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</si>
  <si>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</si>
  <si>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</si>
  <si>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</si>
  <si>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</si>
  <si>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</si>
  <si>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</si>
  <si>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</si>
  <si>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</si>
  <si>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</si>
  <si>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</si>
  <si>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</si>
  <si>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</si>
  <si>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</si>
  <si>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</si>
  <si>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</si>
  <si>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</si>
  <si>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</si>
  <si>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</si>
  <si>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</si>
  <si>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</si>
  <si>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</si>
  <si>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</si>
  <si>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</si>
  <si>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</si>
  <si>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</si>
  <si>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</si>
  <si>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</si>
  <si>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</si>
  <si>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</si>
  <si>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</si>
  <si>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</si>
  <si>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</si>
  <si>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</si>
  <si>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</si>
  <si>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</si>
  <si>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</si>
  <si>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</si>
  <si>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</si>
  <si>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</si>
  <si>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</si>
  <si>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</si>
  <si>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</si>
  <si>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</si>
  <si>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</si>
  <si>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</si>
  <si>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</si>
  <si>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</si>
  <si>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</si>
  <si>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</si>
  <si>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</si>
  <si>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</si>
  <si>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</si>
  <si>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</si>
  <si>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</si>
  <si>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</si>
  <si>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</si>
  <si>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</si>
  <si>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</si>
  <si>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Cán bộ quản lý</t>
  </si>
  <si>
    <t>06</t>
  </si>
  <si>
    <t>Lý do đề nghị</t>
  </si>
  <si>
    <t>Công việc đột xuất của Trường</t>
  </si>
  <si>
    <t>Công việc đột xuất của đơn vị</t>
  </si>
  <si>
    <t>07</t>
  </si>
  <si>
    <t>Đơn vị xếp loại thi đua theo quy định</t>
  </si>
  <si>
    <t>Không xếp loại (Loại E)</t>
  </si>
  <si>
    <t>Đơn vị đề nghị mức xếp loại thi đua A1, A2 và sắp xếp danh sách cá nhân theo thứ tự ưu tiên</t>
  </si>
  <si>
    <t>08</t>
  </si>
  <si>
    <t>Nguyễn Thị Kim Anh</t>
  </si>
  <si>
    <t>Phạm Thị Lê Chi</t>
  </si>
  <si>
    <t>Trần Thị Thu Hà</t>
  </si>
  <si>
    <t>Nguyễn Tất Thắng</t>
  </si>
  <si>
    <t>Mai Thu Hương</t>
  </si>
  <si>
    <t>Phạm Huy Hoàng</t>
  </si>
  <si>
    <t>Trần Anh Mỹ</t>
  </si>
  <si>
    <t>Bùi Đức Phước</t>
  </si>
  <si>
    <t>Nguyễn Thị Thảo</t>
  </si>
  <si>
    <t>Trần Việt Anh</t>
  </si>
  <si>
    <t>09</t>
  </si>
  <si>
    <t>10</t>
  </si>
  <si>
    <t>11</t>
  </si>
  <si>
    <t>12</t>
  </si>
  <si>
    <t>13</t>
  </si>
  <si>
    <t>01009018</t>
  </si>
  <si>
    <t>01009010</t>
  </si>
  <si>
    <t>01002004</t>
  </si>
  <si>
    <t>01009008</t>
  </si>
  <si>
    <t>01007004</t>
  </si>
  <si>
    <t>01009011</t>
  </si>
  <si>
    <t>01009028</t>
  </si>
  <si>
    <t>01009026</t>
  </si>
  <si>
    <t>01007003</t>
  </si>
  <si>
    <t>01002038</t>
  </si>
  <si>
    <t>Nguyễn Văn Chiến</t>
  </si>
  <si>
    <t>Nguyễn Thùy Dương</t>
  </si>
  <si>
    <t>01007008</t>
  </si>
  <si>
    <t>01014012</t>
  </si>
  <si>
    <t xml:space="preserve">Nhiệm vụ 1 </t>
  </si>
  <si>
    <t>Tốt</t>
  </si>
  <si>
    <t>A3</t>
  </si>
  <si>
    <t xml:space="preserve">CỘNG HÒA XÃ HỘI CHỦ NGHĨA VIỆT NAM
Độc lập - Tự do - Hạnh phúc
</t>
  </si>
  <si>
    <t>Công việc chung của đơn vị</t>
  </si>
  <si>
    <t>X</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</si>
  <si>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</si>
  <si>
    <t>ADN</t>
  </si>
  <si>
    <t>A4</t>
  </si>
  <si>
    <t>BẢNG TỔNG HỢP CÔNG VIỆC ĐỘT XUẤT ĐÃ THỰC HIỆN THÁNG 9/2025</t>
  </si>
  <si>
    <t>Thành phố Hồ Chí Minh, ngày 22 tháng 9 năm 2025</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</si>
  <si>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</si>
  <si>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</si>
  <si>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TP. Hồ Chí minh ngày 22 tháng 9 năm 2025</t>
  </si>
  <si>
    <t>DANH SÁCH DỰ KIẾN XẾP LOẠI THI ĐUA THÁNG 9/2025</t>
  </si>
  <si>
    <t xml:space="preserve">Nguyễn Thị Nhuận </t>
  </si>
  <si>
    <t xml:space="preserve">Trang Xuân Uyên </t>
  </si>
  <si>
    <t>01015042</t>
  </si>
  <si>
    <t>Đặng Thu Hà</t>
  </si>
  <si>
    <t>01018002</t>
  </si>
  <si>
    <t>Trần Thị Diễm Thúy</t>
  </si>
  <si>
    <t>01018005</t>
  </si>
  <si>
    <t>Nguyễn Thị Trang</t>
  </si>
  <si>
    <t>01018008</t>
  </si>
  <si>
    <t>Hà Thị Hậu</t>
  </si>
  <si>
    <t>01018007</t>
  </si>
  <si>
    <t>Lư Diễm Phúc</t>
  </si>
  <si>
    <t>01018009</t>
  </si>
  <si>
    <t>Bùi Thị Lan Anh</t>
  </si>
  <si>
    <t>Lê Thị Huyền</t>
  </si>
  <si>
    <t>14</t>
  </si>
  <si>
    <t>15</t>
  </si>
  <si>
    <t>16</t>
  </si>
  <si>
    <t>17</t>
  </si>
  <si>
    <t>18</t>
  </si>
  <si>
    <t>19</t>
  </si>
  <si>
    <t>20</t>
  </si>
  <si>
    <t>Hồ Ngọc Chi</t>
  </si>
  <si>
    <t>01021001</t>
  </si>
  <si>
    <t>01021003</t>
  </si>
  <si>
    <t>01021004</t>
  </si>
  <si>
    <t xml:space="preserve">Phạm Huỳnh Thanh Ngân </t>
  </si>
  <si>
    <t>Phan Thị Ngọc Phượng</t>
  </si>
  <si>
    <t>01002018</t>
  </si>
  <si>
    <t>01025013</t>
  </si>
  <si>
    <t>01022003</t>
  </si>
  <si>
    <t>THỐNG KÊ CHI TIẾT KHỐI LƯỢNG CÔNG VIỆC THỰC HIỆN THÁNG 9/2025</t>
  </si>
  <si>
    <t>TPHCM, ngày 22 tháng 9 năm 2025</t>
  </si>
  <si>
    <t>Từ ngày 16/9 22/9/2025</t>
  </si>
  <si>
    <t>Phượng</t>
  </si>
  <si>
    <t>Chiến, Phượng</t>
  </si>
  <si>
    <t>Ngày 15/9-20/9/2025</t>
  </si>
  <si>
    <t xml:space="preserve"> Tham gia thực hiện công tác tuyển sinh trực tiếp qua điện thoại. </t>
  </si>
  <si>
    <t>Từ ngày 16/9 đến 20/9/2025</t>
  </si>
  <si>
    <t>Tham gia thực hiện công tác tuyển sinh theo điều động của trường</t>
  </si>
  <si>
    <t>Từ ngày 03/9 - 25/9/2025</t>
  </si>
  <si>
    <t>Từ ngày 10/9 - 18/9/2025</t>
  </si>
  <si>
    <t>1</t>
  </si>
  <si>
    <t>Từ ngày 25/8 - 03/9/2025</t>
  </si>
  <si>
    <t>C Uyên, Huyền, Lan Anh</t>
  </si>
  <si>
    <t>Đang thực hiện</t>
  </si>
  <si>
    <t>10, 11/9/2025</t>
  </si>
  <si>
    <t xml:space="preserve"> Đưa giảng viên, sinh viên bị chóng mặt, khó thở đi cấp cứu tại bệnh viện Thống Nhất</t>
  </si>
  <si>
    <t>Từ ngày 20/8 - 16/9</t>
  </si>
  <si>
    <t xml:space="preserve"> Ngày 05/9/2025</t>
  </si>
  <si>
    <t>Nghỉ phép 01 ngày 19/9/2025</t>
  </si>
  <si>
    <t xml:space="preserve"> Hoàn thiện Sổ tay chính trị đầu khóa cho sinh viên khóa 2025</t>
  </si>
  <si>
    <t>Chiến, Trần Hà</t>
  </si>
  <si>
    <t>A2</t>
  </si>
  <si>
    <t>Ngày 13-15/9/2025</t>
  </si>
  <si>
    <t>Nghỉ phép 01 ngày 13/9/2025</t>
  </si>
  <si>
    <t>Tiếp nhận tài trợ sách đợt 1 từ TS. Võ Tá Hân với 97 nhan đề, 123 quyển sách trị giá 411.340.000đ.</t>
  </si>
  <si>
    <r>
      <t>Liên hệ Bảo hiểm xã hội Thành phố Hồ Chí Minh cập nhật xã, phường mới sau sáp nhập tỉnh để làm Bảo hiểm Y tế cho sinh viên</t>
    </r>
    <r>
      <rPr>
        <sz val="13"/>
        <color rgb="FFFF0000"/>
        <rFont val="Times New Roman"/>
        <family val="1"/>
      </rPr>
      <t/>
    </r>
  </si>
  <si>
    <t xml:space="preserve"> Huy động và ổn định trật tự SV tham dự Lễ Khai giảng năm học 2025 – 2026</t>
  </si>
  <si>
    <t>Báo cáo thống kê SV là người dân tộc thiểu số có hộ khẩu thường trú tại phường Hòa Hưng, TPHCM nhận hỗ trợ học phí NH 2024 - 2025 theo Công văn số 310/VHXH ngày 22/8/2025 của UBND Phường Hòa Hưng</t>
  </si>
  <si>
    <t xml:space="preserve">Thực hiện thủ tục cấp giấy xác nhận cho SV và Ban chỉ huy quân sự các phường/xã </t>
  </si>
  <si>
    <t>Tháng 9/2025</t>
  </si>
  <si>
    <t>Hiện tại các địa phương trên toàn quốc đang rà soát số lượng thanh niên đến tuổi thực hiện NVQS nên số lượng nam SV xin cấp giấy xác nhận mỗi ngày rất lớn</t>
  </si>
  <si>
    <t>Do phần mềm BHYT BKAV chưa cập nhật lên hệ thống, không gửi được file Ecel đi mua thẻ BHYT cho sinh viên</t>
  </si>
  <si>
    <t xml:space="preserve"> Trần Hà, Kim Anh, Hoàng, Trang, Phượng</t>
  </si>
  <si>
    <t>Thực hiện các công tác chuẩn bị tổng kết Khối thi đua 1 năm học 2024 - 2025</t>
  </si>
  <si>
    <t>Chiến, Trần Hà, Hoàng</t>
  </si>
  <si>
    <t>Tham gia công tác thiết kế phục vụ Lễ Khai giảng năm học 2025-2026 (05/9/2025)</t>
  </si>
  <si>
    <t>Nhuận, Ngọc Chi, Hà, Hoàng, P.Chi, Thắng, Phượng, Mỹ, Việt Anh, Dương, Phước, Hương, Thảo, K.Anh, Hậu, Trang, Thúy</t>
  </si>
  <si>
    <t>Công tác chuẩn bị, tổ chức, ổn định trật tự và điểm danh SV tham gia sinh hoạt chính trị đầu khóa - các lớp cao đẳng 25C</t>
  </si>
  <si>
    <t xml:space="preserve"> Từ ngày 10/9/2025 đến kết thúc  </t>
  </si>
  <si>
    <t>A1</t>
  </si>
  <si>
    <t>Xin trợ sách đợt 1 là 123 quyển sách trị giá 411.340.000đ.</t>
  </si>
  <si>
    <t xml:space="preserve"> Ngày 25 - 26/8/2025</t>
  </si>
  <si>
    <t xml:space="preserve"> ' Nghỉ phép 2 ngày </t>
  </si>
  <si>
    <t>Kim Anh, Nhuận</t>
  </si>
  <si>
    <t xml:space="preserve"> Xây dựng kế hoạch kham sức khỏe SV năm học 2025-2026</t>
  </si>
  <si>
    <t xml:space="preserve"> Từ ngày 15/9-
21/9/2025</t>
  </si>
  <si>
    <t>Nghỉ phép 5 ngày 25/8-29/8/2025</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</si>
  <si>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 (Cô Trần Thị Ánh Phượng).</t>
  </si>
  <si>
    <t>Lưu ý: Các đơn vị gửi file điện tử về phòng TC-HC (Cô Trần Thị Ánh Phượng) qua hệ thống điện tử  E-Office (không gửi văn bản giấy).</t>
  </si>
  <si>
    <t>2SV và 1 GV</t>
  </si>
  <si>
    <t>Trần Hà, Hoàng, P.Chi, Thắng, Mỹ, Việt Anh, Dương, Phước, Hương, Thảo, Thúy, Đ. Hà, Trang, Phúc, Hậu, K.Anh, Phượng</t>
  </si>
  <si>
    <t xml:space="preserve"> Thực hiện giặt 64 bao gối lười phục vụ SV</t>
  </si>
  <si>
    <t xml:space="preserve"> Nhận bàn giao hồ sơ sổ sách công tác thanh tra nội bộ; Thực hiện đi đổi dấu BCH Công đoàn nhà trường</t>
  </si>
  <si>
    <t xml:space="preserve">Nhiệm vụ 9 </t>
  </si>
  <si>
    <t xml:space="preserve"> Tháng 9/2025</t>
  </si>
  <si>
    <t>Chiến, H.Chi, Uyên, Nhuận</t>
  </si>
  <si>
    <t xml:space="preserve"> Thực hiện hiện công tuyển sinh năm học 25-26 (nhập thông tin SV và chụp hình, bán đồ, tư vấn BHYT ngoài giờ).</t>
  </si>
  <si>
    <t xml:space="preserve"> Hà, Hoàng, P.Chi, Thắng, Phượng, Mỹ, Việt Anh, Dương, Phước, Hương, Thảo, K,Anh, Huyền, Anh,Đặng Hà, Phúc, Thúy</t>
  </si>
  <si>
    <t xml:space="preserve"> P.Chi, Dương</t>
  </si>
  <si>
    <t xml:space="preserve"> Nghỉ thai đến tháng 10/2025</t>
  </si>
  <si>
    <t xml:space="preserve"> Thắng</t>
  </si>
  <si>
    <t xml:space="preserve"> Thực hiện chia sẻ các buổi tuyển sinh online</t>
  </si>
  <si>
    <t>Từ tháng 7/2025  đến tháng 9/2025</t>
  </si>
  <si>
    <t>C Uyên, Lan Anh</t>
  </si>
  <si>
    <t xml:space="preserve"> Thúy, Đ.Hà, Hậu, Phúc, Trang</t>
  </si>
  <si>
    <t>Thực hiện bán đồng phục ngoài giờ với PH-SV quá lớn trong tháng 9/2025</t>
  </si>
  <si>
    <t xml:space="preserve">Trang Thị Xuân Uyên </t>
  </si>
  <si>
    <t>Thực hiên nhiệm vụ phòng làm giấy xác nhận cho SV tăng đột biến ngoài giờ tháng 9/2025</t>
  </si>
  <si>
    <t xml:space="preserve">Phạm Huỳnh Kim Ngân </t>
  </si>
  <si>
    <t xml:space="preserve"> Thực hiện việc công việc sát nhập 3 đơn vị, theo quyết định số 410/QĐ-LTT-TC ngày 26 tháng 8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</si>
</sst>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i/>
      <sz val="12"/>
      <name val="Times New Roman"/>
      <family val="1"/>
    </font>
    <font>
      <sz val="13"/>
      <color rgb="FF00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1"/>
      <name val="Calibri"/>
      <family val="2"/>
      <scheme val="minor"/>
    </font>
    <font>
      <sz val="14"/>
      <color rgb="FFFF0000"/>
      <name val="Times New Roman"/>
      <family val="1"/>
    </font>
    <font>
      <sz val="14"/>
      <color rgb="FFFF0000"/>
      <name val="Calibri"/>
      <family val="2"/>
      <scheme val="minor"/>
    </font>
    <font>
      <sz val="14"/>
      <name val="Calibri"/>
      <family val="2"/>
      <scheme val="minor"/>
    </font>
    <font>
      <b/>
      <sz val="11"/>
      <name val="Times New Roman"/>
      <family val="1"/>
    </font>
    <font>
      <sz val="13"/>
      <color rgb="FFFF0000"/>
      <name val="Times New Roman"/>
      <family val="1"/>
    </font>
    <font>
      <sz val="11"/>
      <color rgb="FFFF0000"/>
      <name val="Calibri"/>
      <family val="2"/>
      <scheme val="minor"/>
    </font>
    <font>
      <sz val="14"/>
      <color rgb="FFFF0000"/>
      <name val="Calibri"/>
      <family val="2"/>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indexed="64"/>
      </left>
      <right style="thin">
        <color indexed="64"/>
      </right>
      <top/>
      <bottom/>
      <diagonal/>
    </border>
    <border>
      <left style="thin">
        <color rgb="FF000000"/>
      </left>
      <right style="thin">
        <color rgb="FF000000"/>
      </right>
      <top/>
      <bottom/>
      <diagonal/>
    </border>
  </borders>
  <cellStyleXfs count="74">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xf numFmtId="0" fontId="24" fillId="0" borderId="0"/>
  </cellStyleXfs>
  <cellXfs count="257">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164" fontId="26" fillId="0" borderId="1" xfId="0" applyNumberFormat="1" applyFont="1" applyBorder="1" applyAlignment="1" applyProtection="1">
      <alignment horizontal="center" vertical="center" wrapText="1"/>
      <protection locked="0"/>
    </xf>
    <xf numFmtId="164" fontId="29" fillId="0" borderId="1" xfId="0" applyNumberFormat="1" applyFont="1" applyBorder="1" applyAlignment="1">
      <alignment horizontal="center" vertical="center" wrapText="1"/>
    </xf>
    <xf numFmtId="0" fontId="3" fillId="0" borderId="0" xfId="1" applyFont="1" applyAlignment="1">
      <alignment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xf>
    <xf numFmtId="0" fontId="8" fillId="2" borderId="1" xfId="1" applyFont="1" applyFill="1" applyBorder="1" applyAlignment="1">
      <alignment horizontal="center" vertical="center" wrapText="1"/>
    </xf>
    <xf numFmtId="0" fontId="32" fillId="0" borderId="5" xfId="0" applyFont="1" applyBorder="1" applyAlignment="1" applyProtection="1">
      <alignment horizontal="center" vertical="center" wrapText="1"/>
      <protection locked="0"/>
    </xf>
    <xf numFmtId="0" fontId="2" fillId="0" borderId="12" xfId="0" quotePrefix="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164" fontId="8" fillId="0" borderId="1" xfId="1" applyNumberFormat="1" applyFont="1" applyBorder="1" applyAlignment="1">
      <alignment horizontal="center" vertical="center" wrapText="1"/>
    </xf>
    <xf numFmtId="164" fontId="34" fillId="0" borderId="1" xfId="1" quotePrefix="1" applyNumberFormat="1" applyFont="1" applyBorder="1" applyAlignment="1">
      <alignment horizontal="center" vertical="center"/>
    </xf>
    <xf numFmtId="0" fontId="34" fillId="0" borderId="1" xfId="0" applyFont="1" applyBorder="1" applyAlignment="1">
      <alignment horizontal="left"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34" fillId="0" borderId="1" xfId="0" applyFont="1" applyBorder="1" applyAlignment="1" applyProtection="1">
      <alignment horizontal="center" vertical="center" wrapText="1"/>
      <protection locked="0"/>
    </xf>
    <xf numFmtId="0" fontId="34" fillId="0" borderId="3" xfId="0" applyFont="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34" fillId="0" borderId="1" xfId="0" applyFont="1" applyBorder="1" applyAlignment="1" applyProtection="1">
      <alignment horizontal="left" vertical="center" wrapText="1"/>
      <protection locked="0"/>
    </xf>
    <xf numFmtId="0" fontId="8" fillId="0" borderId="1" xfId="0" applyFont="1" applyBorder="1" applyAlignment="1">
      <alignment horizontal="center" vertical="center"/>
    </xf>
    <xf numFmtId="0" fontId="35" fillId="0" borderId="1" xfId="0" applyFont="1" applyBorder="1" applyAlignment="1">
      <alignment horizontal="center"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4"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0" fontId="36" fillId="0" borderId="0" xfId="0" applyFont="1"/>
    <xf numFmtId="0" fontId="26" fillId="0" borderId="1" xfId="0" applyFont="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3" fontId="8" fillId="3" borderId="1" xfId="0" quotePrefix="1" applyNumberFormat="1" applyFont="1" applyFill="1" applyBorder="1" applyAlignment="1">
      <alignment horizontal="center" vertical="center" wrapText="1"/>
    </xf>
    <xf numFmtId="1" fontId="8" fillId="4" borderId="1" xfId="0" quotePrefix="1" applyNumberFormat="1" applyFont="1" applyFill="1" applyBorder="1" applyAlignment="1">
      <alignment horizontal="center" vertical="center" wrapText="1"/>
    </xf>
    <xf numFmtId="1" fontId="4" fillId="0" borderId="0" xfId="1" applyNumberFormat="1" applyFont="1" applyAlignment="1">
      <alignment horizontal="center" vertical="center"/>
    </xf>
    <xf numFmtId="1" fontId="0" fillId="0" borderId="0" xfId="0" applyNumberFormat="1" applyAlignment="1">
      <alignment horizontal="center" vertical="center"/>
    </xf>
    <xf numFmtId="1" fontId="11" fillId="4" borderId="3" xfId="0" applyNumberFormat="1" applyFont="1" applyFill="1" applyBorder="1" applyAlignment="1" applyProtection="1">
      <alignment horizontal="center" vertical="center" wrapText="1"/>
      <protection locked="0"/>
    </xf>
    <xf numFmtId="1" fontId="26" fillId="0" borderId="1" xfId="0" applyNumberFormat="1" applyFont="1" applyBorder="1" applyAlignment="1" applyProtection="1">
      <alignment horizontal="center" vertical="center" wrapText="1"/>
      <protection locked="0"/>
    </xf>
    <xf numFmtId="1" fontId="11" fillId="4" borderId="1" xfId="0" applyNumberFormat="1" applyFont="1" applyFill="1" applyBorder="1" applyAlignment="1" applyProtection="1">
      <alignment vertical="center" wrapText="1"/>
      <protection locked="0"/>
    </xf>
    <xf numFmtId="1" fontId="9" fillId="0" borderId="0" xfId="0" applyNumberFormat="1" applyFont="1"/>
    <xf numFmtId="0" fontId="29" fillId="0" borderId="1" xfId="0" applyFont="1" applyBorder="1" applyAlignment="1">
      <alignment horizontal="center" vertical="center" wrapText="1"/>
    </xf>
    <xf numFmtId="1" fontId="2" fillId="0" borderId="3" xfId="0" applyNumberFormat="1" applyFont="1" applyBorder="1" applyAlignment="1">
      <alignment horizontal="center" vertical="center" wrapText="1"/>
    </xf>
    <xf numFmtId="3" fontId="2" fillId="0" borderId="3" xfId="0" applyNumberFormat="1" applyFont="1" applyBorder="1" applyAlignment="1">
      <alignment horizontal="center" vertical="center" wrapText="1"/>
    </xf>
    <xf numFmtId="0" fontId="37" fillId="0" borderId="0" xfId="1" applyFont="1" applyAlignment="1">
      <alignment horizontal="center" vertical="center"/>
    </xf>
    <xf numFmtId="0" fontId="38" fillId="0" borderId="0" xfId="0" applyFont="1" applyAlignment="1">
      <alignment vertical="center"/>
    </xf>
    <xf numFmtId="0" fontId="39" fillId="0" borderId="0" xfId="0" applyFont="1" applyAlignment="1">
      <alignment vertical="center"/>
    </xf>
    <xf numFmtId="0" fontId="2" fillId="0" borderId="0" xfId="0" applyFont="1" applyAlignment="1">
      <alignment horizontal="center"/>
    </xf>
    <xf numFmtId="0" fontId="33" fillId="0" borderId="0" xfId="0" applyFont="1"/>
    <xf numFmtId="0" fontId="33" fillId="0" borderId="0" xfId="0" applyFont="1" applyAlignment="1">
      <alignment horizontal="center"/>
    </xf>
    <xf numFmtId="0" fontId="40" fillId="0" borderId="1" xfId="0" applyFont="1" applyBorder="1" applyAlignment="1">
      <alignment horizontal="center" vertical="center"/>
    </xf>
    <xf numFmtId="0" fontId="3" fillId="0" borderId="1" xfId="0" applyFont="1" applyBorder="1" applyAlignment="1">
      <alignment horizontal="left" vertical="center"/>
    </xf>
    <xf numFmtId="0" fontId="2" fillId="0" borderId="0" xfId="0" quotePrefix="1" applyFont="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0" fontId="3" fillId="0" borderId="0" xfId="0" applyFont="1" applyAlignment="1">
      <alignment horizontal="center" vertical="center" wrapText="1"/>
    </xf>
    <xf numFmtId="0" fontId="3" fillId="3" borderId="1" xfId="0" applyFont="1" applyFill="1" applyBorder="1" applyAlignment="1">
      <alignment horizontal="center" vertical="center"/>
    </xf>
    <xf numFmtId="0" fontId="3" fillId="5" borderId="1" xfId="0" applyFont="1" applyFill="1" applyBorder="1" applyAlignment="1">
      <alignment horizontal="center" vertical="center"/>
    </xf>
    <xf numFmtId="0" fontId="2" fillId="3" borderId="1" xfId="0" applyFont="1" applyFill="1" applyBorder="1" applyAlignment="1">
      <alignment horizontal="center" vertical="center"/>
    </xf>
    <xf numFmtId="9" fontId="2" fillId="3" borderId="1" xfId="0" applyNumberFormat="1" applyFont="1" applyFill="1" applyBorder="1" applyAlignment="1">
      <alignment horizontal="center" vertical="center"/>
    </xf>
    <xf numFmtId="0" fontId="2" fillId="5" borderId="1" xfId="0" applyFont="1" applyFill="1" applyBorder="1" applyAlignment="1">
      <alignment horizontal="center" vertical="center"/>
    </xf>
    <xf numFmtId="0" fontId="2" fillId="0" borderId="0" xfId="0" applyFont="1"/>
    <xf numFmtId="0" fontId="2" fillId="0" borderId="12" xfId="0" applyFont="1" applyBorder="1" applyAlignment="1">
      <alignment vertical="center"/>
    </xf>
    <xf numFmtId="0" fontId="2" fillId="0" borderId="3" xfId="0" quotePrefix="1" applyFont="1" applyBorder="1" applyAlignment="1">
      <alignment horizontal="left" vertical="center" wrapText="1"/>
    </xf>
    <xf numFmtId="14" fontId="8" fillId="0" borderId="2" xfId="1" quotePrefix="1" applyNumberFormat="1" applyFont="1" applyBorder="1" applyAlignment="1">
      <alignment horizontal="center" vertical="center" wrapText="1"/>
    </xf>
    <xf numFmtId="164" fontId="8" fillId="0" borderId="12" xfId="0" applyNumberFormat="1" applyFont="1" applyBorder="1" applyAlignment="1">
      <alignment horizontal="center" vertical="center" wrapText="1"/>
    </xf>
    <xf numFmtId="14" fontId="8" fillId="0" borderId="12" xfId="0" quotePrefix="1" applyNumberFormat="1" applyFont="1" applyBorder="1" applyAlignment="1">
      <alignment horizontal="center" vertical="center" wrapText="1"/>
    </xf>
    <xf numFmtId="0" fontId="9" fillId="0" borderId="6" xfId="0" applyFont="1" applyBorder="1" applyAlignment="1">
      <alignment horizontal="left" vertical="center" wrapText="1"/>
    </xf>
    <xf numFmtId="0" fontId="9" fillId="0" borderId="1" xfId="0" quotePrefix="1" applyFont="1" applyBorder="1" applyAlignment="1">
      <alignment horizontal="center" vertical="center" wrapText="1"/>
    </xf>
    <xf numFmtId="0" fontId="5" fillId="0" borderId="1" xfId="0" quotePrefix="1" applyFont="1" applyBorder="1" applyAlignment="1">
      <alignment horizontal="center" vertical="center"/>
    </xf>
    <xf numFmtId="0" fontId="5" fillId="0" borderId="1" xfId="0" applyFont="1" applyBorder="1" applyAlignment="1">
      <alignment horizontal="left" vertical="center" wrapText="1"/>
    </xf>
    <xf numFmtId="0" fontId="9" fillId="0" borderId="12" xfId="0" applyFont="1" applyBorder="1" applyAlignment="1">
      <alignment horizontal="left" vertical="center" wrapText="1"/>
    </xf>
    <xf numFmtId="0" fontId="36" fillId="0" borderId="1" xfId="0" applyFont="1" applyBorder="1" applyAlignment="1">
      <alignment horizontal="center" vertical="center"/>
    </xf>
    <xf numFmtId="0" fontId="2" fillId="0" borderId="6" xfId="0" quotePrefix="1" applyFont="1" applyBorder="1" applyAlignment="1">
      <alignment horizontal="center" vertical="center" wrapText="1"/>
    </xf>
    <xf numFmtId="0" fontId="2" fillId="0" borderId="6" xfId="0" applyFont="1" applyBorder="1" applyAlignment="1">
      <alignment horizontal="left" vertical="center" wrapText="1"/>
    </xf>
    <xf numFmtId="0" fontId="2" fillId="0" borderId="13" xfId="0" quotePrefix="1" applyFont="1" applyBorder="1" applyAlignment="1">
      <alignment horizontal="center" vertical="center" wrapText="1"/>
    </xf>
    <xf numFmtId="0" fontId="8" fillId="0" borderId="2" xfId="1" applyFont="1" applyBorder="1" applyAlignment="1">
      <alignment horizontal="justify" vertical="center"/>
    </xf>
    <xf numFmtId="0" fontId="8" fillId="0" borderId="1" xfId="1" applyFont="1" applyBorder="1" applyAlignment="1">
      <alignment horizontal="center" vertical="center"/>
    </xf>
    <xf numFmtId="0" fontId="8" fillId="0" borderId="13" xfId="0" quotePrefix="1" applyFont="1" applyBorder="1" applyAlignment="1">
      <alignment vertical="center" wrapText="1"/>
    </xf>
    <xf numFmtId="164" fontId="41" fillId="0" borderId="1" xfId="1" applyNumberFormat="1" applyFont="1" applyBorder="1" applyAlignment="1">
      <alignment horizontal="center" vertical="center" wrapText="1"/>
    </xf>
    <xf numFmtId="0" fontId="8" fillId="0" borderId="14" xfId="0" applyFont="1" applyBorder="1" applyAlignment="1">
      <alignment horizontal="center" vertical="center"/>
    </xf>
    <xf numFmtId="0" fontId="8" fillId="0" borderId="15" xfId="0" applyFont="1" applyBorder="1" applyAlignment="1">
      <alignment horizontal="center" vertical="center" wrapText="1"/>
    </xf>
    <xf numFmtId="14" fontId="8" fillId="0" borderId="15" xfId="0" quotePrefix="1" applyNumberFormat="1" applyFont="1" applyBorder="1" applyAlignment="1">
      <alignment horizontal="center" vertical="center" wrapText="1"/>
    </xf>
    <xf numFmtId="164" fontId="8" fillId="0" borderId="2" xfId="1" applyNumberFormat="1" applyFont="1" applyBorder="1" applyAlignment="1">
      <alignment horizontal="center" vertical="center" wrapText="1"/>
    </xf>
    <xf numFmtId="0" fontId="8" fillId="0" borderId="0" xfId="0" applyFont="1" applyAlignment="1">
      <alignment vertical="center" wrapText="1"/>
    </xf>
    <xf numFmtId="0" fontId="8" fillId="0" borderId="12" xfId="0" applyFont="1" applyBorder="1" applyAlignment="1">
      <alignment vertical="center" wrapText="1"/>
    </xf>
    <xf numFmtId="0" fontId="8" fillId="0" borderId="12" xfId="0" quotePrefix="1" applyFont="1" applyBorder="1" applyAlignment="1">
      <alignment horizontal="center" vertical="center"/>
    </xf>
    <xf numFmtId="0" fontId="8" fillId="0" borderId="12" xfId="0" applyFont="1" applyBorder="1" applyAlignment="1">
      <alignment horizontal="center" vertical="center" wrapText="1"/>
    </xf>
    <xf numFmtId="0" fontId="8" fillId="0" borderId="2" xfId="0" quotePrefix="1" applyFont="1" applyBorder="1" applyAlignment="1">
      <alignment vertical="center" wrapText="1"/>
    </xf>
    <xf numFmtId="0" fontId="8" fillId="0" borderId="14" xfId="0" quotePrefix="1" applyFont="1" applyBorder="1" applyAlignment="1">
      <alignment horizontal="center" vertical="center"/>
    </xf>
    <xf numFmtId="0" fontId="8" fillId="0" borderId="15" xfId="0" quotePrefix="1" applyFont="1" applyBorder="1" applyAlignment="1">
      <alignment horizontal="center" vertical="center" wrapText="1"/>
    </xf>
    <xf numFmtId="164" fontId="8" fillId="0" borderId="15" xfId="0" applyNumberFormat="1" applyFont="1" applyBorder="1" applyAlignment="1">
      <alignment horizontal="center" vertical="center" wrapText="1"/>
    </xf>
    <xf numFmtId="0" fontId="8" fillId="0" borderId="1" xfId="0" applyFont="1" applyBorder="1" applyAlignment="1">
      <alignment vertical="center" wrapText="1"/>
    </xf>
    <xf numFmtId="0" fontId="8" fillId="0" borderId="1" xfId="0" quotePrefix="1" applyFont="1" applyBorder="1" applyAlignment="1">
      <alignment horizontal="center" vertical="center" wrapText="1"/>
    </xf>
    <xf numFmtId="164" fontId="8" fillId="0" borderId="1" xfId="0" applyNumberFormat="1" applyFont="1" applyBorder="1" applyAlignment="1">
      <alignment horizontal="center" vertical="center" wrapText="1"/>
    </xf>
    <xf numFmtId="0" fontId="8" fillId="0" borderId="1" xfId="1" quotePrefix="1" applyFont="1" applyBorder="1" applyAlignment="1">
      <alignment horizontal="justify" vertical="center"/>
    </xf>
    <xf numFmtId="0" fontId="8" fillId="0" borderId="1" xfId="0" quotePrefix="1" applyFont="1" applyBorder="1" applyAlignment="1">
      <alignment vertical="center" wrapText="1"/>
    </xf>
    <xf numFmtId="0" fontId="8" fillId="0" borderId="0" xfId="1" applyFont="1" applyAlignment="1">
      <alignment horizontal="center" vertical="center" wrapText="1"/>
    </xf>
    <xf numFmtId="0" fontId="8" fillId="0" borderId="0" xfId="1" applyFont="1" applyAlignment="1">
      <alignment horizontal="center" vertical="center"/>
    </xf>
    <xf numFmtId="0" fontId="8" fillId="0" borderId="0" xfId="0" quotePrefix="1" applyFont="1" applyAlignment="1">
      <alignment horizontal="justify" vertical="center"/>
    </xf>
    <xf numFmtId="0" fontId="8" fillId="0" borderId="1" xfId="0" quotePrefix="1" applyFont="1" applyBorder="1" applyAlignment="1">
      <alignment horizontal="justify" vertical="center"/>
    </xf>
    <xf numFmtId="0" fontId="17" fillId="0" borderId="0" xfId="0" applyFont="1" applyAlignment="1">
      <alignment vertical="center"/>
    </xf>
    <xf numFmtId="0" fontId="37" fillId="0" borderId="0" xfId="0" applyFont="1" applyAlignment="1">
      <alignment horizontal="center" vertical="center"/>
    </xf>
    <xf numFmtId="0" fontId="43" fillId="0" borderId="0" xfId="0" applyFont="1" applyAlignment="1">
      <alignment vertical="center"/>
    </xf>
    <xf numFmtId="0" fontId="42" fillId="0" borderId="0" xfId="0" applyFont="1"/>
    <xf numFmtId="0" fontId="20" fillId="0" borderId="0" xfId="1" applyFont="1" applyAlignment="1">
      <alignment horizontal="center" vertical="center" wrapText="1"/>
    </xf>
    <xf numFmtId="0" fontId="21" fillId="0" borderId="0" xfId="0" applyFont="1" applyAlignment="1">
      <alignment vertical="center" wrapText="1"/>
    </xf>
    <xf numFmtId="0" fontId="0" fillId="0" borderId="0" xfId="0" applyAlignment="1">
      <alignment vertical="center" wrapText="1"/>
    </xf>
    <xf numFmtId="0" fontId="37" fillId="0" borderId="0" xfId="1" applyFont="1" applyAlignment="1">
      <alignment horizontal="center" vertical="center" wrapText="1"/>
    </xf>
    <xf numFmtId="164" fontId="8" fillId="0" borderId="16" xfId="1" applyNumberFormat="1" applyFont="1" applyBorder="1" applyAlignment="1">
      <alignment horizontal="center" vertical="center" wrapText="1"/>
    </xf>
    <xf numFmtId="0" fontId="8" fillId="0" borderId="17" xfId="0" applyFont="1" applyBorder="1" applyAlignment="1">
      <alignment horizontal="left" vertical="center"/>
    </xf>
    <xf numFmtId="0" fontId="8" fillId="0" borderId="17" xfId="0" quotePrefix="1" applyFont="1" applyBorder="1" applyAlignment="1">
      <alignment vertical="center" wrapText="1"/>
    </xf>
    <xf numFmtId="0" fontId="8" fillId="6" borderId="17" xfId="0" applyFont="1" applyFill="1" applyBorder="1" applyAlignment="1">
      <alignment horizontal="center" vertical="center"/>
    </xf>
    <xf numFmtId="0" fontId="8" fillId="6" borderId="17" xfId="0" applyFont="1" applyFill="1" applyBorder="1" applyAlignment="1">
      <alignment horizontal="center" vertical="center" wrapText="1"/>
    </xf>
    <xf numFmtId="14" fontId="8" fillId="0" borderId="17" xfId="0" quotePrefix="1" applyNumberFormat="1" applyFont="1" applyBorder="1" applyAlignment="1">
      <alignment horizontal="center" vertical="center" wrapText="1"/>
    </xf>
    <xf numFmtId="164" fontId="8" fillId="0" borderId="2" xfId="0" applyNumberFormat="1" applyFont="1" applyBorder="1" applyAlignment="1">
      <alignment horizontal="center" vertical="center" wrapText="1"/>
    </xf>
    <xf numFmtId="0" fontId="8" fillId="0" borderId="1" xfId="0" applyFont="1" applyBorder="1" applyAlignment="1">
      <alignment horizontal="left" vertical="center"/>
    </xf>
    <xf numFmtId="0" fontId="8" fillId="2" borderId="1" xfId="1" quotePrefix="1" applyFont="1" applyFill="1" applyBorder="1" applyAlignment="1">
      <alignment horizontal="center" vertical="center"/>
    </xf>
    <xf numFmtId="0" fontId="8" fillId="0" borderId="1" xfId="1" applyFont="1" applyBorder="1" applyAlignment="1">
      <alignment horizontal="center" vertical="center" wrapText="1"/>
    </xf>
    <xf numFmtId="14" fontId="8" fillId="0" borderId="1" xfId="1" quotePrefix="1" applyNumberFormat="1" applyFont="1" applyBorder="1" applyAlignment="1">
      <alignment horizontal="center" vertical="center"/>
    </xf>
    <xf numFmtId="0" fontId="41" fillId="0" borderId="1" xfId="0" applyFont="1" applyBorder="1" applyAlignment="1">
      <alignment horizontal="center" vertical="center"/>
    </xf>
    <xf numFmtId="0" fontId="8" fillId="0" borderId="1" xfId="1" quotePrefix="1" applyFont="1" applyBorder="1" applyAlignment="1">
      <alignment horizontal="center" vertical="center"/>
    </xf>
    <xf numFmtId="0" fontId="9" fillId="0" borderId="1" xfId="0" applyFont="1" applyBorder="1" applyAlignment="1">
      <alignment horizontal="left" vertical="center"/>
    </xf>
    <xf numFmtId="0" fontId="9" fillId="0" borderId="1" xfId="0" quotePrefix="1" applyFont="1" applyBorder="1" applyAlignment="1">
      <alignment horizontal="justify" vertical="center"/>
    </xf>
    <xf numFmtId="0" fontId="9" fillId="2" borderId="1" xfId="1" quotePrefix="1" applyFont="1" applyFill="1" applyBorder="1" applyAlignment="1">
      <alignment horizontal="center" vertical="center"/>
    </xf>
    <xf numFmtId="0" fontId="9" fillId="0" borderId="1" xfId="1" applyFont="1" applyBorder="1" applyAlignment="1">
      <alignment horizontal="center" vertical="center" wrapText="1"/>
    </xf>
    <xf numFmtId="14" fontId="9" fillId="0" borderId="1" xfId="1" quotePrefix="1" applyNumberFormat="1" applyFont="1" applyBorder="1" applyAlignment="1">
      <alignment horizontal="center" vertical="center" wrapText="1"/>
    </xf>
    <xf numFmtId="164" fontId="9" fillId="0" borderId="1" xfId="1" applyNumberFormat="1"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9" fontId="9" fillId="0" borderId="1" xfId="0" applyNumberFormat="1" applyFont="1" applyBorder="1" applyAlignment="1">
      <alignment horizontal="center" vertical="center" wrapText="1"/>
    </xf>
    <xf numFmtId="9" fontId="9" fillId="0" borderId="0" xfId="0" applyNumberFormat="1" applyFont="1" applyAlignment="1">
      <alignment horizontal="center" vertical="center" wrapText="1"/>
    </xf>
    <xf numFmtId="0" fontId="9" fillId="0" borderId="5" xfId="0" applyFont="1" applyBorder="1" applyAlignment="1" applyProtection="1">
      <alignment horizontal="center" vertical="center" wrapText="1"/>
      <protection locked="0"/>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164" fontId="9" fillId="0" borderId="1" xfId="0" applyNumberFormat="1" applyFont="1" applyBorder="1" applyAlignment="1">
      <alignment horizontal="center" vertical="center" wrapText="1"/>
    </xf>
    <xf numFmtId="0" fontId="9" fillId="0" borderId="14" xfId="0" applyFont="1" applyBorder="1" applyAlignment="1">
      <alignment horizontal="center" vertical="center"/>
    </xf>
    <xf numFmtId="0" fontId="9" fillId="0" borderId="15" xfId="0" applyFont="1" applyBorder="1" applyAlignment="1">
      <alignment horizontal="center" vertical="center" wrapText="1"/>
    </xf>
    <xf numFmtId="14" fontId="9" fillId="0" borderId="15" xfId="0" quotePrefix="1" applyNumberFormat="1" applyFont="1" applyBorder="1" applyAlignment="1">
      <alignment horizontal="center" vertical="center" wrapText="1"/>
    </xf>
    <xf numFmtId="164" fontId="9" fillId="0" borderId="2" xfId="1" applyNumberFormat="1" applyFont="1" applyBorder="1" applyAlignment="1">
      <alignment horizontal="center" vertical="center" wrapText="1"/>
    </xf>
    <xf numFmtId="0" fontId="9" fillId="0" borderId="13" xfId="0" quotePrefix="1" applyFont="1" applyBorder="1" applyAlignment="1">
      <alignment horizontal="left" vertical="center" wrapText="1"/>
    </xf>
    <xf numFmtId="0" fontId="9" fillId="0" borderId="12" xfId="0" quotePrefix="1" applyFont="1" applyBorder="1" applyAlignment="1">
      <alignment horizontal="center" vertical="center"/>
    </xf>
    <xf numFmtId="14" fontId="9" fillId="0" borderId="12" xfId="0" quotePrefix="1" applyNumberFormat="1" applyFont="1" applyBorder="1" applyAlignment="1">
      <alignment horizontal="center" vertical="center" wrapText="1"/>
    </xf>
    <xf numFmtId="0" fontId="9" fillId="0" borderId="1" xfId="1" quotePrefix="1" applyFont="1" applyBorder="1" applyAlignment="1">
      <alignment horizontal="justify" vertical="center"/>
    </xf>
    <xf numFmtId="0" fontId="9" fillId="0" borderId="1" xfId="1" applyFont="1" applyBorder="1" applyAlignment="1">
      <alignment horizontal="center" vertical="center"/>
    </xf>
    <xf numFmtId="0" fontId="9" fillId="0" borderId="1" xfId="1" applyFont="1" applyBorder="1" applyAlignment="1">
      <alignment horizontal="justify" vertical="center"/>
    </xf>
    <xf numFmtId="14" fontId="9" fillId="0" borderId="1" xfId="1" applyNumberFormat="1" applyFont="1" applyBorder="1" applyAlignment="1">
      <alignment horizontal="justify" vertical="center"/>
    </xf>
    <xf numFmtId="0" fontId="9" fillId="0" borderId="1" xfId="1" quotePrefix="1" applyFont="1" applyBorder="1" applyAlignment="1">
      <alignment horizontal="center" vertical="center"/>
    </xf>
    <xf numFmtId="14" fontId="9" fillId="0" borderId="1" xfId="1" quotePrefix="1" applyNumberFormat="1" applyFont="1" applyBorder="1" applyAlignment="1">
      <alignment horizontal="justify" vertical="center"/>
    </xf>
    <xf numFmtId="1" fontId="5" fillId="0" borderId="3" xfId="0" applyNumberFormat="1" applyFont="1" applyBorder="1" applyAlignment="1">
      <alignment horizontal="center" vertical="center" wrapText="1"/>
    </xf>
    <xf numFmtId="3" fontId="5" fillId="0" borderId="3" xfId="0" applyNumberFormat="1" applyFont="1" applyBorder="1" applyAlignment="1">
      <alignment horizontal="center" vertical="center" wrapText="1"/>
    </xf>
    <xf numFmtId="0" fontId="5" fillId="0" borderId="3" xfId="0" quotePrefix="1" applyFont="1" applyBorder="1" applyAlignment="1">
      <alignment horizontal="center" vertical="center" wrapText="1"/>
    </xf>
    <xf numFmtId="0" fontId="5" fillId="0" borderId="3" xfId="0" quotePrefix="1" applyFont="1" applyBorder="1" applyAlignment="1">
      <alignment horizontal="left"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2" xfId="0" applyFont="1" applyBorder="1" applyAlignment="1">
      <alignment horizontal="center"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20" fillId="0" borderId="8" xfId="1" applyFont="1" applyBorder="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wrapText="1"/>
    </xf>
    <xf numFmtId="0" fontId="3" fillId="0" borderId="0" xfId="1" applyFont="1" applyAlignment="1">
      <alignment horizontal="center" vertical="top"/>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0" xfId="0" applyFont="1" applyAlignment="1">
      <alignment horizontal="center" vertical="center" wrapText="1"/>
    </xf>
    <xf numFmtId="0" fontId="3" fillId="5" borderId="3"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5" fillId="0" borderId="0" xfId="0" applyFont="1" applyAlignment="1">
      <alignment horizontal="center"/>
    </xf>
    <xf numFmtId="0" fontId="3" fillId="0" borderId="0" xfId="0" applyFont="1" applyAlignment="1">
      <alignment horizontal="center" wrapText="1"/>
    </xf>
    <xf numFmtId="0" fontId="3" fillId="0" borderId="0" xfId="0" applyFont="1" applyAlignment="1">
      <alignment horizontal="center"/>
    </xf>
    <xf numFmtId="0" fontId="19" fillId="0" borderId="0" xfId="0" applyFont="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0" xfId="1" applyFont="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8" fillId="0" borderId="12" xfId="0" applyFont="1" applyBorder="1" applyAlignment="1">
      <alignment horizontal="center" vertical="center"/>
    </xf>
  </cellXfs>
  <cellStyles count="74">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3 2" xfId="73" xr:uid="{00000000-0005-0000-0000-000041000000}"/>
    <cellStyle name="Normal 2 4" xfId="67" xr:uid="{00000000-0005-0000-0000-000042000000}"/>
    <cellStyle name="Normal 2 5" xfId="62" xr:uid="{00000000-0005-0000-0000-000043000000}"/>
    <cellStyle name="Normal 3" xfId="1" xr:uid="{00000000-0005-0000-0000-000044000000}"/>
    <cellStyle name="Normal 3 2" xfId="68" xr:uid="{00000000-0005-0000-0000-000045000000}"/>
    <cellStyle name="Normal 4" xfId="69" xr:uid="{00000000-0005-0000-0000-000046000000}"/>
    <cellStyle name="Normal 4 2" xfId="70" xr:uid="{00000000-0005-0000-0000-000047000000}"/>
    <cellStyle name="Percent 2" xfId="71" xr:uid="{00000000-0005-0000-0000-000048000000}"/>
    <cellStyle name="Percent 3" xfId="72" xr:uid="{00000000-0005-0000-0000-00004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1828800</xdr:colOff>
      <xdr:row>27</xdr:row>
      <xdr:rowOff>0</xdr:rowOff>
    </xdr:from>
    <xdr:to>
      <xdr:col>4</xdr:col>
      <xdr:colOff>1104900</xdr:colOff>
      <xdr:row>27</xdr:row>
      <xdr:rowOff>0</xdr:rowOff>
    </xdr:to>
    <xdr:cxnSp macro="">
      <xdr:nvCxnSpPr>
        <xdr:cNvPr id="3" name="Straight Connector 2">
          <a:extLst>
            <a:ext uri="{FF2B5EF4-FFF2-40B4-BE49-F238E27FC236}">
              <a16:creationId xmlns:a16="http://schemas.microsoft.com/office/drawing/2014/main" id="{E5E69830-BD44-4E94-9778-736B8670F4B8}"/>
            </a:ext>
          </a:extLst>
        </xdr:cNvPr>
        <xdr:cNvCxnSpPr/>
      </xdr:nvCxnSpPr>
      <xdr:spPr>
        <a:xfrm>
          <a:off x="6896100" y="8315325"/>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27</xdr:col>
      <xdr:colOff>47625</xdr:colOff>
      <xdr:row>2</xdr:row>
      <xdr:rowOff>47624</xdr:rowOff>
    </xdr:from>
    <xdr:to>
      <xdr:col>29</xdr:col>
      <xdr:colOff>511968</xdr:colOff>
      <xdr:row>2</xdr:row>
      <xdr:rowOff>47624</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11179969" y="452437"/>
          <a:ext cx="165496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35"/>
  <sheetViews>
    <sheetView topLeftCell="A22" zoomScale="90" zoomScaleNormal="90" workbookViewId="0">
      <selection activeCell="L16" sqref="L16"/>
    </sheetView>
  </sheetViews>
  <sheetFormatPr defaultColWidth="9.140625" defaultRowHeight="17.25" x14ac:dyDescent="0.25"/>
  <cols>
    <col min="1" max="1" width="15.42578125" style="19" customWidth="1"/>
    <col min="2" max="2" width="45.5703125" style="149" customWidth="1"/>
    <col min="3" max="3" width="15" style="19" customWidth="1"/>
    <col min="4" max="4" width="27.5703125" style="19" customWidth="1"/>
    <col min="5" max="5" width="16.85546875" style="19" customWidth="1"/>
    <col min="6" max="6" width="26" style="19" customWidth="1"/>
    <col min="7" max="7" width="23.7109375" style="155" customWidth="1"/>
    <col min="8" max="8" width="7.5703125" style="19" customWidth="1"/>
    <col min="9" max="16384" width="9.140625" style="19"/>
  </cols>
  <sheetData>
    <row r="1" spans="1:8" ht="15.75" x14ac:dyDescent="0.25">
      <c r="A1" s="206" t="s">
        <v>119</v>
      </c>
      <c r="B1" s="206"/>
      <c r="C1" s="23"/>
      <c r="D1" s="23"/>
      <c r="E1" s="23"/>
      <c r="F1" s="207" t="s">
        <v>24</v>
      </c>
      <c r="G1" s="207"/>
      <c r="H1" s="18"/>
    </row>
    <row r="2" spans="1:8" ht="16.5" x14ac:dyDescent="0.25">
      <c r="A2" s="23"/>
      <c r="B2" s="145"/>
      <c r="C2" s="23"/>
      <c r="D2" s="23"/>
      <c r="E2" s="23"/>
      <c r="F2" s="17"/>
      <c r="G2" s="28" t="s">
        <v>18</v>
      </c>
      <c r="H2" s="18"/>
    </row>
    <row r="3" spans="1:8" ht="18.75" x14ac:dyDescent="0.25">
      <c r="A3" s="209" t="s">
        <v>117</v>
      </c>
      <c r="B3" s="205"/>
      <c r="C3" s="205"/>
      <c r="D3" s="205"/>
      <c r="E3" s="205"/>
      <c r="F3" s="205"/>
      <c r="G3" s="205"/>
      <c r="H3" s="20"/>
    </row>
    <row r="4" spans="1:8" ht="18.75" x14ac:dyDescent="0.25">
      <c r="A4" s="205"/>
      <c r="B4" s="205"/>
      <c r="C4" s="205"/>
      <c r="D4" s="205"/>
      <c r="E4" s="205"/>
      <c r="F4" s="205"/>
      <c r="G4" s="205"/>
      <c r="H4" s="20"/>
    </row>
    <row r="5" spans="1:8" s="22" customFormat="1" ht="18.75" x14ac:dyDescent="0.25">
      <c r="A5" s="21"/>
      <c r="B5" s="146"/>
      <c r="C5" s="21"/>
      <c r="D5" s="21"/>
      <c r="E5" s="21"/>
      <c r="F5" s="21"/>
      <c r="G5" s="153"/>
      <c r="H5" s="21"/>
    </row>
    <row r="6" spans="1:8" s="22" customFormat="1" ht="66" x14ac:dyDescent="0.25">
      <c r="A6" s="66" t="s">
        <v>5</v>
      </c>
      <c r="B6" s="67" t="s">
        <v>23</v>
      </c>
      <c r="C6" s="67" t="s">
        <v>35</v>
      </c>
      <c r="D6" s="67" t="s">
        <v>36</v>
      </c>
      <c r="E6" s="67" t="s">
        <v>22</v>
      </c>
      <c r="F6" s="67" t="s">
        <v>37</v>
      </c>
      <c r="G6" s="68" t="s">
        <v>6</v>
      </c>
      <c r="H6" s="21"/>
    </row>
    <row r="7" spans="1:8" s="22" customFormat="1" ht="18.75" x14ac:dyDescent="0.25">
      <c r="A7" s="66" t="s">
        <v>20</v>
      </c>
      <c r="B7" s="69" t="s">
        <v>72</v>
      </c>
      <c r="C7" s="69"/>
      <c r="D7" s="69"/>
      <c r="E7" s="69"/>
      <c r="F7" s="68"/>
      <c r="G7" s="68"/>
      <c r="H7" s="21"/>
    </row>
    <row r="8" spans="1:8" s="22" customFormat="1" ht="51" customHeight="1" x14ac:dyDescent="0.25">
      <c r="A8" s="33" t="s">
        <v>108</v>
      </c>
      <c r="B8" s="126" t="s">
        <v>160</v>
      </c>
      <c r="C8" s="77">
        <v>5</v>
      </c>
      <c r="D8" s="50" t="s">
        <v>187</v>
      </c>
      <c r="E8" s="112" t="s">
        <v>193</v>
      </c>
      <c r="F8" s="56" t="s">
        <v>109</v>
      </c>
      <c r="G8" s="68"/>
      <c r="H8" s="21"/>
    </row>
    <row r="9" spans="1:8" s="22" customFormat="1" ht="43.5" customHeight="1" x14ac:dyDescent="0.25">
      <c r="A9" s="33" t="s">
        <v>31</v>
      </c>
      <c r="B9" s="132" t="s">
        <v>188</v>
      </c>
      <c r="C9" s="166">
        <v>3</v>
      </c>
      <c r="D9" s="50" t="s">
        <v>189</v>
      </c>
      <c r="E9" s="55" t="s">
        <v>161</v>
      </c>
      <c r="F9" s="56" t="s">
        <v>109</v>
      </c>
      <c r="G9" s="56"/>
      <c r="H9" s="21"/>
    </row>
    <row r="10" spans="1:8" s="94" customFormat="1" ht="39.75" customHeight="1" x14ac:dyDescent="0.25">
      <c r="A10" s="33" t="s">
        <v>32</v>
      </c>
      <c r="B10" s="133" t="s">
        <v>162</v>
      </c>
      <c r="C10" s="134">
        <v>1</v>
      </c>
      <c r="D10" s="135" t="s">
        <v>126</v>
      </c>
      <c r="E10" s="54" t="s">
        <v>163</v>
      </c>
      <c r="F10" s="56" t="s">
        <v>109</v>
      </c>
      <c r="G10" s="56"/>
      <c r="H10" s="21"/>
    </row>
    <row r="11" spans="1:8" s="94" customFormat="1" ht="49.5" x14ac:dyDescent="0.25">
      <c r="A11" s="124" t="s">
        <v>38</v>
      </c>
      <c r="B11" s="136" t="s">
        <v>179</v>
      </c>
      <c r="C11" s="137" t="s">
        <v>165</v>
      </c>
      <c r="D11" s="129" t="s">
        <v>145</v>
      </c>
      <c r="E11" s="138" t="s">
        <v>164</v>
      </c>
      <c r="F11" s="131" t="s">
        <v>109</v>
      </c>
      <c r="G11" s="139"/>
      <c r="H11" s="21"/>
    </row>
    <row r="12" spans="1:8" s="94" customFormat="1" ht="45.75" customHeight="1" x14ac:dyDescent="0.25">
      <c r="A12" s="124" t="s">
        <v>39</v>
      </c>
      <c r="B12" s="140" t="s">
        <v>190</v>
      </c>
      <c r="C12" s="72">
        <v>1</v>
      </c>
      <c r="D12" s="74" t="s">
        <v>145</v>
      </c>
      <c r="E12" s="141" t="s">
        <v>166</v>
      </c>
      <c r="F12" s="131" t="s">
        <v>109</v>
      </c>
      <c r="G12" s="142"/>
      <c r="H12" s="21"/>
    </row>
    <row r="13" spans="1:8" s="94" customFormat="1" ht="104.25" customHeight="1" x14ac:dyDescent="0.25">
      <c r="A13" s="33" t="s">
        <v>40</v>
      </c>
      <c r="B13" s="144" t="s">
        <v>180</v>
      </c>
      <c r="C13" s="125">
        <v>3</v>
      </c>
      <c r="D13" s="33" t="s">
        <v>167</v>
      </c>
      <c r="E13" s="167" t="s">
        <v>172</v>
      </c>
      <c r="F13" s="56" t="s">
        <v>168</v>
      </c>
      <c r="G13" s="183" t="s">
        <v>186</v>
      </c>
      <c r="H13" s="21"/>
    </row>
    <row r="14" spans="1:8" s="94" customFormat="1" ht="93.75" customHeight="1" x14ac:dyDescent="0.25">
      <c r="A14" s="158" t="s">
        <v>43</v>
      </c>
      <c r="B14" s="159" t="s">
        <v>182</v>
      </c>
      <c r="C14" s="160">
        <v>2</v>
      </c>
      <c r="D14" s="161" t="s">
        <v>175</v>
      </c>
      <c r="E14" s="162" t="s">
        <v>196</v>
      </c>
      <c r="F14" s="157" t="s">
        <v>109</v>
      </c>
      <c r="G14" s="163"/>
      <c r="H14" s="21"/>
    </row>
    <row r="15" spans="1:8" s="94" customFormat="1" ht="66" customHeight="1" x14ac:dyDescent="0.25">
      <c r="A15" s="164" t="s">
        <v>44</v>
      </c>
      <c r="B15" s="148" t="s">
        <v>207</v>
      </c>
      <c r="C15" s="165">
        <v>1</v>
      </c>
      <c r="D15" s="166" t="s">
        <v>157</v>
      </c>
      <c r="E15" s="55" t="s">
        <v>177</v>
      </c>
      <c r="F15" s="56" t="s">
        <v>109</v>
      </c>
      <c r="G15" s="163"/>
      <c r="H15" s="21"/>
    </row>
    <row r="16" spans="1:8" s="94" customFormat="1" ht="93.75" customHeight="1" x14ac:dyDescent="0.25">
      <c r="A16" s="170" t="s">
        <v>208</v>
      </c>
      <c r="B16" s="171" t="s">
        <v>224</v>
      </c>
      <c r="C16" s="172">
        <v>3</v>
      </c>
      <c r="D16" s="173" t="s">
        <v>210</v>
      </c>
      <c r="E16" s="174" t="s">
        <v>209</v>
      </c>
      <c r="F16" s="175" t="s">
        <v>109</v>
      </c>
      <c r="G16" s="163"/>
      <c r="H16" s="21"/>
    </row>
    <row r="17" spans="1:26" s="152" customFormat="1" ht="73.5" customHeight="1" x14ac:dyDescent="0.25">
      <c r="A17" s="164" t="s">
        <v>46</v>
      </c>
      <c r="B17" s="143" t="s">
        <v>216</v>
      </c>
      <c r="C17" s="125">
        <v>2</v>
      </c>
      <c r="D17" s="169" t="s">
        <v>213</v>
      </c>
      <c r="E17" s="55" t="s">
        <v>217</v>
      </c>
      <c r="F17" s="56" t="s">
        <v>109</v>
      </c>
      <c r="G17" s="142"/>
      <c r="H17" s="150"/>
      <c r="I17" s="151"/>
      <c r="J17" s="151"/>
      <c r="K17" s="151"/>
      <c r="L17" s="151"/>
      <c r="M17" s="151"/>
      <c r="N17" s="151"/>
      <c r="O17" s="151"/>
      <c r="P17" s="151"/>
      <c r="Q17" s="151"/>
      <c r="R17" s="151"/>
      <c r="S17" s="151"/>
      <c r="T17" s="151"/>
      <c r="U17" s="151"/>
      <c r="V17" s="151"/>
      <c r="W17" s="151"/>
      <c r="X17" s="151"/>
      <c r="Y17" s="151"/>
      <c r="Z17" s="151"/>
    </row>
    <row r="18" spans="1:26" s="94" customFormat="1" ht="27" customHeight="1" x14ac:dyDescent="0.25">
      <c r="A18" s="57" t="s">
        <v>21</v>
      </c>
      <c r="B18" s="58" t="s">
        <v>73</v>
      </c>
      <c r="C18" s="58"/>
      <c r="D18" s="58"/>
      <c r="E18" s="58"/>
      <c r="F18" s="34"/>
      <c r="G18" s="56"/>
      <c r="H18" s="21"/>
    </row>
    <row r="19" spans="1:26" s="94" customFormat="1" ht="99" x14ac:dyDescent="0.25">
      <c r="A19" s="33" t="s">
        <v>108</v>
      </c>
      <c r="B19" s="147" t="s">
        <v>181</v>
      </c>
      <c r="C19" s="49">
        <v>17</v>
      </c>
      <c r="D19" s="50" t="s">
        <v>191</v>
      </c>
      <c r="E19" s="55" t="s">
        <v>172</v>
      </c>
      <c r="F19" s="56" t="s">
        <v>109</v>
      </c>
      <c r="G19" s="127"/>
      <c r="H19" s="156"/>
    </row>
    <row r="20" spans="1:26" s="94" customFormat="1" ht="88.5" customHeight="1" x14ac:dyDescent="0.25">
      <c r="A20" s="33" t="s">
        <v>31</v>
      </c>
      <c r="B20" s="148" t="s">
        <v>192</v>
      </c>
      <c r="C20" s="256">
        <v>17</v>
      </c>
      <c r="D20" s="50" t="s">
        <v>205</v>
      </c>
      <c r="E20" s="114" t="s">
        <v>159</v>
      </c>
      <c r="F20" s="113" t="s">
        <v>109</v>
      </c>
      <c r="G20" s="127"/>
      <c r="H20" s="21"/>
    </row>
    <row r="21" spans="1:26" s="94" customFormat="1" ht="39" customHeight="1" x14ac:dyDescent="0.25">
      <c r="A21" s="33" t="s">
        <v>32</v>
      </c>
      <c r="B21" s="148" t="s">
        <v>174</v>
      </c>
      <c r="C21" s="128">
        <v>2</v>
      </c>
      <c r="D21" s="129" t="s">
        <v>158</v>
      </c>
      <c r="E21" s="130" t="s">
        <v>156</v>
      </c>
      <c r="F21" s="131" t="s">
        <v>109</v>
      </c>
      <c r="G21" s="131"/>
      <c r="H21" s="21"/>
    </row>
    <row r="22" spans="1:26" s="93" customFormat="1" ht="138" customHeight="1" x14ac:dyDescent="0.25">
      <c r="A22" s="33" t="s">
        <v>38</v>
      </c>
      <c r="B22" s="171" t="s">
        <v>183</v>
      </c>
      <c r="C22" s="184">
        <v>2</v>
      </c>
      <c r="D22" s="185" t="s">
        <v>198</v>
      </c>
      <c r="E22" s="186" t="s">
        <v>184</v>
      </c>
      <c r="F22" s="187" t="s">
        <v>109</v>
      </c>
      <c r="G22" s="187" t="s">
        <v>185</v>
      </c>
      <c r="H22" s="92"/>
    </row>
    <row r="23" spans="1:26" s="94" customFormat="1" ht="111.6" customHeight="1" x14ac:dyDescent="0.25">
      <c r="A23" s="124" t="s">
        <v>39</v>
      </c>
      <c r="B23" s="188" t="s">
        <v>211</v>
      </c>
      <c r="C23" s="189">
        <v>17</v>
      </c>
      <c r="D23" s="46" t="s">
        <v>212</v>
      </c>
      <c r="E23" s="190" t="s">
        <v>171</v>
      </c>
      <c r="F23" s="187" t="s">
        <v>109</v>
      </c>
      <c r="G23" s="175"/>
      <c r="H23" s="21"/>
    </row>
    <row r="24" spans="1:26" s="94" customFormat="1" ht="49.5" customHeight="1" x14ac:dyDescent="0.25">
      <c r="A24" s="124" t="s">
        <v>40</v>
      </c>
      <c r="B24" s="191" t="s">
        <v>170</v>
      </c>
      <c r="C24" s="192">
        <v>3</v>
      </c>
      <c r="D24" s="193" t="s">
        <v>167</v>
      </c>
      <c r="E24" s="194" t="s">
        <v>169</v>
      </c>
      <c r="F24" s="175" t="s">
        <v>109</v>
      </c>
      <c r="G24" s="175" t="s">
        <v>204</v>
      </c>
      <c r="H24" s="21"/>
    </row>
    <row r="25" spans="1:26" s="94" customFormat="1" ht="50.25" customHeight="1" x14ac:dyDescent="0.25">
      <c r="A25" s="124" t="s">
        <v>43</v>
      </c>
      <c r="B25" s="191" t="s">
        <v>199</v>
      </c>
      <c r="C25" s="192">
        <v>2</v>
      </c>
      <c r="D25" s="192" t="s">
        <v>218</v>
      </c>
      <c r="E25" s="174" t="s">
        <v>200</v>
      </c>
      <c r="F25" s="175" t="s">
        <v>109</v>
      </c>
      <c r="G25" s="175"/>
      <c r="H25" s="21"/>
    </row>
    <row r="26" spans="1:26" s="94" customFormat="1" ht="48" customHeight="1" x14ac:dyDescent="0.25">
      <c r="A26" s="124" t="s">
        <v>44</v>
      </c>
      <c r="B26" s="191" t="s">
        <v>216</v>
      </c>
      <c r="C26" s="192">
        <v>1</v>
      </c>
      <c r="D26" s="195" t="s">
        <v>215</v>
      </c>
      <c r="E26" s="174" t="s">
        <v>217</v>
      </c>
      <c r="F26" s="175" t="s">
        <v>109</v>
      </c>
      <c r="G26" s="175"/>
      <c r="H26" s="21"/>
    </row>
    <row r="27" spans="1:26" s="94" customFormat="1" ht="42.6" customHeight="1" x14ac:dyDescent="0.25">
      <c r="A27" s="124" t="s">
        <v>45</v>
      </c>
      <c r="B27" s="191" t="s">
        <v>206</v>
      </c>
      <c r="C27" s="192">
        <v>5</v>
      </c>
      <c r="D27" s="191" t="s">
        <v>219</v>
      </c>
      <c r="E27" s="196" t="s">
        <v>184</v>
      </c>
      <c r="F27" s="175" t="s">
        <v>109</v>
      </c>
      <c r="G27" s="175"/>
      <c r="H27" s="21"/>
    </row>
    <row r="28" spans="1:26" s="22" customFormat="1" ht="18.75" x14ac:dyDescent="0.25">
      <c r="A28" s="208" t="s">
        <v>114</v>
      </c>
      <c r="B28" s="208"/>
      <c r="C28" s="208"/>
      <c r="D28" s="208"/>
      <c r="E28" s="208"/>
      <c r="F28" s="208"/>
      <c r="G28" s="208"/>
      <c r="H28" s="21"/>
    </row>
    <row r="29" spans="1:26" s="22" customFormat="1" ht="18.75" x14ac:dyDescent="0.25">
      <c r="A29" s="21"/>
      <c r="B29" s="146"/>
      <c r="C29" s="21"/>
      <c r="D29" s="21"/>
      <c r="E29" s="210" t="s">
        <v>118</v>
      </c>
      <c r="F29" s="210"/>
      <c r="G29" s="210"/>
      <c r="H29" s="21"/>
    </row>
    <row r="30" spans="1:26" s="22" customFormat="1" ht="18.75" x14ac:dyDescent="0.25">
      <c r="A30" s="21"/>
      <c r="B30" s="146"/>
      <c r="C30" s="21"/>
      <c r="D30" s="21"/>
      <c r="E30" s="205" t="s">
        <v>7</v>
      </c>
      <c r="F30" s="205"/>
      <c r="G30" s="205"/>
      <c r="H30" s="21"/>
    </row>
    <row r="31" spans="1:26" s="22" customFormat="1" ht="18.75" x14ac:dyDescent="0.25">
      <c r="A31" s="21"/>
      <c r="B31" s="146"/>
      <c r="C31" s="21"/>
      <c r="D31" s="21"/>
      <c r="E31" s="21"/>
      <c r="F31" s="21"/>
      <c r="G31" s="153"/>
      <c r="H31" s="21"/>
    </row>
    <row r="32" spans="1:26" s="22" customFormat="1" ht="18.75" x14ac:dyDescent="0.25">
      <c r="A32" s="21"/>
      <c r="B32" s="146"/>
      <c r="C32" s="21"/>
      <c r="D32" s="21"/>
      <c r="E32" s="21"/>
      <c r="F32" s="21"/>
      <c r="G32" s="153"/>
    </row>
    <row r="33" spans="1:7" s="22" customFormat="1" ht="18.75" x14ac:dyDescent="0.25">
      <c r="B33" s="149"/>
      <c r="G33" s="154"/>
    </row>
    <row r="34" spans="1:7" s="22" customFormat="1" ht="18.75" x14ac:dyDescent="0.25">
      <c r="B34" s="149"/>
      <c r="E34" s="204" t="s">
        <v>104</v>
      </c>
      <c r="F34" s="204"/>
      <c r="G34" s="204"/>
    </row>
    <row r="35" spans="1:7" ht="18.75" x14ac:dyDescent="0.25">
      <c r="A35" s="22"/>
      <c r="B35" s="43"/>
      <c r="C35" s="22"/>
      <c r="D35" s="22"/>
      <c r="E35" s="22"/>
      <c r="F35" s="22"/>
      <c r="G35" s="154"/>
    </row>
  </sheetData>
  <mergeCells count="8">
    <mergeCell ref="E34:G34"/>
    <mergeCell ref="E30:G30"/>
    <mergeCell ref="A1:B1"/>
    <mergeCell ref="F1:G1"/>
    <mergeCell ref="A28:G28"/>
    <mergeCell ref="A4:G4"/>
    <mergeCell ref="A3:G3"/>
    <mergeCell ref="E29:G29"/>
  </mergeCells>
  <phoneticPr fontId="31" type="noConversion"/>
  <printOptions horizontalCentered="1"/>
  <pageMargins left="0.25" right="0.25"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43"/>
  <sheetViews>
    <sheetView zoomScale="90" zoomScaleNormal="90" workbookViewId="0">
      <selection activeCell="AM19" sqref="AM19"/>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2" width="8.140625" style="2" customWidth="1"/>
    <col min="13" max="13" width="8.28515625" style="2" customWidth="1"/>
    <col min="14" max="21" width="10.28515625" style="2" hidden="1" customWidth="1"/>
    <col min="22" max="22" width="8.85546875" style="2" hidden="1" customWidth="1"/>
    <col min="23" max="23" width="9" style="84" customWidth="1"/>
    <col min="24" max="24" width="8" style="2" customWidth="1"/>
    <col min="25" max="25" width="8.140625" style="2" customWidth="1"/>
    <col min="26" max="31" width="9" style="2" customWidth="1"/>
    <col min="32" max="35" width="9" style="2" hidden="1" customWidth="1"/>
    <col min="36" max="36" width="8.85546875" style="2" bestFit="1" customWidth="1"/>
    <col min="37" max="37" width="9" style="2" customWidth="1"/>
    <col min="38" max="38" width="15.7109375" style="2" customWidth="1"/>
    <col min="279" max="279" width="5.28515625" customWidth="1"/>
    <col min="280" max="280" width="26.140625" customWidth="1"/>
    <col min="281" max="281" width="13.28515625" customWidth="1"/>
    <col min="282" max="282" width="9.140625" customWidth="1"/>
    <col min="283" max="283" width="10.5703125" customWidth="1"/>
    <col min="284" max="284" width="9.7109375" customWidth="1"/>
    <col min="285" max="286" width="9.140625" customWidth="1"/>
    <col min="287" max="289" width="10" customWidth="1"/>
    <col min="290" max="290" width="10.42578125" customWidth="1"/>
    <col min="291" max="291" width="10.28515625" bestFit="1" customWidth="1"/>
    <col min="292" max="292" width="7.5703125" customWidth="1"/>
    <col min="535" max="535" width="5.28515625" customWidth="1"/>
    <col min="536" max="536" width="26.140625" customWidth="1"/>
    <col min="537" max="537" width="13.28515625" customWidth="1"/>
    <col min="538" max="538" width="9.140625" customWidth="1"/>
    <col min="539" max="539" width="10.5703125" customWidth="1"/>
    <col min="540" max="540" width="9.7109375" customWidth="1"/>
    <col min="541" max="542" width="9.140625" customWidth="1"/>
    <col min="543" max="545" width="10" customWidth="1"/>
    <col min="546" max="546" width="10.42578125" customWidth="1"/>
    <col min="547" max="547" width="10.28515625" bestFit="1" customWidth="1"/>
    <col min="548" max="548" width="7.5703125" customWidth="1"/>
    <col min="791" max="791" width="5.28515625" customWidth="1"/>
    <col min="792" max="792" width="26.140625" customWidth="1"/>
    <col min="793" max="793" width="13.28515625" customWidth="1"/>
    <col min="794" max="794" width="9.140625" customWidth="1"/>
    <col min="795" max="795" width="10.5703125" customWidth="1"/>
    <col min="796" max="796" width="9.7109375" customWidth="1"/>
    <col min="797" max="798" width="9.140625" customWidth="1"/>
    <col min="799" max="801" width="10" customWidth="1"/>
    <col min="802" max="802" width="10.42578125" customWidth="1"/>
    <col min="803" max="803" width="10.28515625" bestFit="1" customWidth="1"/>
    <col min="804" max="804" width="7.5703125" customWidth="1"/>
    <col min="1047" max="1047" width="5.28515625" customWidth="1"/>
    <col min="1048" max="1048" width="26.140625" customWidth="1"/>
    <col min="1049" max="1049" width="13.28515625" customWidth="1"/>
    <col min="1050" max="1050" width="9.140625" customWidth="1"/>
    <col min="1051" max="1051" width="10.5703125" customWidth="1"/>
    <col min="1052" max="1052" width="9.7109375" customWidth="1"/>
    <col min="1053" max="1054" width="9.140625" customWidth="1"/>
    <col min="1055" max="1057" width="10" customWidth="1"/>
    <col min="1058" max="1058" width="10.42578125" customWidth="1"/>
    <col min="1059" max="1059" width="10.28515625" bestFit="1" customWidth="1"/>
    <col min="1060" max="1060" width="7.5703125" customWidth="1"/>
    <col min="1303" max="1303" width="5.28515625" customWidth="1"/>
    <col min="1304" max="1304" width="26.140625" customWidth="1"/>
    <col min="1305" max="1305" width="13.28515625" customWidth="1"/>
    <col min="1306" max="1306" width="9.140625" customWidth="1"/>
    <col min="1307" max="1307" width="10.5703125" customWidth="1"/>
    <col min="1308" max="1308" width="9.7109375" customWidth="1"/>
    <col min="1309" max="1310" width="9.140625" customWidth="1"/>
    <col min="1311" max="1313" width="10" customWidth="1"/>
    <col min="1314" max="1314" width="10.42578125" customWidth="1"/>
    <col min="1315" max="1315" width="10.28515625" bestFit="1" customWidth="1"/>
    <col min="1316" max="1316" width="7.5703125" customWidth="1"/>
    <col min="1559" max="1559" width="5.28515625" customWidth="1"/>
    <col min="1560" max="1560" width="26.140625" customWidth="1"/>
    <col min="1561" max="1561" width="13.28515625" customWidth="1"/>
    <col min="1562" max="1562" width="9.140625" customWidth="1"/>
    <col min="1563" max="1563" width="10.5703125" customWidth="1"/>
    <col min="1564" max="1564" width="9.7109375" customWidth="1"/>
    <col min="1565" max="1566" width="9.140625" customWidth="1"/>
    <col min="1567" max="1569" width="10" customWidth="1"/>
    <col min="1570" max="1570" width="10.42578125" customWidth="1"/>
    <col min="1571" max="1571" width="10.28515625" bestFit="1" customWidth="1"/>
    <col min="1572" max="1572" width="7.5703125" customWidth="1"/>
    <col min="1815" max="1815" width="5.28515625" customWidth="1"/>
    <col min="1816" max="1816" width="26.140625" customWidth="1"/>
    <col min="1817" max="1817" width="13.28515625" customWidth="1"/>
    <col min="1818" max="1818" width="9.140625" customWidth="1"/>
    <col min="1819" max="1819" width="10.5703125" customWidth="1"/>
    <col min="1820" max="1820" width="9.7109375" customWidth="1"/>
    <col min="1821" max="1822" width="9.140625" customWidth="1"/>
    <col min="1823" max="1825" width="10" customWidth="1"/>
    <col min="1826" max="1826" width="10.42578125" customWidth="1"/>
    <col min="1827" max="1827" width="10.28515625" bestFit="1" customWidth="1"/>
    <col min="1828" max="1828" width="7.5703125" customWidth="1"/>
    <col min="2071" max="2071" width="5.28515625" customWidth="1"/>
    <col min="2072" max="2072" width="26.140625" customWidth="1"/>
    <col min="2073" max="2073" width="13.28515625" customWidth="1"/>
    <col min="2074" max="2074" width="9.140625" customWidth="1"/>
    <col min="2075" max="2075" width="10.5703125" customWidth="1"/>
    <col min="2076" max="2076" width="9.7109375" customWidth="1"/>
    <col min="2077" max="2078" width="9.140625" customWidth="1"/>
    <col min="2079" max="2081" width="10" customWidth="1"/>
    <col min="2082" max="2082" width="10.42578125" customWidth="1"/>
    <col min="2083" max="2083" width="10.28515625" bestFit="1" customWidth="1"/>
    <col min="2084" max="2084" width="7.5703125" customWidth="1"/>
    <col min="2327" max="2327" width="5.28515625" customWidth="1"/>
    <col min="2328" max="2328" width="26.140625" customWidth="1"/>
    <col min="2329" max="2329" width="13.28515625" customWidth="1"/>
    <col min="2330" max="2330" width="9.140625" customWidth="1"/>
    <col min="2331" max="2331" width="10.5703125" customWidth="1"/>
    <col min="2332" max="2332" width="9.7109375" customWidth="1"/>
    <col min="2333" max="2334" width="9.140625" customWidth="1"/>
    <col min="2335" max="2337" width="10" customWidth="1"/>
    <col min="2338" max="2338" width="10.42578125" customWidth="1"/>
    <col min="2339" max="2339" width="10.28515625" bestFit="1" customWidth="1"/>
    <col min="2340" max="2340" width="7.5703125" customWidth="1"/>
    <col min="2583" max="2583" width="5.28515625" customWidth="1"/>
    <col min="2584" max="2584" width="26.140625" customWidth="1"/>
    <col min="2585" max="2585" width="13.28515625" customWidth="1"/>
    <col min="2586" max="2586" width="9.140625" customWidth="1"/>
    <col min="2587" max="2587" width="10.5703125" customWidth="1"/>
    <col min="2588" max="2588" width="9.7109375" customWidth="1"/>
    <col min="2589" max="2590" width="9.140625" customWidth="1"/>
    <col min="2591" max="2593" width="10" customWidth="1"/>
    <col min="2594" max="2594" width="10.42578125" customWidth="1"/>
    <col min="2595" max="2595" width="10.28515625" bestFit="1" customWidth="1"/>
    <col min="2596" max="2596" width="7.5703125" customWidth="1"/>
    <col min="2839" max="2839" width="5.28515625" customWidth="1"/>
    <col min="2840" max="2840" width="26.140625" customWidth="1"/>
    <col min="2841" max="2841" width="13.28515625" customWidth="1"/>
    <col min="2842" max="2842" width="9.140625" customWidth="1"/>
    <col min="2843" max="2843" width="10.5703125" customWidth="1"/>
    <col min="2844" max="2844" width="9.7109375" customWidth="1"/>
    <col min="2845" max="2846" width="9.140625" customWidth="1"/>
    <col min="2847" max="2849" width="10" customWidth="1"/>
    <col min="2850" max="2850" width="10.42578125" customWidth="1"/>
    <col min="2851" max="2851" width="10.28515625" bestFit="1" customWidth="1"/>
    <col min="2852" max="2852" width="7.5703125" customWidth="1"/>
    <col min="3095" max="3095" width="5.28515625" customWidth="1"/>
    <col min="3096" max="3096" width="26.140625" customWidth="1"/>
    <col min="3097" max="3097" width="13.28515625" customWidth="1"/>
    <col min="3098" max="3098" width="9.140625" customWidth="1"/>
    <col min="3099" max="3099" width="10.5703125" customWidth="1"/>
    <col min="3100" max="3100" width="9.7109375" customWidth="1"/>
    <col min="3101" max="3102" width="9.140625" customWidth="1"/>
    <col min="3103" max="3105" width="10" customWidth="1"/>
    <col min="3106" max="3106" width="10.42578125" customWidth="1"/>
    <col min="3107" max="3107" width="10.28515625" bestFit="1" customWidth="1"/>
    <col min="3108" max="3108" width="7.5703125" customWidth="1"/>
    <col min="3351" max="3351" width="5.28515625" customWidth="1"/>
    <col min="3352" max="3352" width="26.140625" customWidth="1"/>
    <col min="3353" max="3353" width="13.28515625" customWidth="1"/>
    <col min="3354" max="3354" width="9.140625" customWidth="1"/>
    <col min="3355" max="3355" width="10.5703125" customWidth="1"/>
    <col min="3356" max="3356" width="9.7109375" customWidth="1"/>
    <col min="3357" max="3358" width="9.140625" customWidth="1"/>
    <col min="3359" max="3361" width="10" customWidth="1"/>
    <col min="3362" max="3362" width="10.42578125" customWidth="1"/>
    <col min="3363" max="3363" width="10.28515625" bestFit="1" customWidth="1"/>
    <col min="3364" max="3364" width="7.5703125" customWidth="1"/>
    <col min="3607" max="3607" width="5.28515625" customWidth="1"/>
    <col min="3608" max="3608" width="26.140625" customWidth="1"/>
    <col min="3609" max="3609" width="13.28515625" customWidth="1"/>
    <col min="3610" max="3610" width="9.140625" customWidth="1"/>
    <col min="3611" max="3611" width="10.5703125" customWidth="1"/>
    <col min="3612" max="3612" width="9.7109375" customWidth="1"/>
    <col min="3613" max="3614" width="9.140625" customWidth="1"/>
    <col min="3615" max="3617" width="10" customWidth="1"/>
    <col min="3618" max="3618" width="10.42578125" customWidth="1"/>
    <col min="3619" max="3619" width="10.28515625" bestFit="1" customWidth="1"/>
    <col min="3620" max="3620" width="7.5703125" customWidth="1"/>
    <col min="3863" max="3863" width="5.28515625" customWidth="1"/>
    <col min="3864" max="3864" width="26.140625" customWidth="1"/>
    <col min="3865" max="3865" width="13.28515625" customWidth="1"/>
    <col min="3866" max="3866" width="9.140625" customWidth="1"/>
    <col min="3867" max="3867" width="10.5703125" customWidth="1"/>
    <col min="3868" max="3868" width="9.7109375" customWidth="1"/>
    <col min="3869" max="3870" width="9.140625" customWidth="1"/>
    <col min="3871" max="3873" width="10" customWidth="1"/>
    <col min="3874" max="3874" width="10.42578125" customWidth="1"/>
    <col min="3875" max="3875" width="10.28515625" bestFit="1" customWidth="1"/>
    <col min="3876" max="3876" width="7.5703125" customWidth="1"/>
    <col min="4119" max="4119" width="5.28515625" customWidth="1"/>
    <col min="4120" max="4120" width="26.140625" customWidth="1"/>
    <col min="4121" max="4121" width="13.28515625" customWidth="1"/>
    <col min="4122" max="4122" width="9.140625" customWidth="1"/>
    <col min="4123" max="4123" width="10.5703125" customWidth="1"/>
    <col min="4124" max="4124" width="9.7109375" customWidth="1"/>
    <col min="4125" max="4126" width="9.140625" customWidth="1"/>
    <col min="4127" max="4129" width="10" customWidth="1"/>
    <col min="4130" max="4130" width="10.42578125" customWidth="1"/>
    <col min="4131" max="4131" width="10.28515625" bestFit="1" customWidth="1"/>
    <col min="4132" max="4132" width="7.5703125" customWidth="1"/>
    <col min="4375" max="4375" width="5.28515625" customWidth="1"/>
    <col min="4376" max="4376" width="26.140625" customWidth="1"/>
    <col min="4377" max="4377" width="13.28515625" customWidth="1"/>
    <col min="4378" max="4378" width="9.140625" customWidth="1"/>
    <col min="4379" max="4379" width="10.5703125" customWidth="1"/>
    <col min="4380" max="4380" width="9.7109375" customWidth="1"/>
    <col min="4381" max="4382" width="9.140625" customWidth="1"/>
    <col min="4383" max="4385" width="10" customWidth="1"/>
    <col min="4386" max="4386" width="10.42578125" customWidth="1"/>
    <col min="4387" max="4387" width="10.28515625" bestFit="1" customWidth="1"/>
    <col min="4388" max="4388" width="7.5703125" customWidth="1"/>
    <col min="4631" max="4631" width="5.28515625" customWidth="1"/>
    <col min="4632" max="4632" width="26.140625" customWidth="1"/>
    <col min="4633" max="4633" width="13.28515625" customWidth="1"/>
    <col min="4634" max="4634" width="9.140625" customWidth="1"/>
    <col min="4635" max="4635" width="10.5703125" customWidth="1"/>
    <col min="4636" max="4636" width="9.7109375" customWidth="1"/>
    <col min="4637" max="4638" width="9.140625" customWidth="1"/>
    <col min="4639" max="4641" width="10" customWidth="1"/>
    <col min="4642" max="4642" width="10.42578125" customWidth="1"/>
    <col min="4643" max="4643" width="10.28515625" bestFit="1" customWidth="1"/>
    <col min="4644" max="4644" width="7.5703125" customWidth="1"/>
    <col min="4887" max="4887" width="5.28515625" customWidth="1"/>
    <col min="4888" max="4888" width="26.140625" customWidth="1"/>
    <col min="4889" max="4889" width="13.28515625" customWidth="1"/>
    <col min="4890" max="4890" width="9.140625" customWidth="1"/>
    <col min="4891" max="4891" width="10.5703125" customWidth="1"/>
    <col min="4892" max="4892" width="9.7109375" customWidth="1"/>
    <col min="4893" max="4894" width="9.140625" customWidth="1"/>
    <col min="4895" max="4897" width="10" customWidth="1"/>
    <col min="4898" max="4898" width="10.42578125" customWidth="1"/>
    <col min="4899" max="4899" width="10.28515625" bestFit="1" customWidth="1"/>
    <col min="4900" max="4900" width="7.5703125" customWidth="1"/>
    <col min="5143" max="5143" width="5.28515625" customWidth="1"/>
    <col min="5144" max="5144" width="26.140625" customWidth="1"/>
    <col min="5145" max="5145" width="13.28515625" customWidth="1"/>
    <col min="5146" max="5146" width="9.140625" customWidth="1"/>
    <col min="5147" max="5147" width="10.5703125" customWidth="1"/>
    <col min="5148" max="5148" width="9.7109375" customWidth="1"/>
    <col min="5149" max="5150" width="9.140625" customWidth="1"/>
    <col min="5151" max="5153" width="10" customWidth="1"/>
    <col min="5154" max="5154" width="10.42578125" customWidth="1"/>
    <col min="5155" max="5155" width="10.28515625" bestFit="1" customWidth="1"/>
    <col min="5156" max="5156" width="7.5703125" customWidth="1"/>
    <col min="5399" max="5399" width="5.28515625" customWidth="1"/>
    <col min="5400" max="5400" width="26.140625" customWidth="1"/>
    <col min="5401" max="5401" width="13.28515625" customWidth="1"/>
    <col min="5402" max="5402" width="9.140625" customWidth="1"/>
    <col min="5403" max="5403" width="10.5703125" customWidth="1"/>
    <col min="5404" max="5404" width="9.7109375" customWidth="1"/>
    <col min="5405" max="5406" width="9.140625" customWidth="1"/>
    <col min="5407" max="5409" width="10" customWidth="1"/>
    <col min="5410" max="5410" width="10.42578125" customWidth="1"/>
    <col min="5411" max="5411" width="10.28515625" bestFit="1" customWidth="1"/>
    <col min="5412" max="5412" width="7.5703125" customWidth="1"/>
    <col min="5655" max="5655" width="5.28515625" customWidth="1"/>
    <col min="5656" max="5656" width="26.140625" customWidth="1"/>
    <col min="5657" max="5657" width="13.28515625" customWidth="1"/>
    <col min="5658" max="5658" width="9.140625" customWidth="1"/>
    <col min="5659" max="5659" width="10.5703125" customWidth="1"/>
    <col min="5660" max="5660" width="9.7109375" customWidth="1"/>
    <col min="5661" max="5662" width="9.140625" customWidth="1"/>
    <col min="5663" max="5665" width="10" customWidth="1"/>
    <col min="5666" max="5666" width="10.42578125" customWidth="1"/>
    <col min="5667" max="5667" width="10.28515625" bestFit="1" customWidth="1"/>
    <col min="5668" max="5668" width="7.5703125" customWidth="1"/>
    <col min="5911" max="5911" width="5.28515625" customWidth="1"/>
    <col min="5912" max="5912" width="26.140625" customWidth="1"/>
    <col min="5913" max="5913" width="13.28515625" customWidth="1"/>
    <col min="5914" max="5914" width="9.140625" customWidth="1"/>
    <col min="5915" max="5915" width="10.5703125" customWidth="1"/>
    <col min="5916" max="5916" width="9.7109375" customWidth="1"/>
    <col min="5917" max="5918" width="9.140625" customWidth="1"/>
    <col min="5919" max="5921" width="10" customWidth="1"/>
    <col min="5922" max="5922" width="10.42578125" customWidth="1"/>
    <col min="5923" max="5923" width="10.28515625" bestFit="1" customWidth="1"/>
    <col min="5924" max="5924" width="7.5703125" customWidth="1"/>
    <col min="6167" max="6167" width="5.28515625" customWidth="1"/>
    <col min="6168" max="6168" width="26.140625" customWidth="1"/>
    <col min="6169" max="6169" width="13.28515625" customWidth="1"/>
    <col min="6170" max="6170" width="9.140625" customWidth="1"/>
    <col min="6171" max="6171" width="10.5703125" customWidth="1"/>
    <col min="6172" max="6172" width="9.7109375" customWidth="1"/>
    <col min="6173" max="6174" width="9.140625" customWidth="1"/>
    <col min="6175" max="6177" width="10" customWidth="1"/>
    <col min="6178" max="6178" width="10.42578125" customWidth="1"/>
    <col min="6179" max="6179" width="10.28515625" bestFit="1" customWidth="1"/>
    <col min="6180" max="6180" width="7.5703125" customWidth="1"/>
    <col min="6423" max="6423" width="5.28515625" customWidth="1"/>
    <col min="6424" max="6424" width="26.140625" customWidth="1"/>
    <col min="6425" max="6425" width="13.28515625" customWidth="1"/>
    <col min="6426" max="6426" width="9.140625" customWidth="1"/>
    <col min="6427" max="6427" width="10.5703125" customWidth="1"/>
    <col min="6428" max="6428" width="9.7109375" customWidth="1"/>
    <col min="6429" max="6430" width="9.140625" customWidth="1"/>
    <col min="6431" max="6433" width="10" customWidth="1"/>
    <col min="6434" max="6434" width="10.42578125" customWidth="1"/>
    <col min="6435" max="6435" width="10.28515625" bestFit="1" customWidth="1"/>
    <col min="6436" max="6436" width="7.5703125" customWidth="1"/>
    <col min="6679" max="6679" width="5.28515625" customWidth="1"/>
    <col min="6680" max="6680" width="26.140625" customWidth="1"/>
    <col min="6681" max="6681" width="13.28515625" customWidth="1"/>
    <col min="6682" max="6682" width="9.140625" customWidth="1"/>
    <col min="6683" max="6683" width="10.5703125" customWidth="1"/>
    <col min="6684" max="6684" width="9.7109375" customWidth="1"/>
    <col min="6685" max="6686" width="9.140625" customWidth="1"/>
    <col min="6687" max="6689" width="10" customWidth="1"/>
    <col min="6690" max="6690" width="10.42578125" customWidth="1"/>
    <col min="6691" max="6691" width="10.28515625" bestFit="1" customWidth="1"/>
    <col min="6692" max="6692" width="7.5703125" customWidth="1"/>
    <col min="6935" max="6935" width="5.28515625" customWidth="1"/>
    <col min="6936" max="6936" width="26.140625" customWidth="1"/>
    <col min="6937" max="6937" width="13.28515625" customWidth="1"/>
    <col min="6938" max="6938" width="9.140625" customWidth="1"/>
    <col min="6939" max="6939" width="10.5703125" customWidth="1"/>
    <col min="6940" max="6940" width="9.7109375" customWidth="1"/>
    <col min="6941" max="6942" width="9.140625" customWidth="1"/>
    <col min="6943" max="6945" width="10" customWidth="1"/>
    <col min="6946" max="6946" width="10.42578125" customWidth="1"/>
    <col min="6947" max="6947" width="10.28515625" bestFit="1" customWidth="1"/>
    <col min="6948" max="6948" width="7.5703125" customWidth="1"/>
    <col min="7191" max="7191" width="5.28515625" customWidth="1"/>
    <col min="7192" max="7192" width="26.140625" customWidth="1"/>
    <col min="7193" max="7193" width="13.28515625" customWidth="1"/>
    <col min="7194" max="7194" width="9.140625" customWidth="1"/>
    <col min="7195" max="7195" width="10.5703125" customWidth="1"/>
    <col min="7196" max="7196" width="9.7109375" customWidth="1"/>
    <col min="7197" max="7198" width="9.140625" customWidth="1"/>
    <col min="7199" max="7201" width="10" customWidth="1"/>
    <col min="7202" max="7202" width="10.42578125" customWidth="1"/>
    <col min="7203" max="7203" width="10.28515625" bestFit="1" customWidth="1"/>
    <col min="7204" max="7204" width="7.5703125" customWidth="1"/>
    <col min="7447" max="7447" width="5.28515625" customWidth="1"/>
    <col min="7448" max="7448" width="26.140625" customWidth="1"/>
    <col min="7449" max="7449" width="13.28515625" customWidth="1"/>
    <col min="7450" max="7450" width="9.140625" customWidth="1"/>
    <col min="7451" max="7451" width="10.5703125" customWidth="1"/>
    <col min="7452" max="7452" width="9.7109375" customWidth="1"/>
    <col min="7453" max="7454" width="9.140625" customWidth="1"/>
    <col min="7455" max="7457" width="10" customWidth="1"/>
    <col min="7458" max="7458" width="10.42578125" customWidth="1"/>
    <col min="7459" max="7459" width="10.28515625" bestFit="1" customWidth="1"/>
    <col min="7460" max="7460" width="7.5703125" customWidth="1"/>
    <col min="7703" max="7703" width="5.28515625" customWidth="1"/>
    <col min="7704" max="7704" width="26.140625" customWidth="1"/>
    <col min="7705" max="7705" width="13.28515625" customWidth="1"/>
    <col min="7706" max="7706" width="9.140625" customWidth="1"/>
    <col min="7707" max="7707" width="10.5703125" customWidth="1"/>
    <col min="7708" max="7708" width="9.7109375" customWidth="1"/>
    <col min="7709" max="7710" width="9.140625" customWidth="1"/>
    <col min="7711" max="7713" width="10" customWidth="1"/>
    <col min="7714" max="7714" width="10.42578125" customWidth="1"/>
    <col min="7715" max="7715" width="10.28515625" bestFit="1" customWidth="1"/>
    <col min="7716" max="7716" width="7.5703125" customWidth="1"/>
    <col min="7959" max="7959" width="5.28515625" customWidth="1"/>
    <col min="7960" max="7960" width="26.140625" customWidth="1"/>
    <col min="7961" max="7961" width="13.28515625" customWidth="1"/>
    <col min="7962" max="7962" width="9.140625" customWidth="1"/>
    <col min="7963" max="7963" width="10.5703125" customWidth="1"/>
    <col min="7964" max="7964" width="9.7109375" customWidth="1"/>
    <col min="7965" max="7966" width="9.140625" customWidth="1"/>
    <col min="7967" max="7969" width="10" customWidth="1"/>
    <col min="7970" max="7970" width="10.42578125" customWidth="1"/>
    <col min="7971" max="7971" width="10.28515625" bestFit="1" customWidth="1"/>
    <col min="7972" max="7972" width="7.5703125" customWidth="1"/>
    <col min="8215" max="8215" width="5.28515625" customWidth="1"/>
    <col min="8216" max="8216" width="26.140625" customWidth="1"/>
    <col min="8217" max="8217" width="13.28515625" customWidth="1"/>
    <col min="8218" max="8218" width="9.140625" customWidth="1"/>
    <col min="8219" max="8219" width="10.5703125" customWidth="1"/>
    <col min="8220" max="8220" width="9.7109375" customWidth="1"/>
    <col min="8221" max="8222" width="9.140625" customWidth="1"/>
    <col min="8223" max="8225" width="10" customWidth="1"/>
    <col min="8226" max="8226" width="10.42578125" customWidth="1"/>
    <col min="8227" max="8227" width="10.28515625" bestFit="1" customWidth="1"/>
    <col min="8228" max="8228" width="7.5703125" customWidth="1"/>
    <col min="8471" max="8471" width="5.28515625" customWidth="1"/>
    <col min="8472" max="8472" width="26.140625" customWidth="1"/>
    <col min="8473" max="8473" width="13.28515625" customWidth="1"/>
    <col min="8474" max="8474" width="9.140625" customWidth="1"/>
    <col min="8475" max="8475" width="10.5703125" customWidth="1"/>
    <col min="8476" max="8476" width="9.7109375" customWidth="1"/>
    <col min="8477" max="8478" width="9.140625" customWidth="1"/>
    <col min="8479" max="8481" width="10" customWidth="1"/>
    <col min="8482" max="8482" width="10.42578125" customWidth="1"/>
    <col min="8483" max="8483" width="10.28515625" bestFit="1" customWidth="1"/>
    <col min="8484" max="8484" width="7.5703125" customWidth="1"/>
    <col min="8727" max="8727" width="5.28515625" customWidth="1"/>
    <col min="8728" max="8728" width="26.140625" customWidth="1"/>
    <col min="8729" max="8729" width="13.28515625" customWidth="1"/>
    <col min="8730" max="8730" width="9.140625" customWidth="1"/>
    <col min="8731" max="8731" width="10.5703125" customWidth="1"/>
    <col min="8732" max="8732" width="9.7109375" customWidth="1"/>
    <col min="8733" max="8734" width="9.140625" customWidth="1"/>
    <col min="8735" max="8737" width="10" customWidth="1"/>
    <col min="8738" max="8738" width="10.42578125" customWidth="1"/>
    <col min="8739" max="8739" width="10.28515625" bestFit="1" customWidth="1"/>
    <col min="8740" max="8740" width="7.5703125" customWidth="1"/>
    <col min="8983" max="8983" width="5.28515625" customWidth="1"/>
    <col min="8984" max="8984" width="26.140625" customWidth="1"/>
    <col min="8985" max="8985" width="13.28515625" customWidth="1"/>
    <col min="8986" max="8986" width="9.140625" customWidth="1"/>
    <col min="8987" max="8987" width="10.5703125" customWidth="1"/>
    <col min="8988" max="8988" width="9.7109375" customWidth="1"/>
    <col min="8989" max="8990" width="9.140625" customWidth="1"/>
    <col min="8991" max="8993" width="10" customWidth="1"/>
    <col min="8994" max="8994" width="10.42578125" customWidth="1"/>
    <col min="8995" max="8995" width="10.28515625" bestFit="1" customWidth="1"/>
    <col min="8996" max="8996" width="7.5703125" customWidth="1"/>
    <col min="9239" max="9239" width="5.28515625" customWidth="1"/>
    <col min="9240" max="9240" width="26.140625" customWidth="1"/>
    <col min="9241" max="9241" width="13.28515625" customWidth="1"/>
    <col min="9242" max="9242" width="9.140625" customWidth="1"/>
    <col min="9243" max="9243" width="10.5703125" customWidth="1"/>
    <col min="9244" max="9244" width="9.7109375" customWidth="1"/>
    <col min="9245" max="9246" width="9.140625" customWidth="1"/>
    <col min="9247" max="9249" width="10" customWidth="1"/>
    <col min="9250" max="9250" width="10.42578125" customWidth="1"/>
    <col min="9251" max="9251" width="10.28515625" bestFit="1" customWidth="1"/>
    <col min="9252" max="9252" width="7.5703125" customWidth="1"/>
    <col min="9495" max="9495" width="5.28515625" customWidth="1"/>
    <col min="9496" max="9496" width="26.140625" customWidth="1"/>
    <col min="9497" max="9497" width="13.28515625" customWidth="1"/>
    <col min="9498" max="9498" width="9.140625" customWidth="1"/>
    <col min="9499" max="9499" width="10.5703125" customWidth="1"/>
    <col min="9500" max="9500" width="9.7109375" customWidth="1"/>
    <col min="9501" max="9502" width="9.140625" customWidth="1"/>
    <col min="9503" max="9505" width="10" customWidth="1"/>
    <col min="9506" max="9506" width="10.42578125" customWidth="1"/>
    <col min="9507" max="9507" width="10.28515625" bestFit="1" customWidth="1"/>
    <col min="9508" max="9508" width="7.5703125" customWidth="1"/>
    <col min="9751" max="9751" width="5.28515625" customWidth="1"/>
    <col min="9752" max="9752" width="26.140625" customWidth="1"/>
    <col min="9753" max="9753" width="13.28515625" customWidth="1"/>
    <col min="9754" max="9754" width="9.140625" customWidth="1"/>
    <col min="9755" max="9755" width="10.5703125" customWidth="1"/>
    <col min="9756" max="9756" width="9.7109375" customWidth="1"/>
    <col min="9757" max="9758" width="9.140625" customWidth="1"/>
    <col min="9759" max="9761" width="10" customWidth="1"/>
    <col min="9762" max="9762" width="10.42578125" customWidth="1"/>
    <col min="9763" max="9763" width="10.28515625" bestFit="1" customWidth="1"/>
    <col min="9764" max="9764" width="7.5703125" customWidth="1"/>
    <col min="10007" max="10007" width="5.28515625" customWidth="1"/>
    <col min="10008" max="10008" width="26.140625" customWidth="1"/>
    <col min="10009" max="10009" width="13.28515625" customWidth="1"/>
    <col min="10010" max="10010" width="9.140625" customWidth="1"/>
    <col min="10011" max="10011" width="10.5703125" customWidth="1"/>
    <col min="10012" max="10012" width="9.7109375" customWidth="1"/>
    <col min="10013" max="10014" width="9.140625" customWidth="1"/>
    <col min="10015" max="10017" width="10" customWidth="1"/>
    <col min="10018" max="10018" width="10.42578125" customWidth="1"/>
    <col min="10019" max="10019" width="10.28515625" bestFit="1" customWidth="1"/>
    <col min="10020" max="10020" width="7.5703125" customWidth="1"/>
    <col min="10263" max="10263" width="5.28515625" customWidth="1"/>
    <col min="10264" max="10264" width="26.140625" customWidth="1"/>
    <col min="10265" max="10265" width="13.28515625" customWidth="1"/>
    <col min="10266" max="10266" width="9.140625" customWidth="1"/>
    <col min="10267" max="10267" width="10.5703125" customWidth="1"/>
    <col min="10268" max="10268" width="9.7109375" customWidth="1"/>
    <col min="10269" max="10270" width="9.140625" customWidth="1"/>
    <col min="10271" max="10273" width="10" customWidth="1"/>
    <col min="10274" max="10274" width="10.42578125" customWidth="1"/>
    <col min="10275" max="10275" width="10.28515625" bestFit="1" customWidth="1"/>
    <col min="10276" max="10276" width="7.5703125" customWidth="1"/>
    <col min="10519" max="10519" width="5.28515625" customWidth="1"/>
    <col min="10520" max="10520" width="26.140625" customWidth="1"/>
    <col min="10521" max="10521" width="13.28515625" customWidth="1"/>
    <col min="10522" max="10522" width="9.140625" customWidth="1"/>
    <col min="10523" max="10523" width="10.5703125" customWidth="1"/>
    <col min="10524" max="10524" width="9.7109375" customWidth="1"/>
    <col min="10525" max="10526" width="9.140625" customWidth="1"/>
    <col min="10527" max="10529" width="10" customWidth="1"/>
    <col min="10530" max="10530" width="10.42578125" customWidth="1"/>
    <col min="10531" max="10531" width="10.28515625" bestFit="1" customWidth="1"/>
    <col min="10532" max="10532" width="7.5703125" customWidth="1"/>
    <col min="10775" max="10775" width="5.28515625" customWidth="1"/>
    <col min="10776" max="10776" width="26.140625" customWidth="1"/>
    <col min="10777" max="10777" width="13.28515625" customWidth="1"/>
    <col min="10778" max="10778" width="9.140625" customWidth="1"/>
    <col min="10779" max="10779" width="10.5703125" customWidth="1"/>
    <col min="10780" max="10780" width="9.7109375" customWidth="1"/>
    <col min="10781" max="10782" width="9.140625" customWidth="1"/>
    <col min="10783" max="10785" width="10" customWidth="1"/>
    <col min="10786" max="10786" width="10.42578125" customWidth="1"/>
    <col min="10787" max="10787" width="10.28515625" bestFit="1" customWidth="1"/>
    <col min="10788" max="10788" width="7.5703125" customWidth="1"/>
    <col min="11031" max="11031" width="5.28515625" customWidth="1"/>
    <col min="11032" max="11032" width="26.140625" customWidth="1"/>
    <col min="11033" max="11033" width="13.28515625" customWidth="1"/>
    <col min="11034" max="11034" width="9.140625" customWidth="1"/>
    <col min="11035" max="11035" width="10.5703125" customWidth="1"/>
    <col min="11036" max="11036" width="9.7109375" customWidth="1"/>
    <col min="11037" max="11038" width="9.140625" customWidth="1"/>
    <col min="11039" max="11041" width="10" customWidth="1"/>
    <col min="11042" max="11042" width="10.42578125" customWidth="1"/>
    <col min="11043" max="11043" width="10.28515625" bestFit="1" customWidth="1"/>
    <col min="11044" max="11044" width="7.5703125" customWidth="1"/>
    <col min="11287" max="11287" width="5.28515625" customWidth="1"/>
    <col min="11288" max="11288" width="26.140625" customWidth="1"/>
    <col min="11289" max="11289" width="13.28515625" customWidth="1"/>
    <col min="11290" max="11290" width="9.140625" customWidth="1"/>
    <col min="11291" max="11291" width="10.5703125" customWidth="1"/>
    <col min="11292" max="11292" width="9.7109375" customWidth="1"/>
    <col min="11293" max="11294" width="9.140625" customWidth="1"/>
    <col min="11295" max="11297" width="10" customWidth="1"/>
    <col min="11298" max="11298" width="10.42578125" customWidth="1"/>
    <col min="11299" max="11299" width="10.28515625" bestFit="1" customWidth="1"/>
    <col min="11300" max="11300" width="7.5703125" customWidth="1"/>
    <col min="11543" max="11543" width="5.28515625" customWidth="1"/>
    <col min="11544" max="11544" width="26.140625" customWidth="1"/>
    <col min="11545" max="11545" width="13.28515625" customWidth="1"/>
    <col min="11546" max="11546" width="9.140625" customWidth="1"/>
    <col min="11547" max="11547" width="10.5703125" customWidth="1"/>
    <col min="11548" max="11548" width="9.7109375" customWidth="1"/>
    <col min="11549" max="11550" width="9.140625" customWidth="1"/>
    <col min="11551" max="11553" width="10" customWidth="1"/>
    <col min="11554" max="11554" width="10.42578125" customWidth="1"/>
    <col min="11555" max="11555" width="10.28515625" bestFit="1" customWidth="1"/>
    <col min="11556" max="11556" width="7.5703125" customWidth="1"/>
    <col min="11799" max="11799" width="5.28515625" customWidth="1"/>
    <col min="11800" max="11800" width="26.140625" customWidth="1"/>
    <col min="11801" max="11801" width="13.28515625" customWidth="1"/>
    <col min="11802" max="11802" width="9.140625" customWidth="1"/>
    <col min="11803" max="11803" width="10.5703125" customWidth="1"/>
    <col min="11804" max="11804" width="9.7109375" customWidth="1"/>
    <col min="11805" max="11806" width="9.140625" customWidth="1"/>
    <col min="11807" max="11809" width="10" customWidth="1"/>
    <col min="11810" max="11810" width="10.42578125" customWidth="1"/>
    <col min="11811" max="11811" width="10.28515625" bestFit="1" customWidth="1"/>
    <col min="11812" max="11812" width="7.5703125" customWidth="1"/>
    <col min="12055" max="12055" width="5.28515625" customWidth="1"/>
    <col min="12056" max="12056" width="26.140625" customWidth="1"/>
    <col min="12057" max="12057" width="13.28515625" customWidth="1"/>
    <col min="12058" max="12058" width="9.140625" customWidth="1"/>
    <col min="12059" max="12059" width="10.5703125" customWidth="1"/>
    <col min="12060" max="12060" width="9.7109375" customWidth="1"/>
    <col min="12061" max="12062" width="9.140625" customWidth="1"/>
    <col min="12063" max="12065" width="10" customWidth="1"/>
    <col min="12066" max="12066" width="10.42578125" customWidth="1"/>
    <col min="12067" max="12067" width="10.28515625" bestFit="1" customWidth="1"/>
    <col min="12068" max="12068" width="7.5703125" customWidth="1"/>
    <col min="12311" max="12311" width="5.28515625" customWidth="1"/>
    <col min="12312" max="12312" width="26.140625" customWidth="1"/>
    <col min="12313" max="12313" width="13.28515625" customWidth="1"/>
    <col min="12314" max="12314" width="9.140625" customWidth="1"/>
    <col min="12315" max="12315" width="10.5703125" customWidth="1"/>
    <col min="12316" max="12316" width="9.7109375" customWidth="1"/>
    <col min="12317" max="12318" width="9.140625" customWidth="1"/>
    <col min="12319" max="12321" width="10" customWidth="1"/>
    <col min="12322" max="12322" width="10.42578125" customWidth="1"/>
    <col min="12323" max="12323" width="10.28515625" bestFit="1" customWidth="1"/>
    <col min="12324" max="12324" width="7.5703125" customWidth="1"/>
    <col min="12567" max="12567" width="5.28515625" customWidth="1"/>
    <col min="12568" max="12568" width="26.140625" customWidth="1"/>
    <col min="12569" max="12569" width="13.28515625" customWidth="1"/>
    <col min="12570" max="12570" width="9.140625" customWidth="1"/>
    <col min="12571" max="12571" width="10.5703125" customWidth="1"/>
    <col min="12572" max="12572" width="9.7109375" customWidth="1"/>
    <col min="12573" max="12574" width="9.140625" customWidth="1"/>
    <col min="12575" max="12577" width="10" customWidth="1"/>
    <col min="12578" max="12578" width="10.42578125" customWidth="1"/>
    <col min="12579" max="12579" width="10.28515625" bestFit="1" customWidth="1"/>
    <col min="12580" max="12580" width="7.5703125" customWidth="1"/>
    <col min="12823" max="12823" width="5.28515625" customWidth="1"/>
    <col min="12824" max="12824" width="26.140625" customWidth="1"/>
    <col min="12825" max="12825" width="13.28515625" customWidth="1"/>
    <col min="12826" max="12826" width="9.140625" customWidth="1"/>
    <col min="12827" max="12827" width="10.5703125" customWidth="1"/>
    <col min="12828" max="12828" width="9.7109375" customWidth="1"/>
    <col min="12829" max="12830" width="9.140625" customWidth="1"/>
    <col min="12831" max="12833" width="10" customWidth="1"/>
    <col min="12834" max="12834" width="10.42578125" customWidth="1"/>
    <col min="12835" max="12835" width="10.28515625" bestFit="1" customWidth="1"/>
    <col min="12836" max="12836" width="7.5703125" customWidth="1"/>
    <col min="13079" max="13079" width="5.28515625" customWidth="1"/>
    <col min="13080" max="13080" width="26.140625" customWidth="1"/>
    <col min="13081" max="13081" width="13.28515625" customWidth="1"/>
    <col min="13082" max="13082" width="9.140625" customWidth="1"/>
    <col min="13083" max="13083" width="10.5703125" customWidth="1"/>
    <col min="13084" max="13084" width="9.7109375" customWidth="1"/>
    <col min="13085" max="13086" width="9.140625" customWidth="1"/>
    <col min="13087" max="13089" width="10" customWidth="1"/>
    <col min="13090" max="13090" width="10.42578125" customWidth="1"/>
    <col min="13091" max="13091" width="10.28515625" bestFit="1" customWidth="1"/>
    <col min="13092" max="13092" width="7.5703125" customWidth="1"/>
    <col min="13335" max="13335" width="5.28515625" customWidth="1"/>
    <col min="13336" max="13336" width="26.140625" customWidth="1"/>
    <col min="13337" max="13337" width="13.28515625" customWidth="1"/>
    <col min="13338" max="13338" width="9.140625" customWidth="1"/>
    <col min="13339" max="13339" width="10.5703125" customWidth="1"/>
    <col min="13340" max="13340" width="9.7109375" customWidth="1"/>
    <col min="13341" max="13342" width="9.140625" customWidth="1"/>
    <col min="13343" max="13345" width="10" customWidth="1"/>
    <col min="13346" max="13346" width="10.42578125" customWidth="1"/>
    <col min="13347" max="13347" width="10.28515625" bestFit="1" customWidth="1"/>
    <col min="13348" max="13348" width="7.5703125" customWidth="1"/>
    <col min="13591" max="13591" width="5.28515625" customWidth="1"/>
    <col min="13592" max="13592" width="26.140625" customWidth="1"/>
    <col min="13593" max="13593" width="13.28515625" customWidth="1"/>
    <col min="13594" max="13594" width="9.140625" customWidth="1"/>
    <col min="13595" max="13595" width="10.5703125" customWidth="1"/>
    <col min="13596" max="13596" width="9.7109375" customWidth="1"/>
    <col min="13597" max="13598" width="9.140625" customWidth="1"/>
    <col min="13599" max="13601" width="10" customWidth="1"/>
    <col min="13602" max="13602" width="10.42578125" customWidth="1"/>
    <col min="13603" max="13603" width="10.28515625" bestFit="1" customWidth="1"/>
    <col min="13604" max="13604" width="7.5703125" customWidth="1"/>
    <col min="13847" max="13847" width="5.28515625" customWidth="1"/>
    <col min="13848" max="13848" width="26.140625" customWidth="1"/>
    <col min="13849" max="13849" width="13.28515625" customWidth="1"/>
    <col min="13850" max="13850" width="9.140625" customWidth="1"/>
    <col min="13851" max="13851" width="10.5703125" customWidth="1"/>
    <col min="13852" max="13852" width="9.7109375" customWidth="1"/>
    <col min="13853" max="13854" width="9.140625" customWidth="1"/>
    <col min="13855" max="13857" width="10" customWidth="1"/>
    <col min="13858" max="13858" width="10.42578125" customWidth="1"/>
    <col min="13859" max="13859" width="10.28515625" bestFit="1" customWidth="1"/>
    <col min="13860" max="13860" width="7.5703125" customWidth="1"/>
    <col min="14103" max="14103" width="5.28515625" customWidth="1"/>
    <col min="14104" max="14104" width="26.140625" customWidth="1"/>
    <col min="14105" max="14105" width="13.28515625" customWidth="1"/>
    <col min="14106" max="14106" width="9.140625" customWidth="1"/>
    <col min="14107" max="14107" width="10.5703125" customWidth="1"/>
    <col min="14108" max="14108" width="9.7109375" customWidth="1"/>
    <col min="14109" max="14110" width="9.140625" customWidth="1"/>
    <col min="14111" max="14113" width="10" customWidth="1"/>
    <col min="14114" max="14114" width="10.42578125" customWidth="1"/>
    <col min="14115" max="14115" width="10.28515625" bestFit="1" customWidth="1"/>
    <col min="14116" max="14116" width="7.5703125" customWidth="1"/>
    <col min="14359" max="14359" width="5.28515625" customWidth="1"/>
    <col min="14360" max="14360" width="26.140625" customWidth="1"/>
    <col min="14361" max="14361" width="13.28515625" customWidth="1"/>
    <col min="14362" max="14362" width="9.140625" customWidth="1"/>
    <col min="14363" max="14363" width="10.5703125" customWidth="1"/>
    <col min="14364" max="14364" width="9.7109375" customWidth="1"/>
    <col min="14365" max="14366" width="9.140625" customWidth="1"/>
    <col min="14367" max="14369" width="10" customWidth="1"/>
    <col min="14370" max="14370" width="10.42578125" customWidth="1"/>
    <col min="14371" max="14371" width="10.28515625" bestFit="1" customWidth="1"/>
    <col min="14372" max="14372" width="7.5703125" customWidth="1"/>
    <col min="14615" max="14615" width="5.28515625" customWidth="1"/>
    <col min="14616" max="14616" width="26.140625" customWidth="1"/>
    <col min="14617" max="14617" width="13.28515625" customWidth="1"/>
    <col min="14618" max="14618" width="9.140625" customWidth="1"/>
    <col min="14619" max="14619" width="10.5703125" customWidth="1"/>
    <col min="14620" max="14620" width="9.7109375" customWidth="1"/>
    <col min="14621" max="14622" width="9.140625" customWidth="1"/>
    <col min="14623" max="14625" width="10" customWidth="1"/>
    <col min="14626" max="14626" width="10.42578125" customWidth="1"/>
    <col min="14627" max="14627" width="10.28515625" bestFit="1" customWidth="1"/>
    <col min="14628" max="14628" width="7.5703125" customWidth="1"/>
    <col min="14871" max="14871" width="5.28515625" customWidth="1"/>
    <col min="14872" max="14872" width="26.140625" customWidth="1"/>
    <col min="14873" max="14873" width="13.28515625" customWidth="1"/>
    <col min="14874" max="14874" width="9.140625" customWidth="1"/>
    <col min="14875" max="14875" width="10.5703125" customWidth="1"/>
    <col min="14876" max="14876" width="9.7109375" customWidth="1"/>
    <col min="14877" max="14878" width="9.140625" customWidth="1"/>
    <col min="14879" max="14881" width="10" customWidth="1"/>
    <col min="14882" max="14882" width="10.42578125" customWidth="1"/>
    <col min="14883" max="14883" width="10.28515625" bestFit="1" customWidth="1"/>
    <col min="14884" max="14884" width="7.5703125" customWidth="1"/>
    <col min="15127" max="15127" width="5.28515625" customWidth="1"/>
    <col min="15128" max="15128" width="26.140625" customWidth="1"/>
    <col min="15129" max="15129" width="13.28515625" customWidth="1"/>
    <col min="15130" max="15130" width="9.140625" customWidth="1"/>
    <col min="15131" max="15131" width="10.5703125" customWidth="1"/>
    <col min="15132" max="15132" width="9.7109375" customWidth="1"/>
    <col min="15133" max="15134" width="9.140625" customWidth="1"/>
    <col min="15135" max="15137" width="10" customWidth="1"/>
    <col min="15138" max="15138" width="10.42578125" customWidth="1"/>
    <col min="15139" max="15139" width="10.28515625" bestFit="1" customWidth="1"/>
    <col min="15140" max="15140" width="7.5703125" customWidth="1"/>
    <col min="15383" max="15383" width="5.28515625" customWidth="1"/>
    <col min="15384" max="15384" width="26.140625" customWidth="1"/>
    <col min="15385" max="15385" width="13.28515625" customWidth="1"/>
    <col min="15386" max="15386" width="9.140625" customWidth="1"/>
    <col min="15387" max="15387" width="10.5703125" customWidth="1"/>
    <col min="15388" max="15388" width="9.7109375" customWidth="1"/>
    <col min="15389" max="15390" width="9.140625" customWidth="1"/>
    <col min="15391" max="15393" width="10" customWidth="1"/>
    <col min="15394" max="15394" width="10.42578125" customWidth="1"/>
    <col min="15395" max="15395" width="10.28515625" bestFit="1" customWidth="1"/>
    <col min="15396" max="15396" width="7.5703125" customWidth="1"/>
    <col min="15639" max="15639" width="5.28515625" customWidth="1"/>
    <col min="15640" max="15640" width="26.140625" customWidth="1"/>
    <col min="15641" max="15641" width="13.28515625" customWidth="1"/>
    <col min="15642" max="15642" width="9.140625" customWidth="1"/>
    <col min="15643" max="15643" width="10.5703125" customWidth="1"/>
    <col min="15644" max="15644" width="9.7109375" customWidth="1"/>
    <col min="15645" max="15646" width="9.140625" customWidth="1"/>
    <col min="15647" max="15649" width="10" customWidth="1"/>
    <col min="15650" max="15650" width="10.42578125" customWidth="1"/>
    <col min="15651" max="15651" width="10.28515625" bestFit="1" customWidth="1"/>
    <col min="15652" max="15652" width="7.5703125" customWidth="1"/>
    <col min="15895" max="15895" width="5.28515625" customWidth="1"/>
    <col min="15896" max="15896" width="26.140625" customWidth="1"/>
    <col min="15897" max="15897" width="13.28515625" customWidth="1"/>
    <col min="15898" max="15898" width="9.140625" customWidth="1"/>
    <col min="15899" max="15899" width="10.5703125" customWidth="1"/>
    <col min="15900" max="15900" width="9.7109375" customWidth="1"/>
    <col min="15901" max="15902" width="9.140625" customWidth="1"/>
    <col min="15903" max="15905" width="10" customWidth="1"/>
    <col min="15906" max="15906" width="10.42578125" customWidth="1"/>
    <col min="15907" max="15907" width="10.28515625" bestFit="1" customWidth="1"/>
    <col min="15908" max="15908" width="7.5703125" customWidth="1"/>
    <col min="16151" max="16151" width="5.28515625" customWidth="1"/>
    <col min="16152" max="16152" width="26.140625" customWidth="1"/>
    <col min="16153" max="16153" width="13.28515625" customWidth="1"/>
    <col min="16154" max="16154" width="9.140625" customWidth="1"/>
    <col min="16155" max="16155" width="10.5703125" customWidth="1"/>
    <col min="16156" max="16156" width="9.7109375" customWidth="1"/>
    <col min="16157" max="16158" width="9.140625" customWidth="1"/>
    <col min="16159" max="16161" width="10" customWidth="1"/>
    <col min="16162" max="16162" width="10.42578125" customWidth="1"/>
    <col min="16163" max="16163" width="10.28515625" bestFit="1" customWidth="1"/>
    <col min="16164" max="16164" width="7.5703125" customWidth="1"/>
  </cols>
  <sheetData>
    <row r="1" spans="1:38" ht="15.75" x14ac:dyDescent="0.25">
      <c r="A1" s="17"/>
      <c r="B1" s="206" t="s">
        <v>8</v>
      </c>
      <c r="C1" s="206"/>
      <c r="D1" s="206"/>
      <c r="E1" s="1"/>
      <c r="F1" s="1"/>
      <c r="G1" s="1"/>
      <c r="H1" s="1"/>
      <c r="I1" s="1"/>
      <c r="J1" s="1"/>
      <c r="K1" s="1"/>
      <c r="L1" s="1"/>
      <c r="M1" s="1"/>
      <c r="N1" s="1"/>
      <c r="O1" s="1"/>
      <c r="P1" s="1"/>
      <c r="Q1" s="1"/>
      <c r="R1" s="1"/>
      <c r="S1" s="1"/>
      <c r="T1" s="1"/>
      <c r="U1" s="1"/>
      <c r="V1" s="1"/>
      <c r="W1" s="225" t="s">
        <v>111</v>
      </c>
      <c r="X1" s="226"/>
      <c r="Y1" s="226"/>
      <c r="Z1" s="226"/>
      <c r="AA1" s="226"/>
      <c r="AB1" s="226"/>
      <c r="AC1" s="226"/>
      <c r="AD1" s="226"/>
      <c r="AE1" s="226"/>
      <c r="AF1" s="226"/>
      <c r="AG1" s="226"/>
      <c r="AH1" s="226"/>
      <c r="AI1" s="226"/>
      <c r="AJ1" s="226"/>
      <c r="AK1" s="226"/>
      <c r="AL1" s="226"/>
    </row>
    <row r="2" spans="1:38" ht="15.75" x14ac:dyDescent="0.25">
      <c r="A2" s="17"/>
      <c r="B2" s="206" t="s">
        <v>14</v>
      </c>
      <c r="C2" s="206"/>
      <c r="D2" s="206"/>
      <c r="E2" s="1"/>
      <c r="F2" s="1"/>
      <c r="G2" s="1"/>
      <c r="H2" s="1"/>
      <c r="I2" s="1"/>
      <c r="J2" s="1"/>
      <c r="K2" s="1"/>
      <c r="L2" s="1"/>
      <c r="M2" s="1"/>
      <c r="N2" s="1"/>
      <c r="O2" s="1"/>
      <c r="P2" s="1"/>
      <c r="Q2" s="1"/>
      <c r="R2" s="1"/>
      <c r="S2" s="1"/>
      <c r="T2" s="1"/>
      <c r="U2" s="1"/>
      <c r="V2" s="1"/>
      <c r="W2" s="226"/>
      <c r="X2" s="226"/>
      <c r="Y2" s="226"/>
      <c r="Z2" s="226"/>
      <c r="AA2" s="226"/>
      <c r="AB2" s="226"/>
      <c r="AC2" s="226"/>
      <c r="AD2" s="226"/>
      <c r="AE2" s="226"/>
      <c r="AF2" s="226"/>
      <c r="AG2" s="226"/>
      <c r="AH2" s="226"/>
      <c r="AI2" s="226"/>
      <c r="AJ2" s="226"/>
      <c r="AK2" s="226"/>
      <c r="AL2" s="226"/>
    </row>
    <row r="3" spans="1:38" ht="35.25" customHeight="1" x14ac:dyDescent="0.25">
      <c r="A3" s="42"/>
      <c r="B3" s="207" t="s">
        <v>120</v>
      </c>
      <c r="C3" s="207"/>
      <c r="D3" s="207"/>
      <c r="E3" s="1"/>
      <c r="F3" s="1"/>
      <c r="G3" s="1"/>
      <c r="H3" s="1"/>
      <c r="I3" s="1"/>
      <c r="J3" s="1"/>
      <c r="K3" s="1"/>
      <c r="L3" s="1"/>
      <c r="M3" s="1"/>
      <c r="N3" s="1"/>
      <c r="O3" s="1"/>
      <c r="P3" s="1"/>
      <c r="Q3" s="1"/>
      <c r="R3" s="1"/>
      <c r="S3" s="1"/>
      <c r="T3" s="1"/>
      <c r="U3" s="1"/>
      <c r="V3" s="1"/>
      <c r="W3" s="83"/>
      <c r="X3" s="1"/>
      <c r="Y3" s="1"/>
      <c r="Z3" s="1"/>
      <c r="AA3" s="1"/>
      <c r="AB3" s="1"/>
      <c r="AC3" s="1"/>
      <c r="AD3" s="1"/>
      <c r="AE3" s="1"/>
      <c r="AF3" s="1"/>
      <c r="AG3" s="1"/>
      <c r="AH3" s="1"/>
      <c r="AI3" s="1"/>
      <c r="AJ3" s="1"/>
      <c r="AK3" s="1"/>
      <c r="AL3" s="1"/>
    </row>
    <row r="4" spans="1:38" ht="15" customHeight="1" x14ac:dyDescent="0.25">
      <c r="A4" s="24"/>
      <c r="B4" s="24"/>
      <c r="C4" s="24"/>
      <c r="D4" s="10"/>
      <c r="E4" s="1"/>
      <c r="F4" s="1"/>
      <c r="G4" s="1"/>
      <c r="H4" s="1"/>
      <c r="I4" s="1"/>
      <c r="J4" s="1"/>
      <c r="K4" s="1"/>
      <c r="L4" s="1"/>
      <c r="M4" s="1"/>
      <c r="N4" s="1"/>
      <c r="O4" s="1"/>
      <c r="P4" s="1"/>
      <c r="Q4" s="1"/>
      <c r="R4" s="1"/>
      <c r="S4" s="1"/>
      <c r="T4" s="1"/>
      <c r="U4" s="1"/>
      <c r="V4" s="1"/>
      <c r="W4" s="83"/>
      <c r="X4" s="1"/>
      <c r="Y4" s="1"/>
      <c r="Z4" s="1"/>
      <c r="AA4" s="1"/>
      <c r="AB4" s="1"/>
      <c r="AC4" s="1"/>
      <c r="AD4" s="1"/>
      <c r="AE4" s="1"/>
      <c r="AF4" s="1"/>
      <c r="AG4" s="1"/>
      <c r="AH4" s="1"/>
      <c r="AI4" s="1"/>
      <c r="AJ4" s="1"/>
      <c r="AK4" s="1"/>
      <c r="AL4" s="27" t="s">
        <v>19</v>
      </c>
    </row>
    <row r="5" spans="1:38" ht="30" customHeight="1" x14ac:dyDescent="0.25">
      <c r="A5" s="211" t="s">
        <v>154</v>
      </c>
      <c r="B5" s="211"/>
      <c r="C5" s="211"/>
      <c r="D5" s="211"/>
      <c r="E5" s="211"/>
      <c r="F5" s="211"/>
      <c r="G5" s="211"/>
      <c r="H5" s="211"/>
      <c r="I5" s="211"/>
      <c r="J5" s="211"/>
      <c r="K5" s="211"/>
      <c r="L5" s="211"/>
      <c r="M5" s="211"/>
      <c r="N5" s="211"/>
      <c r="O5" s="211"/>
      <c r="P5" s="211"/>
      <c r="Q5" s="211"/>
      <c r="R5" s="211"/>
      <c r="S5" s="211"/>
      <c r="T5" s="211"/>
      <c r="U5" s="211"/>
      <c r="V5" s="211"/>
      <c r="W5" s="211"/>
      <c r="X5" s="211"/>
      <c r="Y5" s="211"/>
      <c r="Z5" s="211"/>
      <c r="AA5" s="211"/>
      <c r="AB5" s="211"/>
      <c r="AC5" s="211"/>
      <c r="AD5" s="211"/>
      <c r="AE5" s="211"/>
      <c r="AF5" s="211"/>
      <c r="AG5" s="211"/>
      <c r="AH5" s="211"/>
      <c r="AI5" s="211"/>
      <c r="AJ5" s="211"/>
      <c r="AK5" s="211"/>
      <c r="AL5" s="211"/>
    </row>
    <row r="6" spans="1:38" ht="8.25" customHeight="1" x14ac:dyDescent="0.25"/>
    <row r="7" spans="1:38" ht="27.75" customHeight="1" x14ac:dyDescent="0.25">
      <c r="A7" s="215" t="s">
        <v>5</v>
      </c>
      <c r="B7" s="218" t="s">
        <v>29</v>
      </c>
      <c r="C7" s="219"/>
      <c r="D7" s="220" t="s">
        <v>25</v>
      </c>
      <c r="E7" s="221"/>
      <c r="F7" s="221"/>
      <c r="G7" s="221"/>
      <c r="H7" s="221"/>
      <c r="I7" s="221"/>
      <c r="J7" s="221"/>
      <c r="K7" s="221"/>
      <c r="L7" s="221"/>
      <c r="M7" s="221"/>
      <c r="N7" s="221"/>
      <c r="O7" s="221"/>
      <c r="P7" s="221"/>
      <c r="Q7" s="221"/>
      <c r="R7" s="221"/>
      <c r="S7" s="221"/>
      <c r="T7" s="221"/>
      <c r="U7" s="221"/>
      <c r="V7" s="221"/>
      <c r="W7" s="222"/>
      <c r="X7" s="223" t="s">
        <v>112</v>
      </c>
      <c r="Y7" s="223"/>
      <c r="Z7" s="223"/>
      <c r="AA7" s="223"/>
      <c r="AB7" s="223"/>
      <c r="AC7" s="223"/>
      <c r="AD7" s="223"/>
      <c r="AE7" s="223"/>
      <c r="AF7" s="223"/>
      <c r="AG7" s="223"/>
      <c r="AH7" s="223"/>
      <c r="AI7" s="223"/>
      <c r="AJ7" s="223"/>
      <c r="AK7" s="224"/>
      <c r="AL7" s="11" t="s">
        <v>6</v>
      </c>
    </row>
    <row r="8" spans="1:38" ht="45.75" customHeight="1" x14ac:dyDescent="0.25">
      <c r="A8" s="216"/>
      <c r="B8" s="30" t="s">
        <v>28</v>
      </c>
      <c r="C8" s="31" t="s">
        <v>34</v>
      </c>
      <c r="D8" s="36" t="s">
        <v>30</v>
      </c>
      <c r="E8" s="37" t="s">
        <v>31</v>
      </c>
      <c r="F8" s="37" t="s">
        <v>32</v>
      </c>
      <c r="G8" s="37" t="s">
        <v>38</v>
      </c>
      <c r="H8" s="37" t="s">
        <v>39</v>
      </c>
      <c r="I8" s="37" t="s">
        <v>40</v>
      </c>
      <c r="J8" s="37" t="s">
        <v>43</v>
      </c>
      <c r="K8" s="37" t="s">
        <v>44</v>
      </c>
      <c r="L8" s="37" t="s">
        <v>45</v>
      </c>
      <c r="M8" s="37" t="s">
        <v>46</v>
      </c>
      <c r="N8" s="37" t="s">
        <v>45</v>
      </c>
      <c r="O8" s="37" t="s">
        <v>44</v>
      </c>
      <c r="P8" s="37" t="s">
        <v>45</v>
      </c>
      <c r="Q8" s="37" t="s">
        <v>46</v>
      </c>
      <c r="R8" s="37" t="s">
        <v>47</v>
      </c>
      <c r="S8" s="37" t="s">
        <v>48</v>
      </c>
      <c r="T8" s="37" t="s">
        <v>49</v>
      </c>
      <c r="U8" s="37" t="s">
        <v>50</v>
      </c>
      <c r="V8" s="37" t="s">
        <v>51</v>
      </c>
      <c r="W8" s="85" t="s">
        <v>33</v>
      </c>
      <c r="X8" s="35" t="s">
        <v>30</v>
      </c>
      <c r="Y8" s="35" t="s">
        <v>31</v>
      </c>
      <c r="Z8" s="35" t="s">
        <v>32</v>
      </c>
      <c r="AA8" s="35" t="s">
        <v>38</v>
      </c>
      <c r="AB8" s="35" t="s">
        <v>39</v>
      </c>
      <c r="AC8" s="35" t="s">
        <v>40</v>
      </c>
      <c r="AD8" s="35" t="s">
        <v>43</v>
      </c>
      <c r="AE8" s="35" t="s">
        <v>44</v>
      </c>
      <c r="AF8" s="35" t="s">
        <v>43</v>
      </c>
      <c r="AG8" s="35" t="s">
        <v>44</v>
      </c>
      <c r="AH8" s="35" t="s">
        <v>45</v>
      </c>
      <c r="AI8" s="35" t="s">
        <v>46</v>
      </c>
      <c r="AJ8" s="35" t="s">
        <v>45</v>
      </c>
      <c r="AK8" s="35" t="s">
        <v>33</v>
      </c>
      <c r="AL8" s="11"/>
    </row>
    <row r="9" spans="1:38" ht="19.5" customHeight="1" x14ac:dyDescent="0.25">
      <c r="A9" s="32"/>
      <c r="B9" s="39"/>
      <c r="C9" s="40">
        <v>-1</v>
      </c>
      <c r="D9" s="40">
        <v>-2</v>
      </c>
      <c r="E9" s="40">
        <v>-3</v>
      </c>
      <c r="F9" s="40">
        <v>-4</v>
      </c>
      <c r="G9" s="40">
        <v>-5</v>
      </c>
      <c r="H9" s="40">
        <v>-6</v>
      </c>
      <c r="I9" s="40">
        <v>-7</v>
      </c>
      <c r="J9" s="40">
        <v>-8</v>
      </c>
      <c r="K9" s="40"/>
      <c r="L9" s="40"/>
      <c r="M9" s="40">
        <v>-9</v>
      </c>
      <c r="N9" s="40">
        <v>-10</v>
      </c>
      <c r="O9" s="40">
        <v>-9</v>
      </c>
      <c r="P9" s="40">
        <v>-10</v>
      </c>
      <c r="Q9" s="40">
        <v>-11</v>
      </c>
      <c r="R9" s="40">
        <v>-12</v>
      </c>
      <c r="S9" s="40">
        <v>-13</v>
      </c>
      <c r="T9" s="40">
        <v>-14</v>
      </c>
      <c r="U9" s="40">
        <v>-15</v>
      </c>
      <c r="V9" s="40">
        <v>-16</v>
      </c>
      <c r="W9" s="86">
        <v>-10</v>
      </c>
      <c r="X9" s="40">
        <v>-19</v>
      </c>
      <c r="Y9" s="40">
        <v>-20</v>
      </c>
      <c r="Z9" s="40">
        <v>-21</v>
      </c>
      <c r="AA9" s="40">
        <v>-22</v>
      </c>
      <c r="AB9" s="40">
        <v>-23</v>
      </c>
      <c r="AC9" s="40">
        <v>-24</v>
      </c>
      <c r="AD9" s="40">
        <v>-25</v>
      </c>
      <c r="AE9" s="40">
        <v>-26</v>
      </c>
      <c r="AF9" s="40">
        <v>-23</v>
      </c>
      <c r="AG9" s="40">
        <v>-24</v>
      </c>
      <c r="AH9" s="40">
        <v>-25</v>
      </c>
      <c r="AI9" s="40">
        <v>-26</v>
      </c>
      <c r="AJ9" s="40">
        <v>-27</v>
      </c>
      <c r="AK9" s="79">
        <v>-27</v>
      </c>
      <c r="AL9" s="11"/>
    </row>
    <row r="10" spans="1:38" ht="24.75" customHeight="1" x14ac:dyDescent="0.25">
      <c r="A10" s="6" t="s">
        <v>55</v>
      </c>
      <c r="B10" s="5"/>
      <c r="C10" s="29"/>
      <c r="D10" s="26"/>
      <c r="E10" s="25"/>
      <c r="F10" s="51"/>
      <c r="G10" s="25"/>
      <c r="H10" s="51"/>
      <c r="I10" s="25"/>
      <c r="J10" s="25"/>
      <c r="K10" s="25"/>
      <c r="L10" s="25"/>
      <c r="M10" s="25"/>
      <c r="N10" s="25"/>
      <c r="O10" s="25"/>
      <c r="P10" s="25"/>
      <c r="Q10" s="25"/>
      <c r="R10" s="25"/>
      <c r="S10" s="25"/>
      <c r="T10" s="25"/>
      <c r="U10" s="25"/>
      <c r="V10" s="26"/>
      <c r="W10" s="87"/>
      <c r="X10" s="26"/>
      <c r="Y10" s="26"/>
      <c r="Z10" s="73"/>
      <c r="AA10" s="26"/>
      <c r="AB10" s="26"/>
      <c r="AC10" s="26"/>
      <c r="AD10" s="26"/>
      <c r="AE10" s="26"/>
      <c r="AF10" s="11"/>
      <c r="AG10" s="11"/>
      <c r="AH10" s="11"/>
      <c r="AI10" s="11"/>
      <c r="AJ10" s="11"/>
      <c r="AK10" s="80"/>
      <c r="AL10" s="12"/>
    </row>
    <row r="11" spans="1:38" ht="24.75" customHeight="1" x14ac:dyDescent="0.25">
      <c r="A11" s="117" t="s">
        <v>0</v>
      </c>
      <c r="B11" s="45" t="s">
        <v>104</v>
      </c>
      <c r="C11" s="116" t="s">
        <v>106</v>
      </c>
      <c r="D11" s="73"/>
      <c r="E11" s="73" t="s">
        <v>113</v>
      </c>
      <c r="F11" s="73"/>
      <c r="G11" s="73"/>
      <c r="H11" s="73"/>
      <c r="I11" s="73"/>
      <c r="J11" s="176" t="s">
        <v>113</v>
      </c>
      <c r="K11" s="176"/>
      <c r="L11" s="176" t="s">
        <v>113</v>
      </c>
      <c r="M11" s="176"/>
      <c r="N11" s="48"/>
      <c r="O11" s="48"/>
      <c r="P11" s="48"/>
      <c r="Q11" s="48"/>
      <c r="R11" s="48"/>
      <c r="S11" s="48"/>
      <c r="T11" s="48"/>
      <c r="U11" s="48"/>
      <c r="V11" s="48"/>
      <c r="W11" s="82">
        <f t="shared" ref="W11" si="0">COUNTIF(D11:M11,"X")</f>
        <v>3</v>
      </c>
      <c r="X11" s="73"/>
      <c r="Y11" s="13"/>
      <c r="Z11" s="73" t="s">
        <v>113</v>
      </c>
      <c r="AA11" s="70"/>
      <c r="AB11" s="70"/>
      <c r="AC11" s="70"/>
      <c r="AD11" s="70"/>
      <c r="AE11" s="70"/>
      <c r="AF11" s="13"/>
      <c r="AG11" s="13"/>
      <c r="AH11" s="13"/>
      <c r="AI11" s="13"/>
      <c r="AJ11" s="120"/>
      <c r="AK11" s="81">
        <f t="shared" ref="AK11:AK13" si="1">COUNTIF(X11:AJ11,"X")</f>
        <v>1</v>
      </c>
      <c r="AL11" s="12"/>
    </row>
    <row r="12" spans="1:38" ht="24.75" customHeight="1" x14ac:dyDescent="0.25">
      <c r="A12" s="117" t="s">
        <v>1</v>
      </c>
      <c r="B12" s="118" t="s">
        <v>123</v>
      </c>
      <c r="C12" s="116" t="s">
        <v>153</v>
      </c>
      <c r="D12" s="73"/>
      <c r="E12" s="73"/>
      <c r="F12" s="73"/>
      <c r="G12" s="73"/>
      <c r="H12" s="73"/>
      <c r="I12" s="73"/>
      <c r="J12" s="176"/>
      <c r="K12" s="176"/>
      <c r="L12" s="176" t="s">
        <v>113</v>
      </c>
      <c r="M12" s="176"/>
      <c r="N12" s="48"/>
      <c r="O12" s="48"/>
      <c r="P12" s="48"/>
      <c r="Q12" s="48"/>
      <c r="R12" s="48"/>
      <c r="S12" s="48"/>
      <c r="T12" s="48"/>
      <c r="U12" s="48"/>
      <c r="V12" s="48"/>
      <c r="W12" s="82">
        <f t="shared" ref="W12:W14" si="2">COUNTIF(D12:M12,"X")</f>
        <v>1</v>
      </c>
      <c r="X12" s="73" t="s">
        <v>113</v>
      </c>
      <c r="Y12" s="13"/>
      <c r="Z12" s="73"/>
      <c r="AA12" s="73" t="s">
        <v>113</v>
      </c>
      <c r="AB12" s="70"/>
      <c r="AC12" s="70"/>
      <c r="AD12" s="70"/>
      <c r="AE12" s="70"/>
      <c r="AF12" s="13"/>
      <c r="AG12" s="13"/>
      <c r="AH12" s="13"/>
      <c r="AI12" s="13"/>
      <c r="AJ12" s="120"/>
      <c r="AK12" s="81">
        <f t="shared" si="1"/>
        <v>2</v>
      </c>
      <c r="AL12" s="12"/>
    </row>
    <row r="13" spans="1:38" ht="24.75" customHeight="1" x14ac:dyDescent="0.25">
      <c r="A13" s="117" t="s">
        <v>2</v>
      </c>
      <c r="B13" s="118" t="s">
        <v>124</v>
      </c>
      <c r="C13" s="116" t="s">
        <v>146</v>
      </c>
      <c r="D13" s="73"/>
      <c r="E13" s="73"/>
      <c r="F13" s="73"/>
      <c r="G13" s="73"/>
      <c r="H13" s="73"/>
      <c r="I13" s="73" t="s">
        <v>113</v>
      </c>
      <c r="J13" s="176"/>
      <c r="K13" s="176"/>
      <c r="L13" s="176" t="s">
        <v>113</v>
      </c>
      <c r="M13" s="176"/>
      <c r="N13" s="48"/>
      <c r="O13" s="48"/>
      <c r="P13" s="48"/>
      <c r="Q13" s="48"/>
      <c r="R13" s="48"/>
      <c r="S13" s="48"/>
      <c r="T13" s="48"/>
      <c r="U13" s="48"/>
      <c r="V13" s="48"/>
      <c r="W13" s="82">
        <f t="shared" si="2"/>
        <v>2</v>
      </c>
      <c r="X13" s="73"/>
      <c r="Y13" s="13"/>
      <c r="Z13" s="73"/>
      <c r="AA13" s="70"/>
      <c r="AB13" s="70"/>
      <c r="AC13" s="73" t="s">
        <v>113</v>
      </c>
      <c r="AD13" s="73" t="s">
        <v>113</v>
      </c>
      <c r="AE13" s="70"/>
      <c r="AF13" s="13"/>
      <c r="AG13" s="13"/>
      <c r="AH13" s="13"/>
      <c r="AI13" s="13"/>
      <c r="AJ13" s="120"/>
      <c r="AK13" s="81">
        <f t="shared" si="1"/>
        <v>2</v>
      </c>
      <c r="AL13" s="12"/>
    </row>
    <row r="14" spans="1:38" ht="24" customHeight="1" x14ac:dyDescent="0.25">
      <c r="A14" s="117" t="s">
        <v>3</v>
      </c>
      <c r="B14" s="115" t="s">
        <v>145</v>
      </c>
      <c r="C14" s="46" t="s">
        <v>125</v>
      </c>
      <c r="D14" s="73"/>
      <c r="E14" s="73"/>
      <c r="F14" s="73"/>
      <c r="G14" s="73" t="s">
        <v>113</v>
      </c>
      <c r="H14" s="73" t="s">
        <v>113</v>
      </c>
      <c r="I14" s="73"/>
      <c r="J14" s="176"/>
      <c r="K14" s="176"/>
      <c r="L14" s="176" t="s">
        <v>113</v>
      </c>
      <c r="M14" s="176"/>
      <c r="N14" s="48"/>
      <c r="O14" s="48"/>
      <c r="P14" s="48"/>
      <c r="Q14" s="48"/>
      <c r="R14" s="48"/>
      <c r="S14" s="48"/>
      <c r="T14" s="48"/>
      <c r="U14" s="48"/>
      <c r="V14" s="48"/>
      <c r="W14" s="82">
        <f t="shared" si="2"/>
        <v>3</v>
      </c>
      <c r="X14" s="73" t="s">
        <v>113</v>
      </c>
      <c r="Y14" s="13"/>
      <c r="Z14" s="73"/>
      <c r="AA14" s="70"/>
      <c r="AB14" s="70"/>
      <c r="AC14" s="70"/>
      <c r="AD14" s="70"/>
      <c r="AE14" s="168"/>
      <c r="AF14" s="13"/>
      <c r="AG14" s="13"/>
      <c r="AH14" s="13"/>
      <c r="AI14" s="13"/>
      <c r="AJ14" s="120"/>
      <c r="AK14" s="81">
        <f>COUNTIF(X14:AJ14,"X")</f>
        <v>1</v>
      </c>
      <c r="AL14" s="74"/>
    </row>
    <row r="15" spans="1:38" ht="26.25" customHeight="1" x14ac:dyDescent="0.25">
      <c r="A15" s="6" t="s">
        <v>54</v>
      </c>
      <c r="B15" s="45"/>
      <c r="C15" s="45"/>
      <c r="D15" s="75"/>
      <c r="E15" s="75"/>
      <c r="F15" s="65"/>
      <c r="G15" s="75"/>
      <c r="H15" s="75"/>
      <c r="I15" s="65"/>
      <c r="J15" s="180"/>
      <c r="K15" s="180"/>
      <c r="L15" s="180"/>
      <c r="M15" s="181"/>
      <c r="N15" s="48"/>
      <c r="O15" s="48"/>
      <c r="P15" s="48"/>
      <c r="Q15" s="48"/>
      <c r="R15" s="48"/>
      <c r="S15" s="48"/>
      <c r="T15" s="48"/>
      <c r="U15" s="48"/>
      <c r="V15" s="48"/>
      <c r="W15" s="82"/>
      <c r="X15" s="73"/>
      <c r="Y15" s="70"/>
      <c r="Z15" s="70"/>
      <c r="AA15" s="70"/>
      <c r="AB15" s="70"/>
      <c r="AC15" s="70"/>
      <c r="AD15" s="70"/>
      <c r="AE15" s="70"/>
      <c r="AF15" s="13"/>
      <c r="AG15" s="13"/>
      <c r="AH15" s="13"/>
      <c r="AI15" s="13"/>
      <c r="AJ15" s="13"/>
      <c r="AK15" s="81"/>
      <c r="AL15" s="74"/>
    </row>
    <row r="16" spans="1:38" ht="25.5" customHeight="1" x14ac:dyDescent="0.25">
      <c r="A16" s="7" t="s">
        <v>0</v>
      </c>
      <c r="B16" s="47" t="s">
        <v>79</v>
      </c>
      <c r="C16" s="46" t="s">
        <v>94</v>
      </c>
      <c r="D16" s="73" t="s">
        <v>113</v>
      </c>
      <c r="E16" s="73"/>
      <c r="F16" s="73"/>
      <c r="G16" s="73"/>
      <c r="H16" s="73"/>
      <c r="I16" s="73"/>
      <c r="J16" s="180"/>
      <c r="K16" s="180"/>
      <c r="L16" s="180"/>
      <c r="M16" s="181"/>
      <c r="N16" s="77"/>
      <c r="O16" s="73"/>
      <c r="P16" s="73"/>
      <c r="Q16" s="73"/>
      <c r="R16" s="73"/>
      <c r="S16" s="76"/>
      <c r="T16" s="76"/>
      <c r="U16" s="76"/>
      <c r="V16" s="76"/>
      <c r="W16" s="82">
        <f t="shared" ref="W16:W35" si="3">COUNTIF(D16:M16,"X")</f>
        <v>1</v>
      </c>
      <c r="X16" s="73" t="s">
        <v>113</v>
      </c>
      <c r="Y16" s="176" t="s">
        <v>113</v>
      </c>
      <c r="Z16" s="176"/>
      <c r="AA16" s="176" t="s">
        <v>113</v>
      </c>
      <c r="AB16" s="176" t="s">
        <v>113</v>
      </c>
      <c r="AC16" s="176"/>
      <c r="AD16" s="177"/>
      <c r="AE16" s="177"/>
      <c r="AF16" s="178"/>
      <c r="AG16" s="178"/>
      <c r="AH16" s="178"/>
      <c r="AI16" s="178"/>
      <c r="AJ16" s="178"/>
      <c r="AK16" s="81">
        <f t="shared" ref="AK16:AK26" si="4">COUNTIF(X16:AJ16,"X")</f>
        <v>4</v>
      </c>
      <c r="AL16" s="74"/>
    </row>
    <row r="17" spans="1:39" ht="24" customHeight="1" x14ac:dyDescent="0.25">
      <c r="A17" s="7" t="s">
        <v>1</v>
      </c>
      <c r="B17" s="47" t="s">
        <v>80</v>
      </c>
      <c r="C17" s="46" t="s">
        <v>95</v>
      </c>
      <c r="D17" s="73"/>
      <c r="E17" s="73"/>
      <c r="F17" s="75"/>
      <c r="G17" s="73"/>
      <c r="H17" s="73"/>
      <c r="I17" s="65"/>
      <c r="J17" s="180"/>
      <c r="K17" s="180"/>
      <c r="L17" s="180"/>
      <c r="M17" s="181" t="s">
        <v>113</v>
      </c>
      <c r="N17" s="73"/>
      <c r="O17" s="73"/>
      <c r="P17" s="73"/>
      <c r="Q17" s="73"/>
      <c r="R17" s="73"/>
      <c r="S17" s="73"/>
      <c r="T17" s="73"/>
      <c r="U17" s="73"/>
      <c r="V17" s="73"/>
      <c r="W17" s="82">
        <f t="shared" si="3"/>
        <v>1</v>
      </c>
      <c r="X17" s="73" t="s">
        <v>113</v>
      </c>
      <c r="Y17" s="176" t="s">
        <v>113</v>
      </c>
      <c r="Z17" s="176"/>
      <c r="AA17" s="176"/>
      <c r="AB17" s="176" t="s">
        <v>113</v>
      </c>
      <c r="AC17" s="176"/>
      <c r="AD17" s="177"/>
      <c r="AE17" s="176"/>
      <c r="AF17" s="178"/>
      <c r="AG17" s="178"/>
      <c r="AH17" s="178"/>
      <c r="AI17" s="179"/>
      <c r="AK17" s="81">
        <f t="shared" si="4"/>
        <v>3</v>
      </c>
      <c r="AL17" s="74"/>
    </row>
    <row r="18" spans="1:39" ht="27" customHeight="1" x14ac:dyDescent="0.25">
      <c r="A18" s="7" t="s">
        <v>2</v>
      </c>
      <c r="B18" s="47" t="s">
        <v>81</v>
      </c>
      <c r="C18" s="46" t="s">
        <v>96</v>
      </c>
      <c r="D18" s="73" t="s">
        <v>113</v>
      </c>
      <c r="E18" s="73" t="s">
        <v>113</v>
      </c>
      <c r="F18" s="73"/>
      <c r="G18" s="73"/>
      <c r="H18" s="73"/>
      <c r="I18" s="73"/>
      <c r="J18" s="176" t="s">
        <v>113</v>
      </c>
      <c r="K18" s="176"/>
      <c r="L18" s="176"/>
      <c r="M18" s="181"/>
      <c r="N18" s="48"/>
      <c r="O18" s="48"/>
      <c r="P18" s="48"/>
      <c r="Q18" s="48"/>
      <c r="R18" s="48"/>
      <c r="S18" s="48"/>
      <c r="T18" s="48"/>
      <c r="U18" s="48"/>
      <c r="V18" s="48"/>
      <c r="W18" s="82">
        <f t="shared" si="3"/>
        <v>3</v>
      </c>
      <c r="X18" s="73" t="s">
        <v>113</v>
      </c>
      <c r="Y18" s="176" t="s">
        <v>113</v>
      </c>
      <c r="Z18" s="176"/>
      <c r="AA18" s="176"/>
      <c r="AB18" s="176" t="s">
        <v>113</v>
      </c>
      <c r="AC18" s="176"/>
      <c r="AD18" s="177"/>
      <c r="AE18" s="177"/>
      <c r="AF18" s="178"/>
      <c r="AG18" s="178"/>
      <c r="AH18" s="178"/>
      <c r="AI18" s="178"/>
      <c r="AJ18" s="178"/>
      <c r="AK18" s="81">
        <f t="shared" si="4"/>
        <v>3</v>
      </c>
      <c r="AL18" s="74"/>
    </row>
    <row r="19" spans="1:39" ht="24" customHeight="1" x14ac:dyDescent="0.25">
      <c r="A19" s="7" t="s">
        <v>3</v>
      </c>
      <c r="B19" s="53" t="s">
        <v>82</v>
      </c>
      <c r="C19" s="54" t="s">
        <v>97</v>
      </c>
      <c r="D19" s="73"/>
      <c r="E19" s="73"/>
      <c r="F19" s="75"/>
      <c r="G19" s="48"/>
      <c r="H19" s="65"/>
      <c r="I19" s="73"/>
      <c r="J19" s="181"/>
      <c r="K19" s="181"/>
      <c r="L19" s="181"/>
      <c r="M19" s="181" t="s">
        <v>113</v>
      </c>
      <c r="N19" s="48"/>
      <c r="O19" s="48"/>
      <c r="P19" s="48"/>
      <c r="Q19" s="48"/>
      <c r="R19" s="48"/>
      <c r="S19" s="48"/>
      <c r="T19" s="48"/>
      <c r="U19" s="48"/>
      <c r="V19" s="48"/>
      <c r="W19" s="82">
        <f t="shared" si="3"/>
        <v>1</v>
      </c>
      <c r="X19" s="73" t="s">
        <v>113</v>
      </c>
      <c r="Y19" s="176" t="s">
        <v>113</v>
      </c>
      <c r="Z19" s="176"/>
      <c r="AA19" s="176"/>
      <c r="AB19" s="176" t="s">
        <v>113</v>
      </c>
      <c r="AC19" s="176"/>
      <c r="AD19" s="177"/>
      <c r="AE19" s="176" t="s">
        <v>113</v>
      </c>
      <c r="AF19" s="178"/>
      <c r="AG19" s="178"/>
      <c r="AH19" s="178"/>
      <c r="AI19" s="178"/>
      <c r="AJ19" s="178"/>
      <c r="AK19" s="81">
        <f t="shared" si="4"/>
        <v>4</v>
      </c>
      <c r="AL19" s="74"/>
    </row>
    <row r="20" spans="1:39" ht="26.25" customHeight="1" x14ac:dyDescent="0.25">
      <c r="A20" s="7" t="s">
        <v>4</v>
      </c>
      <c r="B20" s="53" t="s">
        <v>83</v>
      </c>
      <c r="C20" s="54" t="s">
        <v>98</v>
      </c>
      <c r="D20" s="73"/>
      <c r="E20" s="73"/>
      <c r="F20" s="75"/>
      <c r="G20" s="48"/>
      <c r="H20" s="65"/>
      <c r="I20" s="48"/>
      <c r="J20" s="182"/>
      <c r="K20" s="182"/>
      <c r="L20" s="182"/>
      <c r="M20" s="181"/>
      <c r="N20" s="72"/>
      <c r="O20" s="48"/>
      <c r="P20" s="48"/>
      <c r="Q20" s="48"/>
      <c r="R20" s="48"/>
      <c r="S20" s="72"/>
      <c r="T20" s="72"/>
      <c r="U20" s="72"/>
      <c r="V20" s="72"/>
      <c r="W20" s="82">
        <f t="shared" si="3"/>
        <v>0</v>
      </c>
      <c r="X20" s="73" t="s">
        <v>113</v>
      </c>
      <c r="Y20" s="176" t="s">
        <v>113</v>
      </c>
      <c r="Z20" s="176"/>
      <c r="AA20" s="176"/>
      <c r="AB20" s="176" t="s">
        <v>113</v>
      </c>
      <c r="AC20" s="176"/>
      <c r="AD20" s="177"/>
      <c r="AE20" s="177"/>
      <c r="AF20" s="178"/>
      <c r="AG20" s="178"/>
      <c r="AH20" s="178"/>
      <c r="AI20" s="178"/>
      <c r="AJ20" s="178"/>
      <c r="AK20" s="81">
        <f t="shared" si="4"/>
        <v>3</v>
      </c>
      <c r="AL20" s="13"/>
    </row>
    <row r="21" spans="1:39" ht="28.5" customHeight="1" x14ac:dyDescent="0.25">
      <c r="A21" s="7" t="s">
        <v>70</v>
      </c>
      <c r="B21" s="53" t="s">
        <v>105</v>
      </c>
      <c r="C21" s="46" t="s">
        <v>107</v>
      </c>
      <c r="D21" s="73"/>
      <c r="E21" s="73"/>
      <c r="F21" s="75"/>
      <c r="G21" s="48"/>
      <c r="H21" s="65"/>
      <c r="I21" s="48"/>
      <c r="J21" s="182"/>
      <c r="K21" s="182"/>
      <c r="L21" s="182"/>
      <c r="M21" s="181"/>
      <c r="N21" s="72"/>
      <c r="O21" s="48"/>
      <c r="P21" s="48"/>
      <c r="Q21" s="48"/>
      <c r="R21" s="48"/>
      <c r="S21" s="72"/>
      <c r="T21" s="72"/>
      <c r="U21" s="72"/>
      <c r="V21" s="72"/>
      <c r="W21" s="82">
        <f t="shared" si="3"/>
        <v>0</v>
      </c>
      <c r="X21" s="73" t="s">
        <v>113</v>
      </c>
      <c r="Y21" s="176" t="s">
        <v>113</v>
      </c>
      <c r="Z21" s="176"/>
      <c r="AA21" s="176"/>
      <c r="AB21" s="176" t="s">
        <v>113</v>
      </c>
      <c r="AC21" s="176"/>
      <c r="AD21" s="177"/>
      <c r="AE21" s="176"/>
      <c r="AF21" s="178"/>
      <c r="AG21" s="178"/>
      <c r="AH21" s="178"/>
      <c r="AI21" s="178"/>
      <c r="AJ21" s="178"/>
      <c r="AK21" s="81">
        <f t="shared" si="4"/>
        <v>3</v>
      </c>
      <c r="AL21" s="13"/>
      <c r="AM21" s="78"/>
    </row>
    <row r="22" spans="1:39" ht="28.5" customHeight="1" x14ac:dyDescent="0.25">
      <c r="A22" s="7" t="s">
        <v>74</v>
      </c>
      <c r="B22" s="53" t="s">
        <v>150</v>
      </c>
      <c r="C22" s="46" t="s">
        <v>151</v>
      </c>
      <c r="D22" s="73" t="s">
        <v>113</v>
      </c>
      <c r="E22" s="73"/>
      <c r="F22" s="75"/>
      <c r="G22" s="48"/>
      <c r="H22" s="65"/>
      <c r="I22" s="48"/>
      <c r="J22" s="182"/>
      <c r="K22" s="176" t="s">
        <v>113</v>
      </c>
      <c r="L22" s="182"/>
      <c r="M22" s="176"/>
      <c r="N22" s="72"/>
      <c r="O22" s="48"/>
      <c r="P22" s="48"/>
      <c r="Q22" s="48"/>
      <c r="R22" s="48"/>
      <c r="S22" s="72"/>
      <c r="T22" s="72"/>
      <c r="U22" s="72"/>
      <c r="V22" s="72"/>
      <c r="W22" s="82">
        <f t="shared" ref="W22" si="5">COUNTIF(D22:M22,"X")</f>
        <v>2</v>
      </c>
      <c r="X22" s="73" t="s">
        <v>113</v>
      </c>
      <c r="Y22" s="176" t="s">
        <v>113</v>
      </c>
      <c r="Z22" s="176" t="s">
        <v>113</v>
      </c>
      <c r="AA22" s="176"/>
      <c r="AB22" s="176" t="s">
        <v>113</v>
      </c>
      <c r="AC22" s="176"/>
      <c r="AD22" s="177"/>
      <c r="AE22" s="177"/>
      <c r="AF22" s="178"/>
      <c r="AG22" s="178"/>
      <c r="AH22" s="178"/>
      <c r="AI22" s="178"/>
      <c r="AJ22" s="178"/>
      <c r="AK22" s="81">
        <f t="shared" ref="AK22" si="6">COUNTIF(X22:AJ22,"X")</f>
        <v>4</v>
      </c>
      <c r="AL22" s="13"/>
      <c r="AM22" s="78"/>
    </row>
    <row r="23" spans="1:39" ht="24.75" customHeight="1" x14ac:dyDescent="0.25">
      <c r="A23" s="7" t="s">
        <v>78</v>
      </c>
      <c r="B23" s="47" t="s">
        <v>84</v>
      </c>
      <c r="C23" s="46" t="s">
        <v>99</v>
      </c>
      <c r="D23" s="73" t="s">
        <v>113</v>
      </c>
      <c r="E23" s="73" t="s">
        <v>113</v>
      </c>
      <c r="F23" s="73"/>
      <c r="G23" s="73"/>
      <c r="H23" s="65"/>
      <c r="I23" s="65"/>
      <c r="J23" s="48"/>
      <c r="K23" s="48"/>
      <c r="L23" s="48"/>
      <c r="M23" s="48"/>
      <c r="N23" s="72"/>
      <c r="O23" s="72"/>
      <c r="P23" s="72"/>
      <c r="Q23" s="72"/>
      <c r="R23" s="72"/>
      <c r="S23" s="72"/>
      <c r="T23" s="72"/>
      <c r="U23" s="72"/>
      <c r="V23" s="72"/>
      <c r="W23" s="82">
        <f t="shared" si="3"/>
        <v>2</v>
      </c>
      <c r="X23" s="73" t="s">
        <v>113</v>
      </c>
      <c r="Y23" s="176" t="s">
        <v>113</v>
      </c>
      <c r="Z23" s="176"/>
      <c r="AA23" s="176"/>
      <c r="AB23" s="176" t="s">
        <v>113</v>
      </c>
      <c r="AC23" s="176"/>
      <c r="AD23" s="177"/>
      <c r="AE23" s="177"/>
      <c r="AF23" s="178"/>
      <c r="AG23" s="178"/>
      <c r="AH23" s="178"/>
      <c r="AI23" s="178"/>
      <c r="AJ23" s="178"/>
      <c r="AK23" s="81">
        <f t="shared" si="4"/>
        <v>3</v>
      </c>
      <c r="AL23" s="74"/>
    </row>
    <row r="24" spans="1:39" ht="24.75" customHeight="1" x14ac:dyDescent="0.25">
      <c r="A24" s="7" t="s">
        <v>89</v>
      </c>
      <c r="B24" s="47" t="s">
        <v>85</v>
      </c>
      <c r="C24" s="46" t="s">
        <v>100</v>
      </c>
      <c r="D24" s="73"/>
      <c r="E24" s="73"/>
      <c r="F24" s="73"/>
      <c r="G24" s="73"/>
      <c r="H24" s="65"/>
      <c r="I24" s="65"/>
      <c r="J24" s="48"/>
      <c r="K24" s="48"/>
      <c r="L24" s="48"/>
      <c r="M24" s="48"/>
      <c r="N24" s="72"/>
      <c r="O24" s="72"/>
      <c r="P24" s="72"/>
      <c r="Q24" s="72"/>
      <c r="R24" s="72"/>
      <c r="S24" s="72"/>
      <c r="T24" s="72"/>
      <c r="U24" s="72"/>
      <c r="V24" s="72"/>
      <c r="W24" s="82">
        <f t="shared" ref="W24:W33" si="7">COUNTIF(D24:M24,"X")</f>
        <v>0</v>
      </c>
      <c r="X24" s="73" t="s">
        <v>113</v>
      </c>
      <c r="Y24" s="176" t="s">
        <v>113</v>
      </c>
      <c r="Z24" s="176"/>
      <c r="AA24" s="176"/>
      <c r="AB24" s="176" t="s">
        <v>113</v>
      </c>
      <c r="AC24" s="176"/>
      <c r="AD24" s="177"/>
      <c r="AE24" s="177"/>
      <c r="AF24" s="178"/>
      <c r="AG24" s="178"/>
      <c r="AH24" s="178"/>
      <c r="AI24" s="178"/>
      <c r="AJ24" s="178"/>
      <c r="AK24" s="81">
        <f t="shared" si="4"/>
        <v>3</v>
      </c>
      <c r="AL24" s="74"/>
    </row>
    <row r="25" spans="1:39" ht="24.75" customHeight="1" x14ac:dyDescent="0.25">
      <c r="A25" s="7" t="s">
        <v>90</v>
      </c>
      <c r="B25" s="47" t="s">
        <v>86</v>
      </c>
      <c r="C25" s="46" t="s">
        <v>101</v>
      </c>
      <c r="D25" s="73"/>
      <c r="E25" s="73"/>
      <c r="F25" s="73"/>
      <c r="G25" s="73"/>
      <c r="H25" s="65"/>
      <c r="I25" s="65"/>
      <c r="J25" s="48"/>
      <c r="K25" s="48"/>
      <c r="L25" s="48"/>
      <c r="M25" s="48"/>
      <c r="N25" s="72"/>
      <c r="O25" s="72"/>
      <c r="P25" s="72"/>
      <c r="Q25" s="72"/>
      <c r="R25" s="72"/>
      <c r="S25" s="72"/>
      <c r="T25" s="72"/>
      <c r="U25" s="72"/>
      <c r="V25" s="72"/>
      <c r="W25" s="82">
        <f t="shared" si="7"/>
        <v>0</v>
      </c>
      <c r="X25" s="73" t="s">
        <v>113</v>
      </c>
      <c r="Y25" s="176" t="s">
        <v>113</v>
      </c>
      <c r="Z25" s="176"/>
      <c r="AA25" s="176"/>
      <c r="AB25" s="176" t="s">
        <v>113</v>
      </c>
      <c r="AC25" s="176"/>
      <c r="AD25" s="177"/>
      <c r="AE25" s="177"/>
      <c r="AF25" s="178"/>
      <c r="AG25" s="178"/>
      <c r="AH25" s="178"/>
      <c r="AI25" s="178"/>
      <c r="AJ25" s="178"/>
      <c r="AK25" s="81">
        <f t="shared" si="4"/>
        <v>3</v>
      </c>
      <c r="AL25" s="74"/>
    </row>
    <row r="26" spans="1:39" ht="25.5" customHeight="1" x14ac:dyDescent="0.25">
      <c r="A26" s="7" t="s">
        <v>91</v>
      </c>
      <c r="B26" s="47" t="s">
        <v>87</v>
      </c>
      <c r="C26" s="46" t="s">
        <v>102</v>
      </c>
      <c r="D26" s="73"/>
      <c r="E26" s="73"/>
      <c r="F26" s="73"/>
      <c r="G26" s="73"/>
      <c r="H26" s="65"/>
      <c r="I26" s="65"/>
      <c r="J26" s="48"/>
      <c r="K26" s="48"/>
      <c r="L26" s="48"/>
      <c r="M26" s="48"/>
      <c r="N26" s="72"/>
      <c r="O26" s="72"/>
      <c r="P26" s="72"/>
      <c r="Q26" s="72"/>
      <c r="R26" s="72"/>
      <c r="S26" s="72"/>
      <c r="T26" s="72"/>
      <c r="U26" s="72"/>
      <c r="V26" s="72"/>
      <c r="W26" s="82">
        <f t="shared" si="7"/>
        <v>0</v>
      </c>
      <c r="X26" s="73" t="s">
        <v>113</v>
      </c>
      <c r="Y26" s="176" t="s">
        <v>113</v>
      </c>
      <c r="Z26" s="176"/>
      <c r="AA26" s="176"/>
      <c r="AB26" s="176" t="s">
        <v>113</v>
      </c>
      <c r="AC26" s="176"/>
      <c r="AD26" s="177"/>
      <c r="AE26" s="177"/>
      <c r="AF26" s="178"/>
      <c r="AG26" s="178"/>
      <c r="AH26" s="178"/>
      <c r="AI26" s="178"/>
      <c r="AJ26" s="178"/>
      <c r="AK26" s="81">
        <f t="shared" si="4"/>
        <v>3</v>
      </c>
      <c r="AL26" s="13"/>
    </row>
    <row r="27" spans="1:39" ht="23.25" customHeight="1" x14ac:dyDescent="0.25">
      <c r="A27" s="7" t="s">
        <v>92</v>
      </c>
      <c r="B27" s="47" t="s">
        <v>88</v>
      </c>
      <c r="C27" s="46" t="s">
        <v>103</v>
      </c>
      <c r="D27" s="73"/>
      <c r="E27" s="73"/>
      <c r="F27" s="73"/>
      <c r="G27" s="73"/>
      <c r="H27" s="65"/>
      <c r="I27" s="65"/>
      <c r="J27" s="48"/>
      <c r="K27" s="48"/>
      <c r="L27" s="48"/>
      <c r="M27" s="48"/>
      <c r="N27" s="72"/>
      <c r="O27" s="72"/>
      <c r="P27" s="72"/>
      <c r="Q27" s="72"/>
      <c r="R27" s="72"/>
      <c r="S27" s="72"/>
      <c r="T27" s="72"/>
      <c r="U27" s="72"/>
      <c r="V27" s="72"/>
      <c r="W27" s="82">
        <f t="shared" si="7"/>
        <v>0</v>
      </c>
      <c r="X27" s="73" t="s">
        <v>113</v>
      </c>
      <c r="Y27" s="176" t="s">
        <v>113</v>
      </c>
      <c r="Z27" s="176"/>
      <c r="AA27" s="176"/>
      <c r="AB27" s="176" t="s">
        <v>113</v>
      </c>
      <c r="AC27" s="176"/>
      <c r="AD27" s="177"/>
      <c r="AE27" s="177"/>
      <c r="AF27" s="178"/>
      <c r="AG27" s="178"/>
      <c r="AH27" s="178"/>
      <c r="AI27" s="178"/>
      <c r="AJ27" s="178"/>
      <c r="AK27" s="81">
        <f t="shared" ref="AK27:AK35" si="8">COUNTIF(X27:AJ27,"X")</f>
        <v>3</v>
      </c>
      <c r="AL27" s="74"/>
    </row>
    <row r="28" spans="1:39" ht="23.25" customHeight="1" x14ac:dyDescent="0.25">
      <c r="A28" s="7" t="s">
        <v>93</v>
      </c>
      <c r="B28" s="47" t="s">
        <v>149</v>
      </c>
      <c r="C28" s="46" t="s">
        <v>152</v>
      </c>
      <c r="D28" s="73"/>
      <c r="E28" s="73"/>
      <c r="F28" s="73"/>
      <c r="G28" s="73"/>
      <c r="H28" s="65"/>
      <c r="I28" s="65"/>
      <c r="J28" s="48"/>
      <c r="K28" s="48"/>
      <c r="L28" s="48"/>
      <c r="M28" s="48"/>
      <c r="N28" s="72"/>
      <c r="O28" s="72"/>
      <c r="P28" s="72"/>
      <c r="Q28" s="72"/>
      <c r="R28" s="72"/>
      <c r="S28" s="72"/>
      <c r="T28" s="72"/>
      <c r="U28" s="72"/>
      <c r="V28" s="72"/>
      <c r="W28" s="82">
        <f t="shared" si="7"/>
        <v>0</v>
      </c>
      <c r="X28" s="73"/>
      <c r="Y28" s="176"/>
      <c r="Z28" s="176"/>
      <c r="AA28" s="176"/>
      <c r="AB28" s="176"/>
      <c r="AC28" s="176"/>
      <c r="AD28" s="177"/>
      <c r="AE28" s="177"/>
      <c r="AF28" s="178"/>
      <c r="AG28" s="178"/>
      <c r="AH28" s="178"/>
      <c r="AI28" s="178"/>
      <c r="AJ28" s="176"/>
      <c r="AK28" s="81">
        <f t="shared" si="8"/>
        <v>0</v>
      </c>
      <c r="AL28" s="74"/>
    </row>
    <row r="29" spans="1:39" ht="23.25" customHeight="1" x14ac:dyDescent="0.25">
      <c r="A29" s="7" t="s">
        <v>138</v>
      </c>
      <c r="B29" s="119" t="s">
        <v>126</v>
      </c>
      <c r="C29" s="46" t="s">
        <v>127</v>
      </c>
      <c r="D29" s="73"/>
      <c r="E29" s="73"/>
      <c r="F29" s="73" t="s">
        <v>113</v>
      </c>
      <c r="G29" s="73"/>
      <c r="H29" s="65"/>
      <c r="I29" s="65"/>
      <c r="J29" s="48"/>
      <c r="K29" s="48"/>
      <c r="L29" s="48"/>
      <c r="M29" s="48"/>
      <c r="N29" s="72"/>
      <c r="O29" s="72"/>
      <c r="P29" s="72"/>
      <c r="Q29" s="72"/>
      <c r="R29" s="72"/>
      <c r="S29" s="72"/>
      <c r="T29" s="72"/>
      <c r="U29" s="72"/>
      <c r="V29" s="72"/>
      <c r="W29" s="82">
        <f t="shared" si="7"/>
        <v>1</v>
      </c>
      <c r="X29" s="73"/>
      <c r="Y29" s="176" t="s">
        <v>113</v>
      </c>
      <c r="Z29" s="176"/>
      <c r="AA29" s="176"/>
      <c r="AB29" s="176" t="s">
        <v>113</v>
      </c>
      <c r="AC29" s="176"/>
      <c r="AD29" s="177"/>
      <c r="AE29" s="177"/>
      <c r="AF29" s="178"/>
      <c r="AG29" s="178"/>
      <c r="AH29" s="178"/>
      <c r="AI29" s="178"/>
      <c r="AJ29" s="176" t="s">
        <v>113</v>
      </c>
      <c r="AK29" s="81">
        <f t="shared" si="8"/>
        <v>3</v>
      </c>
      <c r="AL29" s="74"/>
    </row>
    <row r="30" spans="1:39" ht="23.25" customHeight="1" x14ac:dyDescent="0.25">
      <c r="A30" s="7" t="s">
        <v>139</v>
      </c>
      <c r="B30" s="119" t="s">
        <v>128</v>
      </c>
      <c r="C30" s="46" t="s">
        <v>129</v>
      </c>
      <c r="D30" s="73"/>
      <c r="E30" s="73"/>
      <c r="F30" s="73"/>
      <c r="G30" s="73"/>
      <c r="H30" s="65"/>
      <c r="I30" s="65"/>
      <c r="J30" s="48"/>
      <c r="K30" s="48"/>
      <c r="L30" s="48"/>
      <c r="M30" s="48"/>
      <c r="N30" s="72"/>
      <c r="O30" s="72"/>
      <c r="P30" s="72"/>
      <c r="Q30" s="72"/>
      <c r="R30" s="72"/>
      <c r="S30" s="72"/>
      <c r="T30" s="72"/>
      <c r="U30" s="72"/>
      <c r="V30" s="72"/>
      <c r="W30" s="82">
        <f t="shared" si="7"/>
        <v>0</v>
      </c>
      <c r="X30" s="73" t="s">
        <v>113</v>
      </c>
      <c r="Y30" s="176" t="s">
        <v>113</v>
      </c>
      <c r="Z30" s="176"/>
      <c r="AA30" s="176"/>
      <c r="AB30" s="176" t="s">
        <v>113</v>
      </c>
      <c r="AC30" s="176"/>
      <c r="AD30" s="177"/>
      <c r="AE30" s="177"/>
      <c r="AF30" s="178"/>
      <c r="AG30" s="178"/>
      <c r="AH30" s="178"/>
      <c r="AI30" s="178"/>
      <c r="AJ30" s="176" t="s">
        <v>113</v>
      </c>
      <c r="AK30" s="81">
        <f t="shared" si="8"/>
        <v>4</v>
      </c>
      <c r="AL30" s="74"/>
    </row>
    <row r="31" spans="1:39" ht="23.25" customHeight="1" x14ac:dyDescent="0.25">
      <c r="A31" s="7" t="s">
        <v>140</v>
      </c>
      <c r="B31" s="119" t="s">
        <v>130</v>
      </c>
      <c r="C31" s="46" t="s">
        <v>131</v>
      </c>
      <c r="D31" s="73" t="s">
        <v>113</v>
      </c>
      <c r="E31" s="73"/>
      <c r="F31" s="73"/>
      <c r="G31" s="73"/>
      <c r="H31" s="65"/>
      <c r="I31" s="65"/>
      <c r="J31" s="48"/>
      <c r="K31" s="48"/>
      <c r="L31" s="48"/>
      <c r="M31" s="48"/>
      <c r="N31" s="72"/>
      <c r="O31" s="72"/>
      <c r="P31" s="72"/>
      <c r="Q31" s="72"/>
      <c r="R31" s="72"/>
      <c r="S31" s="72"/>
      <c r="T31" s="72"/>
      <c r="U31" s="72"/>
      <c r="V31" s="72"/>
      <c r="W31" s="82">
        <f t="shared" si="7"/>
        <v>1</v>
      </c>
      <c r="X31" s="73" t="s">
        <v>113</v>
      </c>
      <c r="Y31" s="176" t="s">
        <v>113</v>
      </c>
      <c r="Z31" s="176"/>
      <c r="AA31" s="176"/>
      <c r="AB31" s="176"/>
      <c r="AC31" s="176"/>
      <c r="AD31" s="177"/>
      <c r="AE31" s="177"/>
      <c r="AF31" s="178"/>
      <c r="AG31" s="178"/>
      <c r="AH31" s="178"/>
      <c r="AI31" s="178"/>
      <c r="AJ31" s="176" t="s">
        <v>113</v>
      </c>
      <c r="AK31" s="81">
        <f t="shared" si="8"/>
        <v>3</v>
      </c>
      <c r="AL31" s="74"/>
    </row>
    <row r="32" spans="1:39" ht="23.25" customHeight="1" x14ac:dyDescent="0.25">
      <c r="A32" s="7" t="s">
        <v>141</v>
      </c>
      <c r="B32" s="119" t="s">
        <v>132</v>
      </c>
      <c r="C32" s="46" t="s">
        <v>133</v>
      </c>
      <c r="D32" s="73"/>
      <c r="E32" s="73"/>
      <c r="F32" s="73"/>
      <c r="G32" s="73"/>
      <c r="H32" s="65"/>
      <c r="I32" s="65"/>
      <c r="J32" s="48"/>
      <c r="K32" s="48"/>
      <c r="L32" s="48"/>
      <c r="M32" s="48"/>
      <c r="N32" s="72"/>
      <c r="O32" s="72"/>
      <c r="P32" s="72"/>
      <c r="Q32" s="72"/>
      <c r="R32" s="72"/>
      <c r="S32" s="72"/>
      <c r="T32" s="72"/>
      <c r="U32" s="72"/>
      <c r="V32" s="72"/>
      <c r="W32" s="82">
        <f t="shared" si="7"/>
        <v>0</v>
      </c>
      <c r="X32" s="73" t="s">
        <v>113</v>
      </c>
      <c r="Y32" s="176" t="s">
        <v>113</v>
      </c>
      <c r="Z32" s="176"/>
      <c r="AA32" s="176"/>
      <c r="AB32" s="176"/>
      <c r="AC32" s="176"/>
      <c r="AD32" s="177"/>
      <c r="AE32" s="177"/>
      <c r="AF32" s="178"/>
      <c r="AG32" s="178"/>
      <c r="AH32" s="178"/>
      <c r="AI32" s="178"/>
      <c r="AJ32" s="176" t="s">
        <v>113</v>
      </c>
      <c r="AK32" s="81">
        <f t="shared" si="8"/>
        <v>3</v>
      </c>
      <c r="AL32" s="74"/>
    </row>
    <row r="33" spans="1:38" ht="23.25" customHeight="1" x14ac:dyDescent="0.25">
      <c r="A33" s="7" t="s">
        <v>142</v>
      </c>
      <c r="B33" s="119" t="s">
        <v>134</v>
      </c>
      <c r="C33" s="46" t="s">
        <v>135</v>
      </c>
      <c r="D33" s="73"/>
      <c r="E33" s="73"/>
      <c r="F33" s="73"/>
      <c r="G33" s="73"/>
      <c r="H33" s="65"/>
      <c r="I33" s="65"/>
      <c r="J33" s="48"/>
      <c r="K33" s="48"/>
      <c r="L33" s="48"/>
      <c r="M33" s="48"/>
      <c r="N33" s="72"/>
      <c r="O33" s="72"/>
      <c r="P33" s="72"/>
      <c r="Q33" s="72"/>
      <c r="R33" s="72"/>
      <c r="S33" s="72"/>
      <c r="T33" s="72"/>
      <c r="U33" s="72"/>
      <c r="V33" s="72"/>
      <c r="W33" s="82">
        <f t="shared" si="7"/>
        <v>0</v>
      </c>
      <c r="X33" s="73"/>
      <c r="Y33" s="176" t="s">
        <v>113</v>
      </c>
      <c r="Z33" s="176"/>
      <c r="AA33" s="176"/>
      <c r="AB33" s="176" t="s">
        <v>113</v>
      </c>
      <c r="AC33" s="176"/>
      <c r="AD33" s="177"/>
      <c r="AE33" s="177"/>
      <c r="AF33" s="178"/>
      <c r="AG33" s="178"/>
      <c r="AH33" s="178"/>
      <c r="AI33" s="178"/>
      <c r="AJ33" s="176" t="s">
        <v>113</v>
      </c>
      <c r="AK33" s="81">
        <f t="shared" si="8"/>
        <v>3</v>
      </c>
      <c r="AL33" s="74"/>
    </row>
    <row r="34" spans="1:38" ht="23.25" customHeight="1" x14ac:dyDescent="0.25">
      <c r="A34" s="7" t="s">
        <v>143</v>
      </c>
      <c r="B34" s="45" t="s">
        <v>136</v>
      </c>
      <c r="C34" s="116" t="s">
        <v>147</v>
      </c>
      <c r="D34" s="73"/>
      <c r="E34" s="73"/>
      <c r="F34" s="75"/>
      <c r="G34" s="70"/>
      <c r="H34" s="65"/>
      <c r="I34" s="73" t="s">
        <v>113</v>
      </c>
      <c r="J34" s="73"/>
      <c r="K34" s="73"/>
      <c r="L34" s="73"/>
      <c r="M34" s="48"/>
      <c r="N34" s="70"/>
      <c r="O34" s="70"/>
      <c r="P34" s="70"/>
      <c r="Q34" s="70"/>
      <c r="R34" s="70"/>
      <c r="S34" s="70"/>
      <c r="T34" s="70"/>
      <c r="U34" s="70"/>
      <c r="V34" s="70"/>
      <c r="W34" s="82">
        <f t="shared" ref="W34" si="9">COUNTIF(D34:M34,"X")</f>
        <v>1</v>
      </c>
      <c r="X34" s="73"/>
      <c r="Y34" s="176"/>
      <c r="Z34" s="176"/>
      <c r="AA34" s="176"/>
      <c r="AB34" s="176" t="s">
        <v>113</v>
      </c>
      <c r="AC34" s="176" t="s">
        <v>113</v>
      </c>
      <c r="AD34" s="176" t="s">
        <v>113</v>
      </c>
      <c r="AE34" s="177"/>
      <c r="AF34" s="178"/>
      <c r="AG34" s="178"/>
      <c r="AH34" s="178"/>
      <c r="AI34" s="178"/>
      <c r="AJ34" s="178"/>
      <c r="AK34" s="81">
        <f t="shared" si="8"/>
        <v>3</v>
      </c>
      <c r="AL34" s="74"/>
    </row>
    <row r="35" spans="1:38" ht="23.25" customHeight="1" x14ac:dyDescent="0.25">
      <c r="A35" s="7" t="s">
        <v>144</v>
      </c>
      <c r="B35" s="45" t="s">
        <v>137</v>
      </c>
      <c r="C35" s="116" t="s">
        <v>148</v>
      </c>
      <c r="D35" s="73"/>
      <c r="E35" s="73"/>
      <c r="F35" s="75"/>
      <c r="G35" s="70"/>
      <c r="H35" s="65"/>
      <c r="I35" s="73" t="s">
        <v>113</v>
      </c>
      <c r="J35" s="73"/>
      <c r="K35" s="73"/>
      <c r="L35" s="73"/>
      <c r="M35" s="48"/>
      <c r="N35" s="70"/>
      <c r="O35" s="70"/>
      <c r="P35" s="70"/>
      <c r="Q35" s="70"/>
      <c r="R35" s="70"/>
      <c r="S35" s="70"/>
      <c r="T35" s="70"/>
      <c r="U35" s="70"/>
      <c r="V35" s="70"/>
      <c r="W35" s="82">
        <f t="shared" si="3"/>
        <v>1</v>
      </c>
      <c r="X35" s="73"/>
      <c r="Y35" s="176"/>
      <c r="Z35" s="176"/>
      <c r="AA35" s="176"/>
      <c r="AB35" s="176" t="s">
        <v>113</v>
      </c>
      <c r="AC35" s="176" t="s">
        <v>113</v>
      </c>
      <c r="AD35" s="176"/>
      <c r="AE35" s="177"/>
      <c r="AF35" s="178"/>
      <c r="AG35" s="178"/>
      <c r="AH35" s="178"/>
      <c r="AI35" s="178"/>
      <c r="AJ35" s="178"/>
      <c r="AK35" s="81">
        <f t="shared" si="8"/>
        <v>2</v>
      </c>
      <c r="AL35" s="74"/>
    </row>
    <row r="36" spans="1:38" ht="9.75" customHeight="1" x14ac:dyDescent="0.25">
      <c r="A36" s="217"/>
      <c r="B36" s="217"/>
      <c r="C36" s="217"/>
      <c r="D36" s="217"/>
      <c r="E36" s="217"/>
      <c r="F36" s="217"/>
      <c r="G36" s="217"/>
      <c r="H36" s="217"/>
      <c r="I36" s="217"/>
      <c r="J36" s="217"/>
      <c r="K36" s="217"/>
      <c r="L36" s="217"/>
      <c r="M36" s="217"/>
      <c r="N36" s="217"/>
      <c r="O36" s="217"/>
      <c r="P36" s="217"/>
      <c r="Q36" s="217"/>
      <c r="R36" s="217"/>
      <c r="S36" s="217"/>
      <c r="T36" s="217"/>
      <c r="U36" s="217"/>
      <c r="V36" s="217"/>
      <c r="W36" s="217"/>
      <c r="X36" s="217"/>
      <c r="Y36" s="217"/>
      <c r="Z36" s="217"/>
      <c r="AA36" s="217"/>
      <c r="AB36" s="217"/>
      <c r="AC36" s="217"/>
      <c r="AD36" s="217"/>
      <c r="AE36" s="217"/>
      <c r="AF36" s="217"/>
      <c r="AG36" s="217"/>
      <c r="AH36" s="217"/>
      <c r="AI36" s="217"/>
      <c r="AJ36" s="217"/>
      <c r="AK36" s="217"/>
      <c r="AL36" s="217"/>
    </row>
    <row r="37" spans="1:38" ht="27.75" customHeight="1" x14ac:dyDescent="0.25">
      <c r="A37" s="212" t="s">
        <v>203</v>
      </c>
      <c r="B37" s="212"/>
      <c r="C37" s="212"/>
      <c r="D37" s="212"/>
      <c r="E37" s="212"/>
      <c r="F37" s="212"/>
      <c r="G37" s="212"/>
      <c r="H37" s="212"/>
      <c r="I37" s="212"/>
      <c r="J37" s="212"/>
      <c r="K37" s="212"/>
      <c r="L37" s="212"/>
      <c r="M37" s="212"/>
      <c r="N37" s="212"/>
      <c r="O37" s="212"/>
      <c r="P37" s="212"/>
      <c r="Q37" s="212"/>
      <c r="R37" s="212"/>
      <c r="S37" s="212"/>
      <c r="T37" s="212"/>
      <c r="U37" s="212"/>
      <c r="V37" s="212"/>
      <c r="W37" s="212"/>
      <c r="X37" s="212"/>
      <c r="Y37" s="212"/>
      <c r="Z37" s="212"/>
      <c r="AA37" s="212"/>
      <c r="AB37" s="212"/>
      <c r="AC37" s="212"/>
      <c r="AD37" s="212"/>
      <c r="AE37" s="212"/>
      <c r="AF37" s="212"/>
      <c r="AG37" s="212"/>
      <c r="AH37" s="212"/>
      <c r="AI37" s="212"/>
      <c r="AJ37" s="212"/>
      <c r="AK37" s="212"/>
      <c r="AL37" s="212"/>
    </row>
    <row r="38" spans="1:38" ht="24.75" customHeight="1" x14ac:dyDescent="0.3">
      <c r="A38" s="14"/>
      <c r="B38" s="14"/>
      <c r="C38" s="14"/>
      <c r="D38" s="15"/>
      <c r="E38" s="16"/>
      <c r="F38" s="16"/>
      <c r="G38" s="16"/>
      <c r="H38" s="16"/>
      <c r="I38" s="16"/>
      <c r="J38" s="16"/>
      <c r="K38" s="16"/>
      <c r="L38" s="16"/>
      <c r="M38" s="16"/>
      <c r="N38" s="16"/>
      <c r="O38" s="16"/>
      <c r="P38" s="16"/>
      <c r="Q38" s="16"/>
      <c r="R38" s="16"/>
      <c r="S38" s="16"/>
      <c r="T38" s="16"/>
      <c r="U38" s="16"/>
      <c r="V38" s="16"/>
      <c r="W38" s="88"/>
      <c r="X38" s="213" t="s">
        <v>121</v>
      </c>
      <c r="Y38" s="213"/>
      <c r="Z38" s="213"/>
      <c r="AA38" s="213"/>
      <c r="AB38" s="213"/>
      <c r="AC38" s="213"/>
      <c r="AD38" s="213"/>
      <c r="AE38" s="213"/>
      <c r="AF38" s="213"/>
      <c r="AG38" s="213"/>
      <c r="AH38" s="213"/>
      <c r="AI38" s="213"/>
      <c r="AJ38" s="213"/>
      <c r="AK38" s="213"/>
      <c r="AL38" s="213"/>
    </row>
    <row r="39" spans="1:38" ht="18.75" customHeight="1" x14ac:dyDescent="0.3">
      <c r="A39" s="14"/>
      <c r="B39" s="14"/>
      <c r="C39" s="14"/>
      <c r="D39" s="15"/>
      <c r="X39" s="214" t="s">
        <v>7</v>
      </c>
      <c r="Y39" s="214"/>
      <c r="Z39" s="214"/>
      <c r="AA39" s="214"/>
      <c r="AB39" s="214"/>
      <c r="AC39" s="214"/>
      <c r="AD39" s="214"/>
      <c r="AE39" s="214"/>
      <c r="AF39" s="214"/>
      <c r="AG39" s="214"/>
      <c r="AH39" s="214"/>
      <c r="AI39" s="214"/>
      <c r="AJ39" s="214"/>
      <c r="AK39" s="214"/>
      <c r="AL39" s="214"/>
    </row>
    <row r="43" spans="1:38" ht="29.25" customHeight="1" x14ac:dyDescent="0.25">
      <c r="X43" s="204" t="s">
        <v>104</v>
      </c>
      <c r="Y43" s="204"/>
      <c r="Z43" s="204"/>
      <c r="AA43" s="204"/>
      <c r="AB43" s="204"/>
      <c r="AC43" s="204"/>
      <c r="AD43" s="204"/>
      <c r="AE43" s="204"/>
      <c r="AF43" s="204"/>
      <c r="AG43" s="204"/>
      <c r="AH43" s="204"/>
      <c r="AI43" s="204"/>
      <c r="AJ43" s="204"/>
      <c r="AK43" s="204"/>
      <c r="AL43" s="204"/>
    </row>
  </sheetData>
  <mergeCells count="14">
    <mergeCell ref="X43:AL43"/>
    <mergeCell ref="A5:AL5"/>
    <mergeCell ref="B1:D1"/>
    <mergeCell ref="B2:D2"/>
    <mergeCell ref="B3:D3"/>
    <mergeCell ref="A37:AL37"/>
    <mergeCell ref="X38:AL38"/>
    <mergeCell ref="X39:AL39"/>
    <mergeCell ref="A7:A8"/>
    <mergeCell ref="A36:AL36"/>
    <mergeCell ref="B7:C7"/>
    <mergeCell ref="D7:W7"/>
    <mergeCell ref="X7:AK7"/>
    <mergeCell ref="W1:AL2"/>
  </mergeCells>
  <phoneticPr fontId="31"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9"/>
  <sheetViews>
    <sheetView showZeros="0" tabSelected="1" topLeftCell="A22" zoomScaleNormal="100" workbookViewId="0">
      <selection activeCell="P32" sqref="P32"/>
    </sheetView>
  </sheetViews>
  <sheetFormatPr defaultColWidth="9.140625" defaultRowHeight="15" x14ac:dyDescent="0.25"/>
  <cols>
    <col min="1" max="1" width="7.140625" style="4" customWidth="1"/>
    <col min="2" max="2" width="24.42578125" style="4" customWidth="1"/>
    <col min="3" max="3" width="13.5703125" style="4" customWidth="1"/>
    <col min="4" max="4" width="9.85546875" style="4" customWidth="1"/>
    <col min="5" max="5" width="9.140625" style="4" customWidth="1"/>
    <col min="6" max="6" width="12.7109375" style="3" customWidth="1"/>
    <col min="7" max="7" width="11.85546875" style="3" customWidth="1"/>
    <col min="8" max="8" width="18.28515625" style="3" customWidth="1"/>
    <col min="9" max="9" width="12.42578125" style="3" customWidth="1"/>
    <col min="10" max="10" width="20.140625" style="3" customWidth="1"/>
    <col min="11" max="11" width="9.140625" style="4"/>
    <col min="12" max="12" width="12.85546875" style="4" bestFit="1" customWidth="1"/>
    <col min="13" max="16384" width="9.140625" style="4"/>
  </cols>
  <sheetData>
    <row r="1" spans="1:10" ht="15.75" x14ac:dyDescent="0.25">
      <c r="A1" s="240" t="s">
        <v>8</v>
      </c>
      <c r="B1" s="240"/>
      <c r="C1" s="240"/>
      <c r="D1" s="240"/>
      <c r="E1" s="240"/>
      <c r="F1" s="207" t="s">
        <v>16</v>
      </c>
      <c r="G1" s="247"/>
      <c r="H1" s="247"/>
      <c r="I1" s="247"/>
      <c r="J1" s="247"/>
    </row>
    <row r="2" spans="1:10" ht="15.75" x14ac:dyDescent="0.25">
      <c r="A2" s="240" t="s">
        <v>9</v>
      </c>
      <c r="B2" s="240"/>
      <c r="C2" s="240"/>
      <c r="D2" s="240"/>
      <c r="E2" s="240"/>
      <c r="F2" s="207" t="s">
        <v>15</v>
      </c>
      <c r="G2" s="207"/>
      <c r="H2" s="207"/>
      <c r="I2" s="207"/>
      <c r="J2" s="207"/>
    </row>
    <row r="3" spans="1:10" ht="33.75" customHeight="1" x14ac:dyDescent="0.25">
      <c r="A3" s="241" t="s">
        <v>120</v>
      </c>
      <c r="B3" s="242"/>
      <c r="C3" s="242"/>
      <c r="D3" s="242"/>
      <c r="E3" s="242"/>
      <c r="F3" s="95"/>
      <c r="G3" s="95"/>
      <c r="H3" s="95"/>
      <c r="I3" s="95"/>
      <c r="J3" s="95"/>
    </row>
    <row r="4" spans="1:10" ht="23.25" customHeight="1" x14ac:dyDescent="0.25">
      <c r="A4" s="96"/>
      <c r="B4" s="96"/>
      <c r="C4" s="96"/>
      <c r="D4" s="96"/>
      <c r="E4" s="96"/>
      <c r="F4" s="97"/>
      <c r="G4" s="97"/>
      <c r="H4" s="97"/>
      <c r="I4" s="97"/>
      <c r="J4" s="98" t="s">
        <v>26</v>
      </c>
    </row>
    <row r="5" spans="1:10" ht="21" customHeight="1" x14ac:dyDescent="0.25">
      <c r="A5" s="243" t="s">
        <v>122</v>
      </c>
      <c r="B5" s="243"/>
      <c r="C5" s="243"/>
      <c r="D5" s="243"/>
      <c r="E5" s="243"/>
      <c r="F5" s="243"/>
      <c r="G5" s="243"/>
      <c r="H5" s="243"/>
      <c r="I5" s="243"/>
      <c r="J5" s="243"/>
    </row>
    <row r="6" spans="1:10" ht="5.25" customHeight="1" x14ac:dyDescent="0.25">
      <c r="A6" s="96"/>
      <c r="B6" s="96"/>
      <c r="C6" s="96"/>
      <c r="D6" s="96"/>
      <c r="E6" s="96"/>
      <c r="F6" s="97"/>
      <c r="G6" s="97"/>
      <c r="H6" s="97"/>
      <c r="I6" s="97"/>
      <c r="J6" s="97"/>
    </row>
    <row r="7" spans="1:10" ht="39.75" customHeight="1" x14ac:dyDescent="0.25">
      <c r="A7" s="244" t="s">
        <v>5</v>
      </c>
      <c r="B7" s="244" t="s">
        <v>10</v>
      </c>
      <c r="C7" s="245" t="s">
        <v>27</v>
      </c>
      <c r="D7" s="248" t="s">
        <v>75</v>
      </c>
      <c r="E7" s="249"/>
      <c r="F7" s="249"/>
      <c r="G7" s="250"/>
      <c r="H7" s="244" t="s">
        <v>57</v>
      </c>
      <c r="I7" s="233" t="s">
        <v>77</v>
      </c>
      <c r="J7" s="234"/>
    </row>
    <row r="8" spans="1:10" ht="64.5" customHeight="1" x14ac:dyDescent="0.25">
      <c r="A8" s="244"/>
      <c r="B8" s="244"/>
      <c r="C8" s="246"/>
      <c r="D8" s="64" t="s">
        <v>11</v>
      </c>
      <c r="E8" s="63" t="s">
        <v>12</v>
      </c>
      <c r="F8" s="63" t="s">
        <v>41</v>
      </c>
      <c r="G8" s="63" t="s">
        <v>42</v>
      </c>
      <c r="H8" s="244"/>
      <c r="I8" s="64" t="s">
        <v>11</v>
      </c>
      <c r="J8" s="64" t="s">
        <v>71</v>
      </c>
    </row>
    <row r="9" spans="1:10" ht="24" customHeight="1" x14ac:dyDescent="0.25">
      <c r="A9" s="41">
        <v>-1</v>
      </c>
      <c r="B9" s="41">
        <v>-2</v>
      </c>
      <c r="C9" s="41">
        <v>-3</v>
      </c>
      <c r="D9" s="41">
        <v>-4</v>
      </c>
      <c r="E9" s="41">
        <v>-5</v>
      </c>
      <c r="F9" s="89">
        <v>-6</v>
      </c>
      <c r="G9" s="89">
        <v>-7</v>
      </c>
      <c r="H9" s="41">
        <v>-8</v>
      </c>
      <c r="I9" s="41">
        <v>-9</v>
      </c>
      <c r="J9" s="41">
        <v>-10</v>
      </c>
    </row>
    <row r="10" spans="1:10" ht="26.25" customHeight="1" x14ac:dyDescent="0.25">
      <c r="A10" s="99" t="s">
        <v>68</v>
      </c>
      <c r="B10" s="64"/>
      <c r="C10" s="64"/>
      <c r="D10" s="61">
        <v>4</v>
      </c>
      <c r="E10" s="64"/>
      <c r="F10" s="90">
        <f>'Mau 2'!W10</f>
        <v>0</v>
      </c>
      <c r="G10" s="91">
        <f>'Mau 2'!AK10</f>
        <v>0</v>
      </c>
      <c r="H10" s="63"/>
      <c r="I10" s="63"/>
      <c r="J10" s="64"/>
    </row>
    <row r="11" spans="1:10" ht="26.25" customHeight="1" x14ac:dyDescent="0.25">
      <c r="A11" s="121" t="s">
        <v>0</v>
      </c>
      <c r="B11" s="122" t="s">
        <v>104</v>
      </c>
      <c r="C11" s="123" t="s">
        <v>106</v>
      </c>
      <c r="D11" s="7" t="s">
        <v>194</v>
      </c>
      <c r="E11" s="63"/>
      <c r="F11" s="90">
        <f>'Mau 2'!W11</f>
        <v>3</v>
      </c>
      <c r="G11" s="91">
        <f>'Mau 2'!AK11</f>
        <v>1</v>
      </c>
      <c r="H11" s="63"/>
      <c r="I11" s="63"/>
      <c r="J11" s="64"/>
    </row>
    <row r="12" spans="1:10" ht="26.25" customHeight="1" x14ac:dyDescent="0.25">
      <c r="A12" s="117" t="s">
        <v>1</v>
      </c>
      <c r="B12" s="118" t="s">
        <v>123</v>
      </c>
      <c r="C12" s="116" t="s">
        <v>153</v>
      </c>
      <c r="D12" s="7" t="s">
        <v>110</v>
      </c>
      <c r="E12" s="63"/>
      <c r="F12" s="90">
        <f>'Mau 2'!W12</f>
        <v>1</v>
      </c>
      <c r="G12" s="91">
        <f>'Mau 2'!AK12</f>
        <v>2</v>
      </c>
      <c r="H12" s="63"/>
      <c r="I12" s="63"/>
      <c r="J12" s="64"/>
    </row>
    <row r="13" spans="1:10" ht="26.25" customHeight="1" x14ac:dyDescent="0.25">
      <c r="A13" s="117" t="s">
        <v>2</v>
      </c>
      <c r="B13" s="118" t="s">
        <v>221</v>
      </c>
      <c r="C13" s="116" t="s">
        <v>146</v>
      </c>
      <c r="D13" s="7" t="s">
        <v>176</v>
      </c>
      <c r="E13" s="63"/>
      <c r="F13" s="90">
        <f>'Mau 2'!W13</f>
        <v>2</v>
      </c>
      <c r="G13" s="91">
        <f>'Mau 2'!AK13</f>
        <v>2</v>
      </c>
      <c r="H13" s="63"/>
      <c r="I13" s="63"/>
      <c r="J13" s="64"/>
    </row>
    <row r="14" spans="1:10" ht="57" customHeight="1" x14ac:dyDescent="0.25">
      <c r="A14" s="117" t="s">
        <v>3</v>
      </c>
      <c r="B14" s="115" t="s">
        <v>145</v>
      </c>
      <c r="C14" s="46" t="s">
        <v>125</v>
      </c>
      <c r="D14" s="7" t="s">
        <v>194</v>
      </c>
      <c r="E14" s="44"/>
      <c r="F14" s="90">
        <f>'Mau 2'!W14</f>
        <v>3</v>
      </c>
      <c r="G14" s="91">
        <f>'Mau 2'!AK14</f>
        <v>1</v>
      </c>
      <c r="H14" s="44" t="s">
        <v>173</v>
      </c>
      <c r="I14" s="71"/>
      <c r="J14" s="71" t="s">
        <v>195</v>
      </c>
    </row>
    <row r="15" spans="1:10" ht="26.25" customHeight="1" x14ac:dyDescent="0.25">
      <c r="A15" s="99" t="s">
        <v>54</v>
      </c>
      <c r="B15" s="62"/>
      <c r="C15" s="62"/>
      <c r="D15" s="61">
        <v>20</v>
      </c>
      <c r="E15" s="62"/>
      <c r="F15" s="90">
        <f>'Mau 2'!W15</f>
        <v>0</v>
      </c>
      <c r="G15" s="91">
        <f>'Mau 2'!AK15</f>
        <v>0</v>
      </c>
      <c r="H15" s="63"/>
      <c r="I15" s="63"/>
      <c r="J15" s="64"/>
    </row>
    <row r="16" spans="1:10" ht="89.25" customHeight="1" x14ac:dyDescent="0.25">
      <c r="A16" s="59" t="s">
        <v>0</v>
      </c>
      <c r="B16" s="110" t="s">
        <v>79</v>
      </c>
      <c r="C16" s="52" t="s">
        <v>94</v>
      </c>
      <c r="D16" s="59" t="s">
        <v>110</v>
      </c>
      <c r="E16" s="62"/>
      <c r="F16" s="90">
        <f>'Mau 2'!W16</f>
        <v>1</v>
      </c>
      <c r="G16" s="91">
        <f>'Mau 2'!AK16</f>
        <v>4</v>
      </c>
      <c r="H16" s="44"/>
      <c r="I16" s="71" t="s">
        <v>176</v>
      </c>
      <c r="J16" s="71" t="s">
        <v>222</v>
      </c>
    </row>
    <row r="17" spans="1:10" ht="37.5" customHeight="1" x14ac:dyDescent="0.25">
      <c r="A17" s="59" t="s">
        <v>1</v>
      </c>
      <c r="B17" s="110" t="s">
        <v>80</v>
      </c>
      <c r="C17" s="52" t="s">
        <v>95</v>
      </c>
      <c r="D17" s="59" t="s">
        <v>110</v>
      </c>
      <c r="E17" s="62"/>
      <c r="F17" s="90">
        <f>'Mau 2'!W17</f>
        <v>1</v>
      </c>
      <c r="G17" s="91">
        <f>'Mau 2'!AK17</f>
        <v>3</v>
      </c>
      <c r="H17" s="44"/>
      <c r="I17" s="64"/>
      <c r="J17" s="60"/>
    </row>
    <row r="18" spans="1:10" ht="35.25" customHeight="1" x14ac:dyDescent="0.25">
      <c r="A18" s="59" t="s">
        <v>2</v>
      </c>
      <c r="B18" s="110" t="s">
        <v>81</v>
      </c>
      <c r="C18" s="52" t="s">
        <v>96</v>
      </c>
      <c r="D18" s="59" t="s">
        <v>194</v>
      </c>
      <c r="E18" s="44"/>
      <c r="F18" s="90">
        <f>'Mau 2'!W18</f>
        <v>3</v>
      </c>
      <c r="G18" s="91">
        <f>'Mau 2'!AK18</f>
        <v>3</v>
      </c>
      <c r="H18" s="44"/>
      <c r="I18" s="44"/>
      <c r="J18" s="60"/>
    </row>
    <row r="19" spans="1:10" ht="36" customHeight="1" x14ac:dyDescent="0.25">
      <c r="A19" s="59" t="s">
        <v>3</v>
      </c>
      <c r="B19" s="110" t="s">
        <v>82</v>
      </c>
      <c r="C19" s="52" t="s">
        <v>97</v>
      </c>
      <c r="D19" s="59" t="s">
        <v>110</v>
      </c>
      <c r="E19" s="44"/>
      <c r="F19" s="90"/>
      <c r="G19" s="91">
        <f>'Mau 2'!AK19</f>
        <v>4</v>
      </c>
      <c r="H19" s="44"/>
      <c r="I19" s="60"/>
      <c r="J19" s="60"/>
    </row>
    <row r="20" spans="1:10" ht="34.5" customHeight="1" x14ac:dyDescent="0.25">
      <c r="A20" s="59" t="s">
        <v>4</v>
      </c>
      <c r="B20" s="110" t="s">
        <v>83</v>
      </c>
      <c r="C20" s="52" t="s">
        <v>98</v>
      </c>
      <c r="D20" s="59" t="s">
        <v>110</v>
      </c>
      <c r="E20" s="62"/>
      <c r="F20" s="90">
        <f>'Mau 2'!W20</f>
        <v>0</v>
      </c>
      <c r="G20" s="91">
        <f>'Mau 2'!AK20</f>
        <v>3</v>
      </c>
      <c r="H20" s="111"/>
      <c r="I20" s="60"/>
      <c r="J20" s="71"/>
    </row>
    <row r="21" spans="1:10" ht="35.25" customHeight="1" x14ac:dyDescent="0.25">
      <c r="A21" s="59" t="s">
        <v>70</v>
      </c>
      <c r="B21" s="110" t="s">
        <v>105</v>
      </c>
      <c r="C21" s="52" t="s">
        <v>107</v>
      </c>
      <c r="D21" s="59" t="s">
        <v>110</v>
      </c>
      <c r="E21" s="62"/>
      <c r="F21" s="90">
        <v>1</v>
      </c>
      <c r="G21" s="91">
        <f>'Mau 2'!AK21</f>
        <v>3</v>
      </c>
      <c r="H21" s="44"/>
      <c r="I21" s="60"/>
      <c r="J21" s="60"/>
    </row>
    <row r="22" spans="1:10" ht="36" customHeight="1" x14ac:dyDescent="0.25">
      <c r="A22" s="59" t="s">
        <v>74</v>
      </c>
      <c r="B22" s="53" t="s">
        <v>150</v>
      </c>
      <c r="C22" s="46" t="s">
        <v>151</v>
      </c>
      <c r="D22" s="7" t="s">
        <v>194</v>
      </c>
      <c r="E22" s="118"/>
      <c r="F22" s="197">
        <f>'Mau 2'!W22</f>
        <v>2</v>
      </c>
      <c r="G22" s="198">
        <f>'Mau 2'!AK22</f>
        <v>4</v>
      </c>
      <c r="H22" s="199"/>
      <c r="I22" s="60"/>
      <c r="J22" s="60"/>
    </row>
    <row r="23" spans="1:10" ht="33.75" customHeight="1" x14ac:dyDescent="0.25">
      <c r="A23" s="59" t="s">
        <v>78</v>
      </c>
      <c r="B23" s="110" t="s">
        <v>84</v>
      </c>
      <c r="C23" s="52" t="s">
        <v>99</v>
      </c>
      <c r="D23" s="7" t="s">
        <v>194</v>
      </c>
      <c r="E23" s="118"/>
      <c r="F23" s="197">
        <f>'Mau 2'!W23</f>
        <v>2</v>
      </c>
      <c r="G23" s="198">
        <f>'Mau 2'!AK23</f>
        <v>3</v>
      </c>
      <c r="H23" s="199"/>
      <c r="I23" s="60"/>
      <c r="J23" s="64"/>
    </row>
    <row r="24" spans="1:10" ht="32.25" customHeight="1" x14ac:dyDescent="0.25">
      <c r="A24" s="59" t="s">
        <v>89</v>
      </c>
      <c r="B24" s="110" t="s">
        <v>85</v>
      </c>
      <c r="C24" s="52" t="s">
        <v>100</v>
      </c>
      <c r="D24" s="7" t="s">
        <v>110</v>
      </c>
      <c r="E24" s="118"/>
      <c r="F24" s="197">
        <f>'Mau 2'!W24</f>
        <v>0</v>
      </c>
      <c r="G24" s="198">
        <f>'Mau 2'!AK24</f>
        <v>3</v>
      </c>
      <c r="H24" s="200"/>
      <c r="I24" s="60"/>
      <c r="J24" s="60"/>
    </row>
    <row r="25" spans="1:10" ht="33" customHeight="1" x14ac:dyDescent="0.25">
      <c r="A25" s="59" t="s">
        <v>90</v>
      </c>
      <c r="B25" s="110" t="s">
        <v>86</v>
      </c>
      <c r="C25" s="52" t="s">
        <v>101</v>
      </c>
      <c r="D25" s="7" t="s">
        <v>110</v>
      </c>
      <c r="E25" s="118"/>
      <c r="F25" s="197">
        <f>'Mau 2'!W25</f>
        <v>0</v>
      </c>
      <c r="G25" s="198">
        <f>'Mau 2'!AK25</f>
        <v>3</v>
      </c>
      <c r="H25" s="201" t="s">
        <v>178</v>
      </c>
      <c r="I25" s="60"/>
      <c r="J25" s="60"/>
    </row>
    <row r="26" spans="1:10" ht="33" customHeight="1" x14ac:dyDescent="0.25">
      <c r="A26" s="59" t="s">
        <v>91</v>
      </c>
      <c r="B26" s="110" t="s">
        <v>87</v>
      </c>
      <c r="C26" s="52" t="s">
        <v>102</v>
      </c>
      <c r="D26" s="7" t="s">
        <v>116</v>
      </c>
      <c r="E26" s="118"/>
      <c r="F26" s="197">
        <f>'Mau 2'!W26</f>
        <v>0</v>
      </c>
      <c r="G26" s="198">
        <f>'Mau 2'!AK26</f>
        <v>3</v>
      </c>
      <c r="H26" s="201" t="s">
        <v>201</v>
      </c>
      <c r="I26" s="60"/>
      <c r="J26" s="60"/>
    </row>
    <row r="27" spans="1:10" ht="39.75" customHeight="1" x14ac:dyDescent="0.25">
      <c r="A27" s="59" t="s">
        <v>92</v>
      </c>
      <c r="B27" s="47" t="s">
        <v>223</v>
      </c>
      <c r="C27" s="46" t="s">
        <v>152</v>
      </c>
      <c r="D27" s="7" t="s">
        <v>115</v>
      </c>
      <c r="E27" s="118"/>
      <c r="F27" s="197">
        <f>'Mau 2'!W27</f>
        <v>0</v>
      </c>
      <c r="G27" s="198"/>
      <c r="H27" s="201"/>
      <c r="I27" s="64"/>
      <c r="J27" s="71" t="s">
        <v>214</v>
      </c>
    </row>
    <row r="28" spans="1:10" ht="28.5" customHeight="1" x14ac:dyDescent="0.25">
      <c r="A28" s="59" t="s">
        <v>93</v>
      </c>
      <c r="B28" s="110" t="s">
        <v>88</v>
      </c>
      <c r="C28" s="52" t="s">
        <v>103</v>
      </c>
      <c r="D28" s="7" t="s">
        <v>110</v>
      </c>
      <c r="E28" s="202"/>
      <c r="F28" s="197"/>
      <c r="G28" s="198">
        <f>'Mau 2'!AK33</f>
        <v>3</v>
      </c>
      <c r="H28" s="201"/>
      <c r="I28" s="63"/>
      <c r="J28" s="71"/>
    </row>
    <row r="29" spans="1:10" ht="33.75" customHeight="1" x14ac:dyDescent="0.25">
      <c r="A29" s="59" t="s">
        <v>138</v>
      </c>
      <c r="B29" s="119" t="s">
        <v>126</v>
      </c>
      <c r="C29" s="46" t="s">
        <v>127</v>
      </c>
      <c r="D29" s="7" t="s">
        <v>110</v>
      </c>
      <c r="E29" s="202">
        <v>1</v>
      </c>
      <c r="F29" s="197">
        <f>'Mau 2'!W29</f>
        <v>1</v>
      </c>
      <c r="G29" s="198">
        <f>'Mau 2'!AK29</f>
        <v>3</v>
      </c>
      <c r="H29" s="201"/>
      <c r="I29" s="63"/>
      <c r="J29" s="71"/>
    </row>
    <row r="30" spans="1:10" ht="67.5" customHeight="1" x14ac:dyDescent="0.25">
      <c r="A30" s="59" t="s">
        <v>139</v>
      </c>
      <c r="B30" s="119" t="s">
        <v>128</v>
      </c>
      <c r="C30" s="46" t="s">
        <v>129</v>
      </c>
      <c r="D30" s="7" t="s">
        <v>110</v>
      </c>
      <c r="E30" s="202"/>
      <c r="F30" s="197">
        <f>'Mau 2'!W30</f>
        <v>0</v>
      </c>
      <c r="G30" s="198">
        <f>'Mau 2'!AK30</f>
        <v>4</v>
      </c>
      <c r="H30" s="201"/>
      <c r="I30" s="71" t="s">
        <v>176</v>
      </c>
      <c r="J30" s="71" t="s">
        <v>220</v>
      </c>
    </row>
    <row r="31" spans="1:10" ht="30" customHeight="1" x14ac:dyDescent="0.25">
      <c r="A31" s="59" t="s">
        <v>140</v>
      </c>
      <c r="B31" s="119" t="s">
        <v>130</v>
      </c>
      <c r="C31" s="46" t="s">
        <v>131</v>
      </c>
      <c r="D31" s="7" t="s">
        <v>110</v>
      </c>
      <c r="E31" s="202"/>
      <c r="F31" s="197">
        <f>'Mau 2'!W31</f>
        <v>1</v>
      </c>
      <c r="G31" s="198">
        <f>'Mau 2'!AK31</f>
        <v>3</v>
      </c>
      <c r="H31" s="201"/>
      <c r="I31" s="63"/>
      <c r="J31" s="71"/>
    </row>
    <row r="32" spans="1:10" ht="32.25" customHeight="1" x14ac:dyDescent="0.25">
      <c r="A32" s="59" t="s">
        <v>141</v>
      </c>
      <c r="B32" s="119" t="s">
        <v>132</v>
      </c>
      <c r="C32" s="46" t="s">
        <v>133</v>
      </c>
      <c r="D32" s="7" t="s">
        <v>110</v>
      </c>
      <c r="E32" s="202"/>
      <c r="F32" s="197">
        <f>'Mau 2'!W32</f>
        <v>0</v>
      </c>
      <c r="G32" s="198">
        <f>'Mau 2'!AK32</f>
        <v>3</v>
      </c>
      <c r="H32" s="201"/>
      <c r="I32" s="63"/>
      <c r="J32" s="71"/>
    </row>
    <row r="33" spans="1:11" ht="37.5" customHeight="1" x14ac:dyDescent="0.25">
      <c r="A33" s="59" t="s">
        <v>142</v>
      </c>
      <c r="B33" s="119" t="s">
        <v>134</v>
      </c>
      <c r="C33" s="46" t="s">
        <v>135</v>
      </c>
      <c r="D33" s="7" t="s">
        <v>116</v>
      </c>
      <c r="E33" s="202"/>
      <c r="F33" s="197">
        <f>'Mau 2'!W33</f>
        <v>0</v>
      </c>
      <c r="G33" s="198">
        <f>'Mau 2'!AK33</f>
        <v>3</v>
      </c>
      <c r="H33" s="203" t="s">
        <v>197</v>
      </c>
      <c r="I33" s="63"/>
      <c r="J33" s="71"/>
    </row>
    <row r="34" spans="1:11" ht="27" customHeight="1" x14ac:dyDescent="0.25">
      <c r="A34" s="59" t="s">
        <v>143</v>
      </c>
      <c r="B34" s="45" t="s">
        <v>136</v>
      </c>
      <c r="C34" s="116" t="s">
        <v>147</v>
      </c>
      <c r="D34" s="59" t="s">
        <v>110</v>
      </c>
      <c r="E34" s="62"/>
      <c r="F34" s="90">
        <f>'Mau 2'!W34</f>
        <v>1</v>
      </c>
      <c r="G34" s="91">
        <f>'Mau 2'!AK34</f>
        <v>3</v>
      </c>
      <c r="H34" s="44"/>
      <c r="I34" s="63"/>
      <c r="J34" s="71"/>
    </row>
    <row r="35" spans="1:11" ht="27.75" customHeight="1" x14ac:dyDescent="0.25">
      <c r="A35" s="59" t="s">
        <v>144</v>
      </c>
      <c r="B35" s="45" t="s">
        <v>137</v>
      </c>
      <c r="C35" s="116" t="s">
        <v>148</v>
      </c>
      <c r="D35" s="59" t="s">
        <v>110</v>
      </c>
      <c r="E35" s="60"/>
      <c r="F35" s="90">
        <f>'Mau 2'!W35</f>
        <v>1</v>
      </c>
      <c r="G35" s="91">
        <f>'Mau 2'!AK35</f>
        <v>2</v>
      </c>
      <c r="H35" s="60"/>
      <c r="I35" s="44"/>
      <c r="J35" s="60"/>
    </row>
    <row r="36" spans="1:11" ht="21.75" customHeight="1" x14ac:dyDescent="0.25">
      <c r="A36" s="100"/>
      <c r="B36" s="101"/>
      <c r="C36" s="102"/>
      <c r="D36" s="102"/>
      <c r="E36" s="102"/>
      <c r="F36" s="103"/>
      <c r="G36" s="103"/>
      <c r="H36" s="103"/>
      <c r="I36" s="103"/>
      <c r="J36" s="103"/>
    </row>
    <row r="37" spans="1:11" s="9" customFormat="1" ht="22.5" customHeight="1" x14ac:dyDescent="0.25">
      <c r="A37" s="235"/>
      <c r="B37" s="227" t="s">
        <v>13</v>
      </c>
      <c r="C37" s="228"/>
      <c r="D37" s="238" t="s">
        <v>69</v>
      </c>
      <c r="E37" s="239"/>
      <c r="F37" s="236" t="s">
        <v>53</v>
      </c>
      <c r="G37" s="237"/>
      <c r="H37" s="38"/>
      <c r="I37" s="38"/>
      <c r="J37" s="38"/>
      <c r="K37" s="8"/>
    </row>
    <row r="38" spans="1:11" s="9" customFormat="1" ht="22.5" customHeight="1" x14ac:dyDescent="0.25">
      <c r="A38" s="235"/>
      <c r="B38" s="229"/>
      <c r="C38" s="230"/>
      <c r="D38" s="104" t="s">
        <v>52</v>
      </c>
      <c r="E38" s="104" t="s">
        <v>56</v>
      </c>
      <c r="F38" s="105" t="s">
        <v>52</v>
      </c>
      <c r="G38" s="105" t="s">
        <v>56</v>
      </c>
      <c r="H38" s="38"/>
      <c r="I38" s="38"/>
      <c r="J38" s="38"/>
    </row>
    <row r="39" spans="1:11" s="9" customFormat="1" ht="17.25" customHeight="1" x14ac:dyDescent="0.25">
      <c r="A39" s="235"/>
      <c r="B39" s="231" t="s">
        <v>58</v>
      </c>
      <c r="C39" s="232"/>
      <c r="D39" s="106">
        <f>COUNTIF($D$14:$D$14,"A1")</f>
        <v>1</v>
      </c>
      <c r="E39" s="107">
        <f>ROUND(D39/$D$10,2)</f>
        <v>0.25</v>
      </c>
      <c r="F39" s="108">
        <f>COUNTIF($D$16:$D$35,"A1")</f>
        <v>3</v>
      </c>
      <c r="G39" s="108">
        <f>ROUND(F39/$D$15,2)</f>
        <v>0.15</v>
      </c>
      <c r="H39" s="38"/>
      <c r="I39" s="38"/>
      <c r="J39" s="38"/>
    </row>
    <row r="40" spans="1:11" s="9" customFormat="1" ht="21.6" customHeight="1" x14ac:dyDescent="0.25">
      <c r="A40" s="235"/>
      <c r="B40" s="231" t="s">
        <v>59</v>
      </c>
      <c r="C40" s="232"/>
      <c r="D40" s="106">
        <f>COUNTIF($D$14:$D$14,"A2")</f>
        <v>0</v>
      </c>
      <c r="E40" s="107">
        <f t="shared" ref="E40:E49" si="0">ROUND(D40/$D$10,2)</f>
        <v>0</v>
      </c>
      <c r="F40" s="108">
        <f>COUNTIF($D$16:$D$35,"A2")</f>
        <v>0</v>
      </c>
      <c r="G40" s="108">
        <f t="shared" ref="G40:G49" si="1">ROUND(F40/$D$15,2)</f>
        <v>0</v>
      </c>
      <c r="H40" s="38"/>
      <c r="I40" s="38"/>
      <c r="J40" s="38"/>
    </row>
    <row r="41" spans="1:11" s="9" customFormat="1" ht="21.6" customHeight="1" x14ac:dyDescent="0.25">
      <c r="A41" s="235"/>
      <c r="B41" s="231" t="s">
        <v>60</v>
      </c>
      <c r="C41" s="232"/>
      <c r="D41" s="106">
        <f>COUNTIF($D$14:$D$14,"A3")</f>
        <v>0</v>
      </c>
      <c r="E41" s="107">
        <f t="shared" si="0"/>
        <v>0</v>
      </c>
      <c r="F41" s="108">
        <f>COUNTIF($D$16:$D$35,"A3")</f>
        <v>14</v>
      </c>
      <c r="G41" s="108">
        <f t="shared" si="1"/>
        <v>0.7</v>
      </c>
      <c r="H41" s="38"/>
      <c r="I41" s="38"/>
      <c r="J41" s="38"/>
    </row>
    <row r="42" spans="1:11" s="9" customFormat="1" ht="21.6" customHeight="1" x14ac:dyDescent="0.25">
      <c r="A42" s="235"/>
      <c r="B42" s="231" t="s">
        <v>61</v>
      </c>
      <c r="C42" s="232"/>
      <c r="D42" s="106">
        <f>COUNTIF($D$14:$D$14,"A4")</f>
        <v>0</v>
      </c>
      <c r="E42" s="107">
        <f t="shared" si="0"/>
        <v>0</v>
      </c>
      <c r="F42" s="108">
        <f>COUNTIF($D$16:$D$35,"A4")</f>
        <v>2</v>
      </c>
      <c r="G42" s="108">
        <f t="shared" si="1"/>
        <v>0.1</v>
      </c>
      <c r="H42" s="38"/>
      <c r="I42" s="38"/>
      <c r="J42" s="38"/>
    </row>
    <row r="43" spans="1:11" s="9" customFormat="1" ht="21.6" customHeight="1" x14ac:dyDescent="0.25">
      <c r="A43" s="235"/>
      <c r="B43" s="231" t="s">
        <v>62</v>
      </c>
      <c r="C43" s="232"/>
      <c r="D43" s="106">
        <f>COUNTIF($D$14:$D$14,"A DN")</f>
        <v>0</v>
      </c>
      <c r="E43" s="107">
        <f t="shared" si="0"/>
        <v>0</v>
      </c>
      <c r="F43" s="108">
        <f>COUNTIF($D$16:$D$35,"A DN")</f>
        <v>0</v>
      </c>
      <c r="G43" s="108">
        <f t="shared" si="1"/>
        <v>0</v>
      </c>
      <c r="H43" s="38"/>
      <c r="I43" s="38"/>
      <c r="J43" s="38"/>
    </row>
    <row r="44" spans="1:11" s="9" customFormat="1" ht="21.6" customHeight="1" x14ac:dyDescent="0.25">
      <c r="A44" s="235"/>
      <c r="B44" s="231" t="s">
        <v>63</v>
      </c>
      <c r="C44" s="232"/>
      <c r="D44" s="106">
        <f>COUNTIF($D$14:$D$14,"B1")</f>
        <v>0</v>
      </c>
      <c r="E44" s="107">
        <f t="shared" si="0"/>
        <v>0</v>
      </c>
      <c r="F44" s="108">
        <f>COUNTIF($D$16:$D$35,"B1")</f>
        <v>0</v>
      </c>
      <c r="G44" s="108">
        <f t="shared" si="1"/>
        <v>0</v>
      </c>
      <c r="H44" s="38"/>
      <c r="I44" s="38"/>
      <c r="J44" s="38"/>
    </row>
    <row r="45" spans="1:11" s="9" customFormat="1" ht="21.6" customHeight="1" x14ac:dyDescent="0.25">
      <c r="A45" s="235"/>
      <c r="B45" s="231" t="s">
        <v>64</v>
      </c>
      <c r="C45" s="232"/>
      <c r="D45" s="106">
        <f>COUNTIF($D$14:$D$14,"B2")</f>
        <v>0</v>
      </c>
      <c r="E45" s="107">
        <f t="shared" si="0"/>
        <v>0</v>
      </c>
      <c r="F45" s="108">
        <f>COUNTIF($D$16:$D$35,"B2")</f>
        <v>0</v>
      </c>
      <c r="G45" s="108">
        <f t="shared" si="1"/>
        <v>0</v>
      </c>
      <c r="H45" s="38"/>
      <c r="I45" s="38"/>
      <c r="J45" s="38"/>
    </row>
    <row r="46" spans="1:11" s="9" customFormat="1" ht="21.6" customHeight="1" x14ac:dyDescent="0.25">
      <c r="A46" s="235"/>
      <c r="B46" s="231" t="s">
        <v>65</v>
      </c>
      <c r="C46" s="232"/>
      <c r="D46" s="106">
        <f>COUNTIF($D$14:$D$14,"C1")</f>
        <v>0</v>
      </c>
      <c r="E46" s="107">
        <f t="shared" si="0"/>
        <v>0</v>
      </c>
      <c r="F46" s="108">
        <f>COUNTIF($D$16:$D$35,"C1")</f>
        <v>0</v>
      </c>
      <c r="G46" s="108">
        <f t="shared" si="1"/>
        <v>0</v>
      </c>
      <c r="H46" s="38"/>
      <c r="I46" s="38"/>
      <c r="J46" s="38"/>
    </row>
    <row r="47" spans="1:11" s="9" customFormat="1" ht="21.6" customHeight="1" x14ac:dyDescent="0.25">
      <c r="A47" s="235"/>
      <c r="B47" s="231" t="s">
        <v>66</v>
      </c>
      <c r="C47" s="232"/>
      <c r="D47" s="106">
        <f>COUNTIF($D$14:$D$14,"C2")</f>
        <v>0</v>
      </c>
      <c r="E47" s="107">
        <f t="shared" si="0"/>
        <v>0</v>
      </c>
      <c r="F47" s="108">
        <f>COUNTIF($D$16:$D$35,"C2")</f>
        <v>0</v>
      </c>
      <c r="G47" s="108">
        <f t="shared" si="1"/>
        <v>0</v>
      </c>
      <c r="H47" s="38"/>
      <c r="I47" s="38"/>
      <c r="J47" s="38"/>
    </row>
    <row r="48" spans="1:11" s="9" customFormat="1" ht="21.6" customHeight="1" x14ac:dyDescent="0.25">
      <c r="A48" s="235"/>
      <c r="B48" s="231" t="s">
        <v>67</v>
      </c>
      <c r="C48" s="232"/>
      <c r="D48" s="106">
        <f>COUNTIF($D$14:$D$14,"D")</f>
        <v>0</v>
      </c>
      <c r="E48" s="107">
        <f t="shared" si="0"/>
        <v>0</v>
      </c>
      <c r="F48" s="108">
        <f>COUNTIF($D$16:$D$35,"D")</f>
        <v>0</v>
      </c>
      <c r="G48" s="108">
        <f t="shared" si="1"/>
        <v>0</v>
      </c>
      <c r="H48" s="38"/>
      <c r="I48" s="38"/>
      <c r="J48" s="38"/>
    </row>
    <row r="49" spans="1:10" s="9" customFormat="1" ht="21.6" customHeight="1" x14ac:dyDescent="0.25">
      <c r="A49" s="235"/>
      <c r="B49" s="231" t="s">
        <v>76</v>
      </c>
      <c r="C49" s="232"/>
      <c r="D49" s="106">
        <f>COUNTIF($D$14:$D$14,"E")</f>
        <v>0</v>
      </c>
      <c r="E49" s="107">
        <f t="shared" si="0"/>
        <v>0</v>
      </c>
      <c r="F49" s="108">
        <f>COUNTIF($D$16:$D$35,"KXL")</f>
        <v>0</v>
      </c>
      <c r="G49" s="108">
        <f t="shared" si="1"/>
        <v>0</v>
      </c>
      <c r="H49" s="38"/>
      <c r="I49" s="38"/>
      <c r="J49" s="38"/>
    </row>
    <row r="50" spans="1:10" s="9" customFormat="1" ht="21.6" customHeight="1" x14ac:dyDescent="0.25">
      <c r="A50" s="109"/>
      <c r="B50" s="248" t="s">
        <v>17</v>
      </c>
      <c r="C50" s="250"/>
      <c r="D50" s="104">
        <f>SUM(D39:D49)</f>
        <v>1</v>
      </c>
      <c r="E50" s="104"/>
      <c r="F50" s="105">
        <f>SUM(F39:F49)</f>
        <v>19</v>
      </c>
      <c r="G50" s="105"/>
      <c r="H50" s="38"/>
      <c r="I50" s="38"/>
      <c r="J50" s="38"/>
    </row>
    <row r="51" spans="1:10" ht="8.25" customHeight="1" x14ac:dyDescent="0.25">
      <c r="A51" s="9"/>
      <c r="B51" s="9"/>
      <c r="C51" s="9"/>
      <c r="D51" s="9"/>
      <c r="E51" s="9"/>
      <c r="F51" s="9"/>
      <c r="G51" s="9"/>
      <c r="H51" s="9"/>
      <c r="I51" s="9"/>
      <c r="J51" s="9"/>
    </row>
    <row r="52" spans="1:10" ht="97.5" customHeight="1" x14ac:dyDescent="0.25">
      <c r="A52" s="254" t="s">
        <v>202</v>
      </c>
      <c r="B52" s="255"/>
      <c r="C52" s="255"/>
      <c r="D52" s="255"/>
      <c r="E52" s="255"/>
      <c r="F52" s="255"/>
      <c r="G52" s="255"/>
      <c r="H52" s="255"/>
      <c r="I52" s="255"/>
      <c r="J52" s="255"/>
    </row>
    <row r="53" spans="1:10" ht="15.75" x14ac:dyDescent="0.25">
      <c r="A53" s="9"/>
      <c r="B53" s="9"/>
      <c r="C53" s="9"/>
      <c r="D53" s="9"/>
      <c r="E53" s="9"/>
      <c r="F53" s="252" t="s">
        <v>155</v>
      </c>
      <c r="G53" s="252"/>
      <c r="H53" s="252"/>
      <c r="I53" s="252"/>
      <c r="J53" s="252"/>
    </row>
    <row r="54" spans="1:10" ht="15.75" x14ac:dyDescent="0.25">
      <c r="A54" s="9"/>
      <c r="B54" s="9"/>
      <c r="C54" s="9"/>
      <c r="D54" s="9"/>
      <c r="E54" s="9"/>
      <c r="F54" s="253" t="s">
        <v>7</v>
      </c>
      <c r="G54" s="253"/>
      <c r="H54" s="253"/>
      <c r="I54" s="253"/>
      <c r="J54" s="253"/>
    </row>
    <row r="55" spans="1:10" x14ac:dyDescent="0.25">
      <c r="F55" s="4"/>
      <c r="G55" s="4"/>
      <c r="H55" s="4"/>
      <c r="I55" s="4"/>
      <c r="J55" s="4"/>
    </row>
    <row r="56" spans="1:10" x14ac:dyDescent="0.25">
      <c r="F56" s="4"/>
      <c r="G56" s="4"/>
      <c r="H56" s="4"/>
      <c r="I56" s="4"/>
      <c r="J56" s="4"/>
    </row>
    <row r="59" spans="1:10" ht="18.75" x14ac:dyDescent="0.3">
      <c r="F59" s="251" t="s">
        <v>104</v>
      </c>
      <c r="G59" s="251"/>
      <c r="H59" s="251"/>
      <c r="I59" s="251"/>
      <c r="J59" s="251"/>
    </row>
  </sheetData>
  <mergeCells count="32">
    <mergeCell ref="F59:J59"/>
    <mergeCell ref="F53:J53"/>
    <mergeCell ref="F54:J54"/>
    <mergeCell ref="A52:J52"/>
    <mergeCell ref="B50:C50"/>
    <mergeCell ref="A1:E1"/>
    <mergeCell ref="A2:E2"/>
    <mergeCell ref="A3:E3"/>
    <mergeCell ref="A5:J5"/>
    <mergeCell ref="A7:A8"/>
    <mergeCell ref="B7:B8"/>
    <mergeCell ref="C7:C8"/>
    <mergeCell ref="F1:J1"/>
    <mergeCell ref="F2:J2"/>
    <mergeCell ref="H7:H8"/>
    <mergeCell ref="D7:G7"/>
    <mergeCell ref="B37:C38"/>
    <mergeCell ref="B47:C47"/>
    <mergeCell ref="I7:J7"/>
    <mergeCell ref="B49:C49"/>
    <mergeCell ref="A37:A49"/>
    <mergeCell ref="F37:G37"/>
    <mergeCell ref="D37:E37"/>
    <mergeCell ref="B48:C48"/>
    <mergeCell ref="B39:C39"/>
    <mergeCell ref="B40:C40"/>
    <mergeCell ref="B41:C41"/>
    <mergeCell ref="B42:C42"/>
    <mergeCell ref="B43:C43"/>
    <mergeCell ref="B44:C44"/>
    <mergeCell ref="B45:C45"/>
    <mergeCell ref="B46:C46"/>
  </mergeCells>
  <phoneticPr fontId="31" type="noConversion"/>
  <pageMargins left="0.25" right="0.25" top="0.39" bottom="0.4"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chien</cp:lastModifiedBy>
  <cp:lastPrinted>2025-09-23T00:11:02Z</cp:lastPrinted>
  <dcterms:created xsi:type="dcterms:W3CDTF">2020-11-20T02:18:37Z</dcterms:created>
  <dcterms:modified xsi:type="dcterms:W3CDTF">2025-09-23T00:13:04Z</dcterms:modified>
</cp:coreProperties>
</file>