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G\2. LY TU TRONG\32. TRANG - LINH TINH\"/>
    </mc:Choice>
  </mc:AlternateContent>
  <bookViews>
    <workbookView xWindow="120" yWindow="110" windowWidth="15480" windowHeight="9120"/>
  </bookViews>
  <sheets>
    <sheet name="Sheet15" sheetId="29" r:id="rId1"/>
    <sheet name="Sheet9" sheetId="22" r:id="rId2"/>
    <sheet name="2025-2026" sheetId="28" r:id="rId3"/>
    <sheet name="Sheet14" sheetId="27" r:id="rId4"/>
    <sheet name="Sheet13" sheetId="26" r:id="rId5"/>
    <sheet name="Sheet12" sheetId="25" r:id="rId6"/>
    <sheet name="Sheet11" sheetId="24" r:id="rId7"/>
    <sheet name="Sheet10" sheetId="23" r:id="rId8"/>
    <sheet name="Sheet8" sheetId="21" r:id="rId9"/>
    <sheet name="Sheet7" sheetId="20" r:id="rId10"/>
    <sheet name="Sheet6" sheetId="19" r:id="rId11"/>
    <sheet name="Sheet5" sheetId="18" r:id="rId12"/>
    <sheet name="Sheet4" sheetId="17" r:id="rId13"/>
    <sheet name="Sheet3" sheetId="16" r:id="rId14"/>
    <sheet name="Sheet2" sheetId="15" r:id="rId15"/>
    <sheet name="Sheet1" sheetId="1" r:id="rId16"/>
    <sheet name="t1" sheetId="2" r:id="rId17"/>
    <sheet name="t2" sheetId="3" r:id="rId18"/>
    <sheet name="t3" sheetId="4" r:id="rId19"/>
    <sheet name="t4" sheetId="6" r:id="rId20"/>
    <sheet name="2.1" sheetId="8" r:id="rId21"/>
    <sheet name="2.2" sheetId="7" r:id="rId22"/>
    <sheet name="2.3" sheetId="9" r:id="rId23"/>
    <sheet name="2.4" sheetId="10" r:id="rId24"/>
    <sheet name="2.5" sheetId="11" r:id="rId25"/>
    <sheet name="3.1" sheetId="12" r:id="rId26"/>
    <sheet name="3.2" sheetId="13" r:id="rId27"/>
    <sheet name="3.3" sheetId="14" r:id="rId28"/>
  </sheets>
  <calcPr calcId="162913"/>
</workbook>
</file>

<file path=xl/calcChain.xml><?xml version="1.0" encoding="utf-8"?>
<calcChain xmlns="http://schemas.openxmlformats.org/spreadsheetml/2006/main">
  <c r="N8" i="28" l="1"/>
  <c r="N10" i="28"/>
  <c r="L16" i="28"/>
  <c r="K22" i="28"/>
  <c r="N12" i="28"/>
  <c r="L22" i="28"/>
  <c r="K2" i="28" l="1"/>
  <c r="L2" i="28"/>
  <c r="N7" i="28" l="1"/>
  <c r="N9" i="28" l="1"/>
  <c r="L29" i="27"/>
  <c r="K28" i="27"/>
  <c r="K29" i="27" s="1"/>
  <c r="K15" i="27"/>
  <c r="N11" i="28" l="1"/>
  <c r="N14" i="28" s="1"/>
  <c r="N9" i="27"/>
  <c r="M29" i="27"/>
  <c r="K2" i="27"/>
  <c r="L2" i="27" l="1"/>
  <c r="N8" i="27" s="1"/>
  <c r="L16" i="27" l="1"/>
  <c r="N7" i="27"/>
  <c r="L13" i="25" l="1"/>
  <c r="M20" i="25" s="1"/>
  <c r="M13" i="25"/>
  <c r="N10" i="27" l="1"/>
  <c r="N11" i="27" s="1"/>
  <c r="O11" i="27" s="1"/>
  <c r="L2" i="25"/>
  <c r="M2" i="25"/>
  <c r="K27" i="24" l="1"/>
  <c r="O7" i="25" l="1"/>
  <c r="O8" i="25" l="1"/>
  <c r="M12" i="25"/>
  <c r="O8" i="24"/>
  <c r="O9" i="24"/>
  <c r="L14" i="24"/>
  <c r="M14" i="24"/>
  <c r="M23" i="24" l="1"/>
  <c r="M2" i="24"/>
  <c r="M13" i="24" l="1"/>
  <c r="L2" i="24"/>
  <c r="M6" i="24"/>
  <c r="O10" i="24" l="1"/>
  <c r="O11" i="24" s="1"/>
  <c r="O7" i="24"/>
  <c r="L16" i="21" l="1"/>
  <c r="K21" i="21" l="1"/>
  <c r="K16" i="21" l="1"/>
  <c r="N8" i="21" s="1"/>
  <c r="N9" i="21" s="1"/>
  <c r="L1" i="21"/>
  <c r="K1" i="21"/>
  <c r="O8" i="21" l="1"/>
  <c r="O9" i="21" s="1"/>
  <c r="P9" i="21" s="1"/>
  <c r="O7" i="21"/>
  <c r="N7" i="21"/>
  <c r="N6" i="21"/>
  <c r="O9" i="25" l="1"/>
  <c r="O10" i="25" s="1"/>
  <c r="O11" i="25" s="1"/>
</calcChain>
</file>

<file path=xl/sharedStrings.xml><?xml version="1.0" encoding="utf-8"?>
<sst xmlns="http://schemas.openxmlformats.org/spreadsheetml/2006/main" count="1480" uniqueCount="623">
  <si>
    <t xml:space="preserve">SÁNG </t>
  </si>
  <si>
    <t xml:space="preserve">CHIỀU </t>
  </si>
  <si>
    <t>TỐI</t>
  </si>
  <si>
    <t>THỨ 2
(……./…....)</t>
  </si>
  <si>
    <t>THỨ 3
(……./…....)</t>
  </si>
  <si>
    <t>THỨ 4
(……./…....)</t>
  </si>
  <si>
    <t>THỨ 5
(……./…....)</t>
  </si>
  <si>
    <t>THỨ 6
(……./…....)</t>
  </si>
  <si>
    <t>THỨ 7
(……./…....)</t>
  </si>
  <si>
    <t>CHỦ NHẬT
(……./…....)</t>
  </si>
  <si>
    <t>GHI CHÚ : ………………………………...…………………………………………………………………………………………………………………………………….</t>
  </si>
  <si>
    <t>………………..………………………………...…………………………………………………………………………………………………………………………………….</t>
  </si>
  <si>
    <t>Ca 1
(tiết 1-3)</t>
  </si>
  <si>
    <t>Ca 2
(tiết4-6)</t>
  </si>
  <si>
    <t>Ca 1
(tiết 7-9)</t>
  </si>
  <si>
    <t>Ca 1
(tiết 10-12)</t>
  </si>
  <si>
    <t>6h-8h30</t>
  </si>
  <si>
    <t>Sau 8h30</t>
  </si>
  <si>
    <t>Kỹ năng giao tiếp</t>
  </si>
  <si>
    <t>Kế toán ngân sách xã</t>
  </si>
  <si>
    <t>coi thi LTT</t>
  </si>
  <si>
    <t>Thanh toán quốc tế</t>
  </si>
  <si>
    <t>kinh tế vi mô
(kết thúc)</t>
  </si>
  <si>
    <t>Kỹ năng giao tiếp
(kết thúc)</t>
  </si>
  <si>
    <t>Học nghị quyết TW4</t>
  </si>
  <si>
    <t>THÁNG 1</t>
  </si>
  <si>
    <t>Toán, lý, hóa</t>
  </si>
  <si>
    <t>Kế toán ngân sách xã
(kết thúc)</t>
  </si>
  <si>
    <t>-họp khoa
-nộp đề thi KNGT
-Đăng ký tên ĐT NCKH
-xét điều kiện dự thi</t>
  </si>
  <si>
    <t>Chọn đề tài NCKH</t>
  </si>
  <si>
    <t>Tổng kết điểm Kế toán NSX</t>
  </si>
  <si>
    <t>Làm đề thi kế  toán NSX</t>
  </si>
  <si>
    <t>làm đề kiểm tra kế toán NSX</t>
  </si>
  <si>
    <t>Tổng kết điểm kinh tế vi mô</t>
  </si>
  <si>
    <t>Chấm thi NLTK</t>
  </si>
  <si>
    <t>Làm đề thi kinh tế vi mô</t>
  </si>
  <si>
    <t>Tổng kết điểm KNGT</t>
  </si>
  <si>
    <t>Làm đề thi KNGT</t>
  </si>
  <si>
    <t>Giỗ nội</t>
  </si>
  <si>
    <t>Họp trường</t>
  </si>
  <si>
    <t>THÁNG 2</t>
  </si>
  <si>
    <t>sinh hoạt lớp</t>
  </si>
  <si>
    <t>Tài chính doanh nghiệp 1</t>
  </si>
  <si>
    <t>Toán,lý,hóa</t>
  </si>
  <si>
    <t>Thanh toán quốc tế (kết thúc)</t>
  </si>
  <si>
    <t>Nguyên lý thống kê 1</t>
  </si>
  <si>
    <t>Nguyên lý thống kê 2</t>
  </si>
  <si>
    <t>Tài chính doanh nghiệp 2</t>
  </si>
  <si>
    <t>Tài chính doanh nghiệp 3</t>
  </si>
  <si>
    <t>Tài chính doanh nghiệp 4</t>
  </si>
  <si>
    <t>Tài chính doanh nghiệp 5</t>
  </si>
  <si>
    <t>Tài chính doanh nghiệp 6</t>
  </si>
  <si>
    <t>Nguyên lý thống kê 3</t>
  </si>
  <si>
    <t>Nguyên lý thống kê 4</t>
  </si>
  <si>
    <t>Tài chính doanh nghiệp 7</t>
  </si>
  <si>
    <t>Tài chính doanh nghiệp 8</t>
  </si>
  <si>
    <t>Tài chính doanh nghiệp 9</t>
  </si>
  <si>
    <t>Coi thi LTT</t>
  </si>
  <si>
    <t>Nguyên lý thống kê 5</t>
  </si>
  <si>
    <t>Tài chính doanh nghiệp 10</t>
  </si>
  <si>
    <t>Tài chính doanh nghiệp 11</t>
  </si>
  <si>
    <t>Tài chính doanh nghiệp 12</t>
  </si>
  <si>
    <t>Kiểm tra hồ sơ</t>
  </si>
  <si>
    <t>Nguyên lý thống kê 6</t>
  </si>
  <si>
    <t>Tài chính doanh nghiệp 13</t>
  </si>
  <si>
    <t>Tài chính doanh nghiệp 14</t>
  </si>
  <si>
    <t>Lý thuyết tài chính tiền tệ 1</t>
  </si>
  <si>
    <t>Lý thuyết tiền tệ tín dụng 1</t>
  </si>
  <si>
    <t>THÁNG 3</t>
  </si>
  <si>
    <t>Tài chính doanh nghiệp 15</t>
  </si>
  <si>
    <t>Tài chính doanh nghiệp 16</t>
  </si>
  <si>
    <t>Lý thuyết tiền tệ tín dụng 2</t>
  </si>
  <si>
    <t>Lý thuyết tài chính tiền tệ 2</t>
  </si>
  <si>
    <t>Nguyên lý thống kê 7</t>
  </si>
  <si>
    <r>
      <t xml:space="preserve">GHI CHÚ : </t>
    </r>
    <r>
      <rPr>
        <b/>
        <sz val="8"/>
        <color indexed="8"/>
        <rFont val="Times"/>
        <family val="2"/>
      </rPr>
      <t>………………………………………….…………….………………...…………………………………………………………………………………………………………………………………….</t>
    </r>
  </si>
  <si>
    <t>………………..…………...……………………………………..…………………………...……………………………………………………………………………………………………………...………………………….</t>
  </si>
  <si>
    <t>Ca 2
(tiết 4-6)</t>
  </si>
  <si>
    <t>THỨ 2</t>
  </si>
  <si>
    <t>THỨ 3</t>
  </si>
  <si>
    <t>THỨ 4</t>
  </si>
  <si>
    <t>THỨ 5</t>
  </si>
  <si>
    <t>THỨ 6</t>
  </si>
  <si>
    <t>THỨ 7</t>
  </si>
  <si>
    <t>Ca 2
(tiết 10-12)</t>
  </si>
  <si>
    <t>THỜI KHÓA BIỂU HỌC KỲ 1 - NĂM HỌC 2018-2019</t>
  </si>
  <si>
    <t>CN</t>
  </si>
  <si>
    <r>
      <t>LTT</t>
    </r>
    <r>
      <rPr>
        <sz val="10"/>
        <color indexed="8"/>
        <rFont val="Arial"/>
        <family val="2"/>
        <charset val="163"/>
      </rPr>
      <t xml:space="preserve">
NLTK
</t>
    </r>
    <r>
      <rPr>
        <b/>
        <i/>
        <sz val="10"/>
        <color indexed="8"/>
        <rFont val="Arial"/>
        <family val="2"/>
        <charset val="163"/>
      </rPr>
      <t>(7.00-9.25)</t>
    </r>
    <r>
      <rPr>
        <sz val="10"/>
        <color indexed="8"/>
        <rFont val="Arial"/>
        <family val="2"/>
        <charset val="163"/>
      </rPr>
      <t xml:space="preserve">
H1.3-06
4/9</t>
    </r>
  </si>
  <si>
    <r>
      <t xml:space="preserve">LTT
</t>
    </r>
    <r>
      <rPr>
        <sz val="10"/>
        <color indexed="8"/>
        <rFont val="Arial"/>
        <family val="2"/>
        <charset val="163"/>
      </rPr>
      <t>SHCN</t>
    </r>
    <r>
      <rPr>
        <b/>
        <sz val="10"/>
        <color indexed="8"/>
        <rFont val="Arial"/>
        <family val="2"/>
        <charset val="163"/>
      </rPr>
      <t xml:space="preserve">
</t>
    </r>
    <r>
      <rPr>
        <b/>
        <i/>
        <sz val="10"/>
        <color indexed="8"/>
        <rFont val="Arial"/>
        <family val="2"/>
        <charset val="163"/>
      </rPr>
      <t>(9.25-10.10)</t>
    </r>
    <r>
      <rPr>
        <sz val="10"/>
        <color indexed="8"/>
        <rFont val="Arial"/>
        <family val="2"/>
        <charset val="163"/>
      </rPr>
      <t xml:space="preserve">
C3.3-04
4/9</t>
    </r>
  </si>
  <si>
    <r>
      <t>LTT</t>
    </r>
    <r>
      <rPr>
        <sz val="10"/>
        <color indexed="8"/>
        <rFont val="Arial"/>
        <family val="2"/>
        <charset val="163"/>
      </rPr>
      <t xml:space="preserve">
Tài chính QT
</t>
    </r>
    <r>
      <rPr>
        <b/>
        <i/>
        <sz val="10"/>
        <color indexed="8"/>
        <rFont val="Arial"/>
        <family val="2"/>
        <charset val="163"/>
      </rPr>
      <t>(9.25-11.50)</t>
    </r>
    <r>
      <rPr>
        <sz val="10"/>
        <color indexed="8"/>
        <rFont val="Arial"/>
        <family val="2"/>
        <charset val="163"/>
      </rPr>
      <t xml:space="preserve">
C3.3-03
6/9</t>
    </r>
  </si>
  <si>
    <r>
      <t>ACT</t>
    </r>
    <r>
      <rPr>
        <sz val="10"/>
        <color indexed="8"/>
        <rFont val="Arial"/>
        <family val="2"/>
        <charset val="163"/>
      </rPr>
      <t xml:space="preserve">
Thẩm định DA
</t>
    </r>
    <r>
      <rPr>
        <b/>
        <i/>
        <sz val="10"/>
        <color indexed="8"/>
        <rFont val="Arial"/>
        <family val="2"/>
        <charset val="163"/>
      </rPr>
      <t>(13.00-15.15)</t>
    </r>
  </si>
  <si>
    <r>
      <t>LTT</t>
    </r>
    <r>
      <rPr>
        <sz val="10"/>
        <color indexed="8"/>
        <rFont val="Arial"/>
        <family val="2"/>
        <charset val="163"/>
      </rPr>
      <t xml:space="preserve">
NVNH
</t>
    </r>
    <r>
      <rPr>
        <b/>
        <i/>
        <sz val="10"/>
        <color indexed="8"/>
        <rFont val="Arial"/>
        <family val="2"/>
        <charset val="163"/>
      </rPr>
      <t>(12.30-14.50)</t>
    </r>
    <r>
      <rPr>
        <sz val="10"/>
        <color indexed="8"/>
        <rFont val="Arial"/>
        <family val="2"/>
        <charset val="163"/>
      </rPr>
      <t xml:space="preserve">
H1.3-13 
 24/8</t>
    </r>
  </si>
  <si>
    <r>
      <t>VIỆT ÚC</t>
    </r>
    <r>
      <rPr>
        <sz val="10"/>
        <color indexed="8"/>
        <rFont val="Arial"/>
        <family val="2"/>
        <charset val="163"/>
      </rPr>
      <t xml:space="preserve">
Quản trị tài chính
</t>
    </r>
    <r>
      <rPr>
        <b/>
        <i/>
        <sz val="10"/>
        <color indexed="8"/>
        <rFont val="Arial"/>
        <family val="2"/>
        <charset val="163"/>
      </rPr>
      <t>(15.00-17.30)</t>
    </r>
    <r>
      <rPr>
        <sz val="10"/>
        <color indexed="8"/>
        <rFont val="Arial"/>
        <family val="2"/>
        <charset val="163"/>
      </rPr>
      <t xml:space="preserve">
7/8-11/9</t>
    </r>
  </si>
  <si>
    <r>
      <t xml:space="preserve">PHÚ LÂM
</t>
    </r>
    <r>
      <rPr>
        <sz val="10"/>
        <color indexed="8"/>
        <rFont val="Arial"/>
        <family val="2"/>
        <charset val="163"/>
      </rPr>
      <t>Tài chính DN2</t>
    </r>
    <r>
      <rPr>
        <b/>
        <sz val="10"/>
        <color indexed="8"/>
        <rFont val="Arial"/>
        <family val="2"/>
        <charset val="163"/>
      </rPr>
      <t xml:space="preserve">
(7.00-10.00)
10/9
B3-4</t>
    </r>
  </si>
  <si>
    <r>
      <t xml:space="preserve">PHÚ LÂM
</t>
    </r>
    <r>
      <rPr>
        <sz val="10"/>
        <color indexed="8"/>
        <rFont val="Arial"/>
        <family val="2"/>
        <charset val="163"/>
      </rPr>
      <t>Tài chính DN2</t>
    </r>
    <r>
      <rPr>
        <b/>
        <sz val="10"/>
        <color indexed="8"/>
        <rFont val="Arial"/>
        <family val="2"/>
        <charset val="163"/>
      </rPr>
      <t xml:space="preserve">
(7.00-10.00)
5/9
B3-4</t>
    </r>
  </si>
  <si>
    <r>
      <rPr>
        <b/>
        <sz val="10"/>
        <color indexed="8"/>
        <rFont val="Arial"/>
        <family val="2"/>
        <charset val="163"/>
      </rPr>
      <t>VIỆT ÚC</t>
    </r>
    <r>
      <rPr>
        <sz val="10"/>
        <color indexed="8"/>
        <rFont val="Arial"/>
        <family val="2"/>
        <charset val="163"/>
      </rPr>
      <t xml:space="preserve">
Quản trị tài chính</t>
    </r>
  </si>
  <si>
    <r>
      <t xml:space="preserve">LTT
</t>
    </r>
    <r>
      <rPr>
        <sz val="10"/>
        <color indexed="8"/>
        <rFont val="Arial"/>
        <family val="2"/>
        <charset val="163"/>
      </rPr>
      <t xml:space="preserve">TH ứng dụng trong KD
</t>
    </r>
    <r>
      <rPr>
        <b/>
        <i/>
        <sz val="10"/>
        <color indexed="8"/>
        <rFont val="Arial"/>
        <family val="2"/>
        <charset val="163"/>
      </rPr>
      <t>(7.00-11.50)</t>
    </r>
    <r>
      <rPr>
        <sz val="10"/>
        <color indexed="8"/>
        <rFont val="Arial"/>
        <family val="2"/>
        <charset val="163"/>
      </rPr>
      <t xml:space="preserve">
H1.1-15 
(P. Máy tính 2 THPT)
7/9</t>
    </r>
  </si>
  <si>
    <r>
      <t xml:space="preserve">LTT
</t>
    </r>
    <r>
      <rPr>
        <sz val="10"/>
        <color indexed="8"/>
        <rFont val="Arial"/>
        <family val="2"/>
        <charset val="163"/>
      </rPr>
      <t xml:space="preserve">TH ứng dụng trong KD
</t>
    </r>
    <r>
      <rPr>
        <b/>
        <i/>
        <sz val="10"/>
        <color indexed="8"/>
        <rFont val="Arial"/>
        <family val="2"/>
        <charset val="163"/>
      </rPr>
      <t>(7.00-11.50)</t>
    </r>
    <r>
      <rPr>
        <sz val="10"/>
        <color indexed="8"/>
        <rFont val="Arial"/>
        <family val="2"/>
        <charset val="163"/>
      </rPr>
      <t xml:space="preserve">
F1.2-02 
(P.Vi tính 12)
8/9</t>
    </r>
  </si>
  <si>
    <r>
      <rPr>
        <b/>
        <sz val="10"/>
        <color indexed="8"/>
        <rFont val="Arial"/>
        <family val="2"/>
        <charset val="163"/>
      </rPr>
      <t>VIỆT ÚC</t>
    </r>
    <r>
      <rPr>
        <sz val="10"/>
        <color indexed="8"/>
        <rFont val="Arial"/>
        <family val="2"/>
        <charset val="163"/>
      </rPr>
      <t xml:space="preserve">
Quản trị tài chính
</t>
    </r>
    <r>
      <rPr>
        <b/>
        <i/>
        <sz val="10"/>
        <color indexed="8"/>
        <rFont val="Arial"/>
        <family val="2"/>
        <charset val="163"/>
      </rPr>
      <t>(15.00-17.30)</t>
    </r>
    <r>
      <rPr>
        <sz val="10"/>
        <color indexed="8"/>
        <rFont val="Arial"/>
        <family val="2"/>
        <charset val="163"/>
      </rPr>
      <t xml:space="preserve">
20/10-24/11
</t>
    </r>
  </si>
  <si>
    <r>
      <t>LTT</t>
    </r>
    <r>
      <rPr>
        <sz val="10"/>
        <color indexed="8"/>
        <rFont val="Arial"/>
        <family val="2"/>
        <charset val="163"/>
      </rPr>
      <t xml:space="preserve">
PT HĐKD
</t>
    </r>
    <r>
      <rPr>
        <b/>
        <i/>
        <sz val="10"/>
        <color indexed="8"/>
        <rFont val="Arial"/>
        <family val="2"/>
        <charset val="163"/>
      </rPr>
      <t>(7.25-9.25)</t>
    </r>
    <r>
      <rPr>
        <sz val="10"/>
        <color indexed="8"/>
        <rFont val="Arial"/>
        <family val="2"/>
        <charset val="163"/>
      </rPr>
      <t xml:space="preserve">
C2.3-05
6/9</t>
    </r>
  </si>
  <si>
    <r>
      <t xml:space="preserve">LONG AN
</t>
    </r>
    <r>
      <rPr>
        <sz val="10"/>
        <color indexed="8"/>
        <rFont val="Arial"/>
        <family val="2"/>
        <charset val="163"/>
      </rPr>
      <t>Thống kê ứng dụng kinh tế
Kế toán NH</t>
    </r>
  </si>
  <si>
    <t>THỜI KHÓA BIỂU HỌC KỲ 2 - NĂM HỌC 2018-2019</t>
  </si>
  <si>
    <t>(tiết 13-15)</t>
  </si>
  <si>
    <r>
      <t xml:space="preserve">VIỆT ÚC
</t>
    </r>
    <r>
      <rPr>
        <sz val="10"/>
        <color indexed="8"/>
        <rFont val="Arial"/>
        <family val="2"/>
        <charset val="163"/>
      </rPr>
      <t>Quản trị tài chính
(8.00-11.30)
2/1-8/3</t>
    </r>
  </si>
  <si>
    <r>
      <t>PHÚ LÂM</t>
    </r>
    <r>
      <rPr>
        <sz val="10"/>
        <color indexed="8"/>
        <rFont val="Arial"/>
        <family val="2"/>
        <charset val="163"/>
      </rPr>
      <t xml:space="preserve">
Thị trường CK
(7.00-10.15)
D3-2
22/2
</t>
    </r>
  </si>
  <si>
    <r>
      <t>PHÚ LÂM</t>
    </r>
    <r>
      <rPr>
        <sz val="10"/>
        <color indexed="8"/>
        <rFont val="Arial"/>
        <family val="2"/>
        <charset val="163"/>
      </rPr>
      <t xml:space="preserve">
Tài chính DN2
(12.45-16.00)
D3-2
23/2
</t>
    </r>
  </si>
  <si>
    <r>
      <t>VIỆT ÚC</t>
    </r>
    <r>
      <rPr>
        <sz val="10"/>
        <color indexed="8"/>
        <rFont val="Arial"/>
        <family val="2"/>
        <charset val="163"/>
      </rPr>
      <t xml:space="preserve">
Quản trị tài chính
</t>
    </r>
    <r>
      <rPr>
        <i/>
        <sz val="10"/>
        <color indexed="8"/>
        <rFont val="Arial"/>
        <family val="2"/>
        <charset val="163"/>
      </rPr>
      <t>(15.00-17.30)</t>
    </r>
  </si>
  <si>
    <r>
      <t>PHÚ LÂM</t>
    </r>
    <r>
      <rPr>
        <sz val="10"/>
        <color indexed="8"/>
        <rFont val="Arial"/>
        <family val="2"/>
        <charset val="163"/>
      </rPr>
      <t xml:space="preserve">
Thanh toán QT
(12.45-16.45)
B1-10
21/2-10/4
</t>
    </r>
  </si>
  <si>
    <r>
      <t>LONG AN</t>
    </r>
    <r>
      <rPr>
        <sz val="10"/>
        <color indexed="8"/>
        <rFont val="Arial"/>
        <family val="2"/>
        <charset val="163"/>
      </rPr>
      <t xml:space="preserve">
1.Tài chính quốc tế (3/3)
2. Hướng dẫn thực tập (29/12-27/4)
3. Nguyên lý thống kê kinh tế
4. Kế toán ngân hàng (26/5)</t>
    </r>
  </si>
  <si>
    <r>
      <t>LTT</t>
    </r>
    <r>
      <rPr>
        <sz val="10"/>
        <color indexed="8"/>
        <rFont val="Arial"/>
        <family val="2"/>
        <charset val="163"/>
      </rPr>
      <t xml:space="preserve">
Kế toán ngân hàng
</t>
    </r>
    <r>
      <rPr>
        <i/>
        <sz val="10"/>
        <color indexed="8"/>
        <rFont val="Arial"/>
        <family val="2"/>
        <charset val="163"/>
      </rPr>
      <t>(18.00-20.25)</t>
    </r>
    <r>
      <rPr>
        <sz val="10"/>
        <color indexed="8"/>
        <rFont val="Arial"/>
        <family val="2"/>
        <charset val="163"/>
      </rPr>
      <t xml:space="preserve">
C3.3-03
28/3</t>
    </r>
  </si>
  <si>
    <r>
      <t>VIỆT ÚC</t>
    </r>
    <r>
      <rPr>
        <sz val="10"/>
        <color indexed="8"/>
        <rFont val="Arial"/>
        <family val="2"/>
        <charset val="163"/>
      </rPr>
      <t xml:space="preserve">
Quản trị tài chính
</t>
    </r>
    <r>
      <rPr>
        <i/>
        <sz val="10"/>
        <color indexed="8"/>
        <rFont val="Arial"/>
        <family val="2"/>
        <charset val="163"/>
      </rPr>
      <t>(15.00-17.30)</t>
    </r>
    <r>
      <rPr>
        <sz val="10"/>
        <color indexed="8"/>
        <rFont val="Arial"/>
        <family val="2"/>
        <charset val="163"/>
      </rPr>
      <t xml:space="preserve">
19/2-26/3</t>
    </r>
  </si>
  <si>
    <r>
      <t>LTT</t>
    </r>
    <r>
      <rPr>
        <sz val="10"/>
        <color indexed="8"/>
        <rFont val="Arial"/>
        <family val="2"/>
        <charset val="163"/>
      </rPr>
      <t xml:space="preserve">
TCDN1
</t>
    </r>
    <r>
      <rPr>
        <i/>
        <sz val="10"/>
        <color indexed="8"/>
        <rFont val="Arial"/>
        <family val="2"/>
        <charset val="163"/>
      </rPr>
      <t>(12.30-14.55)</t>
    </r>
    <r>
      <rPr>
        <sz val="10"/>
        <color indexed="8"/>
        <rFont val="Arial"/>
        <family val="2"/>
        <charset val="163"/>
      </rPr>
      <t xml:space="preserve">
H1.2-05
11/3</t>
    </r>
  </si>
  <si>
    <r>
      <rPr>
        <b/>
        <sz val="10"/>
        <color indexed="8"/>
        <rFont val="Arial"/>
        <family val="2"/>
        <charset val="163"/>
      </rPr>
      <t>LTT</t>
    </r>
    <r>
      <rPr>
        <sz val="10"/>
        <color indexed="8"/>
        <rFont val="Arial"/>
        <family val="2"/>
        <charset val="163"/>
      </rPr>
      <t xml:space="preserve">
SHCN
(12.30-13.15)
19/2</t>
    </r>
  </si>
  <si>
    <r>
      <t>LTT</t>
    </r>
    <r>
      <rPr>
        <sz val="10"/>
        <color indexed="8"/>
        <rFont val="Arial"/>
        <family val="2"/>
        <charset val="163"/>
      </rPr>
      <t xml:space="preserve">
TMĐT
(7.00-11.05)
18/2
F1.2-06</t>
    </r>
  </si>
  <si>
    <r>
      <t>LTT</t>
    </r>
    <r>
      <rPr>
        <sz val="10"/>
        <color indexed="8"/>
        <rFont val="Arial"/>
        <family val="2"/>
        <charset val="163"/>
      </rPr>
      <t xml:space="preserve">
TCDN1
</t>
    </r>
    <r>
      <rPr>
        <i/>
        <sz val="10"/>
        <color indexed="8"/>
        <rFont val="Arial"/>
        <family val="2"/>
        <charset val="163"/>
      </rPr>
      <t>(7.00-9.25)</t>
    </r>
    <r>
      <rPr>
        <sz val="10"/>
        <color indexed="8"/>
        <rFont val="Arial"/>
        <family val="2"/>
        <charset val="163"/>
      </rPr>
      <t xml:space="preserve">
H1.2-06
12/3</t>
    </r>
  </si>
  <si>
    <r>
      <t>LTT</t>
    </r>
    <r>
      <rPr>
        <sz val="10"/>
        <color indexed="8"/>
        <rFont val="Arial"/>
        <family val="2"/>
        <charset val="163"/>
      </rPr>
      <t xml:space="preserve">
SHCN
</t>
    </r>
    <r>
      <rPr>
        <i/>
        <sz val="10"/>
        <color indexed="8"/>
        <rFont val="Arial"/>
        <family val="2"/>
        <charset val="163"/>
      </rPr>
      <t>(11.05-11.50)</t>
    </r>
    <r>
      <rPr>
        <sz val="10"/>
        <color indexed="8"/>
        <rFont val="Arial"/>
        <family val="2"/>
        <charset val="163"/>
      </rPr>
      <t xml:space="preserve">
C3.3-03
22/1</t>
    </r>
  </si>
  <si>
    <r>
      <t>VIỆT ÚC</t>
    </r>
    <r>
      <rPr>
        <sz val="10"/>
        <color indexed="8"/>
        <rFont val="Arial"/>
        <family val="2"/>
        <charset val="163"/>
      </rPr>
      <t xml:space="preserve">
Quản trị tài chính
(8.00-11.30)
2/1-13/3</t>
    </r>
  </si>
  <si>
    <t>THỜI KHÓA BIỂU HỌC KỲ 1 - NĂM HỌC 2019-2020</t>
  </si>
  <si>
    <t xml:space="preserve">Ca 1
</t>
  </si>
  <si>
    <t>Ca 2</t>
  </si>
  <si>
    <t>1. Thanh toán quốc tế (VB2 TCNH)
8/9 (5 tuần)
2. Quản trị tài chính quốc tế</t>
  </si>
  <si>
    <t>SÁNG
T1: 7.00 -7.45
T2: 7.45-8.30
T3: 8.40-9.25
T4: 9.25-10.10
T5: 10.20-11.05
T6: 11.05-11.50</t>
  </si>
  <si>
    <t>CHIỀU
T7: 12.30-1.15
T8: 1.15-2.00
T9: 2.10-2.55
T10: 2.55-3.40
T11: 3.50-4.35
T12: 4.35-5.20</t>
  </si>
  <si>
    <t>HỌC</t>
  </si>
  <si>
    <t>CLB</t>
  </si>
  <si>
    <r>
      <t>LTT</t>
    </r>
    <r>
      <rPr>
        <sz val="6"/>
        <color indexed="8"/>
        <rFont val="Arial"/>
        <family val="2"/>
        <charset val="163"/>
      </rPr>
      <t xml:space="preserve">
Thực tập tin học ƯDKD 17T4 QTD1
T1-6
F1.2-06
4/9</t>
    </r>
  </si>
  <si>
    <r>
      <t>PHÚ LÂM</t>
    </r>
    <r>
      <rPr>
        <sz val="6"/>
        <color indexed="8"/>
        <rFont val="Arial"/>
        <family val="2"/>
        <charset val="163"/>
      </rPr>
      <t xml:space="preserve">
Thị trường CK
(7.00-11.00)
D3-2
Ngày 9/11 kết thúc</t>
    </r>
  </si>
  <si>
    <r>
      <t>LTT</t>
    </r>
    <r>
      <rPr>
        <sz val="6"/>
        <color indexed="8"/>
        <rFont val="Arial"/>
        <family val="2"/>
        <charset val="163"/>
      </rPr>
      <t xml:space="preserve">
Căn bản Logistics 19T4LGT1
T7-10
H1.3-11   </t>
    </r>
    <r>
      <rPr>
        <b/>
        <sz val="6"/>
        <color indexed="8"/>
        <rFont val="Arial"/>
        <family val="2"/>
        <charset val="163"/>
      </rPr>
      <t>26/8</t>
    </r>
  </si>
  <si>
    <r>
      <t>PHÚ LÂM</t>
    </r>
    <r>
      <rPr>
        <sz val="6"/>
        <color indexed="8"/>
        <rFont val="Arial"/>
        <family val="2"/>
        <charset val="163"/>
      </rPr>
      <t xml:space="preserve">
Thị trường CK
(12.45-4.45)
D3-2
Ngày 9/11 kết thúc</t>
    </r>
  </si>
  <si>
    <r>
      <t>LTT</t>
    </r>
    <r>
      <rPr>
        <sz val="6"/>
        <color indexed="8"/>
        <rFont val="Arial"/>
        <family val="2"/>
        <charset val="163"/>
      </rPr>
      <t xml:space="preserve">
SHCN 19T4TCD1
T7
H1.3-14  </t>
    </r>
    <r>
      <rPr>
        <b/>
        <sz val="6"/>
        <color indexed="8"/>
        <rFont val="Arial"/>
        <family val="2"/>
        <charset val="163"/>
      </rPr>
      <t>28/8</t>
    </r>
  </si>
  <si>
    <r>
      <t>LTT</t>
    </r>
    <r>
      <rPr>
        <sz val="6"/>
        <color indexed="8"/>
        <rFont val="Arial"/>
        <family val="2"/>
        <charset val="163"/>
      </rPr>
      <t xml:space="preserve">
Thực tập TMĐT 17T4 QTD1
T7-10
F1.2-06
6/9</t>
    </r>
  </si>
  <si>
    <r>
      <t>LTT</t>
    </r>
    <r>
      <rPr>
        <sz val="6"/>
        <color indexed="8"/>
        <rFont val="Arial"/>
        <family val="2"/>
        <charset val="163"/>
      </rPr>
      <t xml:space="preserve">
SHCN 18T4TCD1
T11
H1.3-10   2/9</t>
    </r>
  </si>
  <si>
    <r>
      <t>LTT</t>
    </r>
    <r>
      <rPr>
        <sz val="6"/>
        <color indexed="8"/>
        <rFont val="Arial"/>
        <family val="2"/>
        <charset val="163"/>
      </rPr>
      <t xml:space="preserve">
NLTK 18T4 KTD1
T9-11
H1.3-15   4/9</t>
    </r>
  </si>
  <si>
    <r>
      <t>LTT</t>
    </r>
    <r>
      <rPr>
        <sz val="6"/>
        <color indexed="8"/>
        <rFont val="Arial"/>
        <family val="2"/>
        <charset val="163"/>
      </rPr>
      <t xml:space="preserve">
TKDN 18C1QTD1
T1-2
C3.3-02   2/9</t>
    </r>
  </si>
  <si>
    <r>
      <t>LTT</t>
    </r>
    <r>
      <rPr>
        <sz val="6"/>
        <color indexed="8"/>
        <rFont val="Arial"/>
        <family val="2"/>
        <charset val="163"/>
      </rPr>
      <t xml:space="preserve">
TKDN 18C1 QTD2
</t>
    </r>
    <r>
      <rPr>
        <i/>
        <sz val="6"/>
        <color indexed="8"/>
        <rFont val="Arial"/>
        <family val="2"/>
        <charset val="163"/>
      </rPr>
      <t>T3-6</t>
    </r>
    <r>
      <rPr>
        <sz val="6"/>
        <color indexed="8"/>
        <rFont val="Arial"/>
        <family val="2"/>
        <charset val="163"/>
      </rPr>
      <t xml:space="preserve">
C3.3-03    2/9</t>
    </r>
  </si>
  <si>
    <r>
      <t>LTT</t>
    </r>
    <r>
      <rPr>
        <sz val="6"/>
        <color indexed="8"/>
        <rFont val="Arial"/>
        <family val="2"/>
        <charset val="163"/>
      </rPr>
      <t xml:space="preserve">
TKDN 18C1QTD1
T1-2
C3.3-02   6/9</t>
    </r>
  </si>
  <si>
    <t xml:space="preserve">01 bài báo cáo - Phong
01 bài báo cáo - Thảo
01 SKKN
Ôn AVGT
VB2 CNTT
Giáo trình TCDN
</t>
  </si>
  <si>
    <r>
      <t xml:space="preserve">HỌC </t>
    </r>
    <r>
      <rPr>
        <b/>
        <sz val="8"/>
        <color indexed="8"/>
        <rFont val="Arial"/>
        <family val="2"/>
        <charset val="163"/>
      </rPr>
      <t>20/9</t>
    </r>
  </si>
  <si>
    <t>V.U
Quản lý TC
29/8</t>
  </si>
  <si>
    <t>V.U
Nghiệp vụ thanh toán
29/8</t>
  </si>
  <si>
    <t>CHIỀU</t>
  </si>
  <si>
    <t>Chào cờ</t>
  </si>
  <si>
    <t>SHL</t>
  </si>
  <si>
    <t>Vật lí</t>
  </si>
  <si>
    <t>Toán</t>
  </si>
  <si>
    <t>Tiếng Anh</t>
  </si>
  <si>
    <t>Sinh học</t>
  </si>
  <si>
    <t>Ngữ văn</t>
  </si>
  <si>
    <t>TD</t>
  </si>
  <si>
    <t>Tin học</t>
  </si>
  <si>
    <t>Công nghệ</t>
  </si>
  <si>
    <t>GDCD</t>
  </si>
  <si>
    <t>Âm nhạc</t>
  </si>
  <si>
    <t>Địa lí</t>
  </si>
  <si>
    <t>Mỹ thuật</t>
  </si>
  <si>
    <t>13.00 học</t>
  </si>
  <si>
    <t>11.00 về</t>
  </si>
  <si>
    <t>4.00 về</t>
  </si>
  <si>
    <t>4.45 về</t>
  </si>
  <si>
    <t>6.45 học</t>
  </si>
  <si>
    <t>TIẾT</t>
  </si>
  <si>
    <t>BUỔI</t>
  </si>
  <si>
    <t>Toán
Vật lí</t>
  </si>
  <si>
    <t>Tiếng Anh
(trường)</t>
  </si>
  <si>
    <t>Tiếng Anh (trường)</t>
  </si>
  <si>
    <t>Tiếng Anh
(super youth)
Tin học</t>
  </si>
  <si>
    <t>Sinh học
Tin học
Toán (thêm)</t>
  </si>
  <si>
    <t>Công  nghệ
GDCD
Địa lí
Sử</t>
  </si>
  <si>
    <t>SUPER YOUTH
Sinh học
Toán</t>
  </si>
  <si>
    <t>SUPER YOUTH
Toán
Ngữ văn</t>
  </si>
  <si>
    <t>THỜI KHÓA BIỂU HỌC KỲ 1 - NĂM HỌC 2018-2019 - RUBY</t>
  </si>
  <si>
    <t>Lịch sử</t>
  </si>
  <si>
    <t>SUPER YOUTH
Vật lí
Tiếng Anh</t>
  </si>
  <si>
    <t>S</t>
  </si>
  <si>
    <t>C</t>
  </si>
  <si>
    <t xml:space="preserve">1
</t>
  </si>
  <si>
    <r>
      <t>-</t>
    </r>
    <r>
      <rPr>
        <b/>
        <sz val="7"/>
        <color indexed="8"/>
        <rFont val="Arial"/>
        <family val="2"/>
        <charset val="163"/>
      </rPr>
      <t xml:space="preserve">T1-2: </t>
    </r>
    <r>
      <rPr>
        <sz val="7"/>
        <color indexed="8"/>
        <rFont val="Arial"/>
        <family val="2"/>
        <charset val="163"/>
      </rPr>
      <t>Chuyên đề 
-</t>
    </r>
    <r>
      <rPr>
        <b/>
        <sz val="7"/>
        <color indexed="8"/>
        <rFont val="Arial"/>
        <family val="2"/>
        <charset val="163"/>
      </rPr>
      <t>T3</t>
    </r>
    <r>
      <rPr>
        <sz val="7"/>
        <color indexed="8"/>
        <rFont val="Arial"/>
        <family val="2"/>
        <charset val="163"/>
      </rPr>
      <t xml:space="preserve">: SHCN
P: H1.2-10 
18T4-TCD1
</t>
    </r>
  </si>
  <si>
    <r>
      <t>-</t>
    </r>
    <r>
      <rPr>
        <b/>
        <sz val="7"/>
        <color indexed="8"/>
        <rFont val="Arial"/>
        <family val="2"/>
        <charset val="163"/>
      </rPr>
      <t>4-5</t>
    </r>
    <r>
      <rPr>
        <sz val="7"/>
        <color indexed="8"/>
        <rFont val="Arial"/>
        <family val="2"/>
        <charset val="163"/>
      </rPr>
      <t>: Tài chính doanh nghiệp 1
-</t>
    </r>
    <r>
      <rPr>
        <b/>
        <sz val="7"/>
        <color indexed="8"/>
        <rFont val="Arial"/>
        <family val="2"/>
        <charset val="163"/>
      </rPr>
      <t>T6</t>
    </r>
    <r>
      <rPr>
        <sz val="7"/>
        <color indexed="8"/>
        <rFont val="Arial"/>
        <family val="2"/>
        <charset val="163"/>
      </rPr>
      <t>: SHCN
P: H1.2-14
19T4-TCD1</t>
    </r>
  </si>
  <si>
    <r>
      <t xml:space="preserve">- </t>
    </r>
    <r>
      <rPr>
        <b/>
        <sz val="7"/>
        <color indexed="8"/>
        <rFont val="Arial"/>
        <family val="2"/>
        <charset val="163"/>
      </rPr>
      <t>T7-11</t>
    </r>
    <r>
      <rPr>
        <sz val="7"/>
        <color indexed="8"/>
        <rFont val="Arial"/>
        <family val="2"/>
        <charset val="163"/>
      </rPr>
      <t>: Dịch vụ kho hàng và trung tâm phân phối 
P: C3.3-02
19C1-LGT1</t>
    </r>
  </si>
  <si>
    <r>
      <rPr>
        <b/>
        <sz val="7"/>
        <color indexed="8"/>
        <rFont val="Arial"/>
        <family val="2"/>
        <charset val="163"/>
      </rPr>
      <t>T1-3</t>
    </r>
    <r>
      <rPr>
        <sz val="7"/>
        <color indexed="8"/>
        <rFont val="Arial"/>
        <family val="2"/>
        <charset val="163"/>
      </rPr>
      <t>: Tài chính công 
19C1-KTD1
P: C3.3-04</t>
    </r>
  </si>
  <si>
    <r>
      <rPr>
        <b/>
        <sz val="7"/>
        <color indexed="8"/>
        <rFont val="Arial"/>
        <family val="2"/>
        <charset val="163"/>
      </rPr>
      <t>T7-8</t>
    </r>
    <r>
      <rPr>
        <sz val="7"/>
        <color indexed="8"/>
        <rFont val="Arial"/>
        <family val="2"/>
        <charset val="163"/>
      </rPr>
      <t>:TCDN
19C10KTD
ONLINE</t>
    </r>
  </si>
  <si>
    <r>
      <rPr>
        <b/>
        <sz val="7"/>
        <color indexed="8"/>
        <rFont val="Arial"/>
        <family val="2"/>
        <charset val="163"/>
      </rPr>
      <t>T4-6</t>
    </r>
    <r>
      <rPr>
        <sz val="7"/>
        <color indexed="8"/>
        <rFont val="Arial"/>
        <family val="2"/>
        <charset val="163"/>
      </rPr>
      <t>: Nghiệp vụ NHTM 
19C1-KTD1
P:C3.3-04</t>
    </r>
  </si>
  <si>
    <r>
      <t>-</t>
    </r>
    <r>
      <rPr>
        <b/>
        <sz val="7"/>
        <color indexed="8"/>
        <rFont val="Arial"/>
        <family val="2"/>
        <charset val="163"/>
      </rPr>
      <t>T9-10</t>
    </r>
    <r>
      <rPr>
        <sz val="7"/>
        <color indexed="8"/>
        <rFont val="Arial"/>
        <family val="2"/>
        <charset val="163"/>
      </rPr>
      <t xml:space="preserve">: Tổng quan du lịch
- </t>
    </r>
    <r>
      <rPr>
        <b/>
        <sz val="7"/>
        <color indexed="8"/>
        <rFont val="Arial"/>
        <family val="2"/>
        <charset val="163"/>
      </rPr>
      <t>T11</t>
    </r>
    <r>
      <rPr>
        <sz val="7"/>
        <color indexed="8"/>
        <rFont val="Arial"/>
        <family val="2"/>
        <charset val="163"/>
      </rPr>
      <t xml:space="preserve">: SHCN
20T4-QNH1
P: H1.2-14
</t>
    </r>
  </si>
  <si>
    <r>
      <rPr>
        <b/>
        <sz val="7"/>
        <color indexed="8"/>
        <rFont val="Arial"/>
        <family val="2"/>
        <charset val="163"/>
      </rPr>
      <t>T1-3</t>
    </r>
    <r>
      <rPr>
        <sz val="7"/>
        <color indexed="8"/>
        <rFont val="Arial"/>
        <family val="2"/>
        <charset val="163"/>
      </rPr>
      <t>: Thương mại điện tử 
19T4-KTD2
P: F1.2-06</t>
    </r>
  </si>
  <si>
    <r>
      <rPr>
        <b/>
        <sz val="7"/>
        <color indexed="8"/>
        <rFont val="Arial"/>
        <family val="2"/>
        <charset val="163"/>
      </rPr>
      <t>T7-10</t>
    </r>
    <r>
      <rPr>
        <sz val="7"/>
        <color indexed="8"/>
        <rFont val="Arial"/>
        <family val="2"/>
        <charset val="163"/>
      </rPr>
      <t>: Thực hành TMĐT 
18T4-QTD1
P: F1.2-06</t>
    </r>
  </si>
  <si>
    <r>
      <rPr>
        <b/>
        <sz val="7"/>
        <color indexed="8"/>
        <rFont val="Arial"/>
        <family val="2"/>
        <charset val="163"/>
      </rPr>
      <t>T11-12</t>
    </r>
    <r>
      <rPr>
        <sz val="7"/>
        <color indexed="8"/>
        <rFont val="Arial"/>
        <family val="2"/>
        <charset val="163"/>
      </rPr>
      <t>: Tài chính doanh nghiệp 1 
19T4-TCD1
P: H1.2-14</t>
    </r>
  </si>
  <si>
    <t>LÝ TỰ TRỌNG HK1/2020-2021</t>
  </si>
  <si>
    <t>Dịch vụ kho hàng và trung tâm phân phối 
P: C3.3-02
19C1-LGT1</t>
  </si>
  <si>
    <t>Tài chính công 
19C1-KTD1
P: C3.3-04</t>
  </si>
  <si>
    <t>NV ngân hàng
19C1-KTD1
P: C3.3-04</t>
  </si>
  <si>
    <t>TCDN online</t>
  </si>
  <si>
    <t>Thực hành TMĐT 
18T4-QTD1
P: F1.2-06</t>
  </si>
  <si>
    <t xml:space="preserve"> Thương mại điện tử 
19T4-KTD2
P: F1.2-06</t>
  </si>
  <si>
    <t>Lập KHKD
P:C3.1-05
19C2-QTD1</t>
  </si>
  <si>
    <t>Lập KHKD
P:C2.2-04
19C2-QTD1</t>
  </si>
  <si>
    <t>Chuyên đề 
18T4 TCD1
P:C2.3-01</t>
  </si>
  <si>
    <t>SHCN
18T4 TCD1
P:C2.3-01</t>
  </si>
  <si>
    <t>TCDN1
19T4 TCD1
P:H1.2-15</t>
  </si>
  <si>
    <t>SHCN
19T4 TCD1
P:H1.2-15</t>
  </si>
  <si>
    <t>SYB</t>
  </si>
  <si>
    <t>NLTK Kinh tế</t>
  </si>
  <si>
    <t>Lý thuyết tiền tệ tín dụng</t>
  </si>
  <si>
    <t>Thời gian</t>
  </si>
  <si>
    <t>Quản lý TC</t>
  </si>
  <si>
    <t>SHCN
20T4 QNH1
P:H1.2-15</t>
  </si>
  <si>
    <t>Tổng quan du lịch
20T4 QNH1
P:H1.2-15</t>
  </si>
  <si>
    <t>TCDN 1 
19T4-TCD1
P: H1.2-15</t>
  </si>
  <si>
    <t>1
7-7.45</t>
  </si>
  <si>
    <t>2
7.45-8.30</t>
  </si>
  <si>
    <t xml:space="preserve">3
8.40-9.25
</t>
  </si>
  <si>
    <t>4
9.25-10.10</t>
  </si>
  <si>
    <t>5
10.20-11.05</t>
  </si>
  <si>
    <t>6
11.05-11.40</t>
  </si>
  <si>
    <t>7
12.30-1.15</t>
  </si>
  <si>
    <t>8
1.15-2.00</t>
  </si>
  <si>
    <t>9
2.10-2.55</t>
  </si>
  <si>
    <t>10
2.55-3.40</t>
  </si>
  <si>
    <t>11
3.50-4.35</t>
  </si>
  <si>
    <t>12
4.35-5.20</t>
  </si>
  <si>
    <t>13-16
6.00-9.15
(tối)</t>
  </si>
  <si>
    <t xml:space="preserve">Sáng </t>
  </si>
  <si>
    <t>Chiều</t>
  </si>
  <si>
    <t>Tối</t>
  </si>
  <si>
    <t>LTT</t>
  </si>
  <si>
    <t>UFM</t>
  </si>
  <si>
    <t>LA</t>
  </si>
  <si>
    <t>Nghiên cứu</t>
  </si>
  <si>
    <t>VU
Nghiên cứu</t>
  </si>
  <si>
    <t>Chuẩn bị UFM</t>
  </si>
  <si>
    <t>Công việc LTT</t>
  </si>
  <si>
    <t>FPT
Công việc LTT</t>
  </si>
  <si>
    <t>KẾ HOẠCH DỰ KIẾN</t>
  </si>
  <si>
    <t>1. Đề cương Ncs(30/5)   2. Hồ sơ CM (30/4)   3. Sapo-&gt; gói DV  4. Hội thảo quốc tế (15/6)    5. NCKH khoa (30/4)   6. Giáo trình nội bộ    7. GV chính</t>
  </si>
  <si>
    <t>3
8.40-9.25</t>
  </si>
  <si>
    <t xml:space="preserve">(*) 1. Hồ sơ CM (30/4)   2. NCKH khoa (30/4)            3. Trắc nghiệm     4. Sapo-&gt; gói DV 
     5. Đề cương (30/5)  6. Hội thảo quốc tế (15/6)   7. GT nội bộ         8. GV chính  </t>
  </si>
  <si>
    <t>SHCN 19T4-TCD1</t>
  </si>
  <si>
    <t>Khởi sự Kinh doanh TMĐT
20C1-TMĐ1</t>
  </si>
  <si>
    <t>Tài chính công
19T4-KTD2</t>
  </si>
  <si>
    <t>Tài chính công
19T4-KTD1</t>
  </si>
  <si>
    <t>Khởi sự KD TMĐT
20C1-TMĐ1</t>
  </si>
  <si>
    <t>SHCN 
20C1-TMĐ1</t>
  </si>
  <si>
    <t>Tài chính công</t>
  </si>
  <si>
    <t>Thị trường chứng khoán</t>
  </si>
  <si>
    <t>Đồ án 1</t>
  </si>
  <si>
    <t>Tài chính công
20C1-TCD1</t>
  </si>
  <si>
    <t>Lập kế hoạch kinh doanh</t>
  </si>
  <si>
    <t>SHCN/2 lớp</t>
  </si>
  <si>
    <t>VAM</t>
  </si>
  <si>
    <t>Quản trị kho hàng</t>
  </si>
  <si>
    <t>Thống kê du lịch ACT</t>
  </si>
  <si>
    <t>Dạy</t>
  </si>
  <si>
    <t>nckh</t>
  </si>
  <si>
    <t>thực tập doanh nghiệp</t>
  </si>
  <si>
    <t>công tác khác</t>
  </si>
  <si>
    <t>Tài chính tiền tệ</t>
  </si>
  <si>
    <t>Chuẩn 1 năm</t>
  </si>
  <si>
    <t>Học kỳ 1</t>
  </si>
  <si>
    <t>Tổng</t>
  </si>
  <si>
    <t>HK1</t>
  </si>
  <si>
    <t>HK2</t>
  </si>
  <si>
    <t xml:space="preserve">TTCK
20C1-KTD1
</t>
  </si>
  <si>
    <t>Tài chính tiền tệ 
21T4-TCD1
(27/9)</t>
  </si>
  <si>
    <t>Quản trị kho hàng 
21T4-LGT1
(29/9)</t>
  </si>
  <si>
    <t>MA16101
MA16102
(5.30-9.30)</t>
  </si>
  <si>
    <t>13-16
(tối)</t>
  </si>
  <si>
    <t>Khởi sự kinh doanh CD</t>
  </si>
  <si>
    <t>Khởi sự kinh doanh TC</t>
  </si>
  <si>
    <t>Thực hành tin học ứng dụng</t>
  </si>
  <si>
    <t>13-16
(tối)</t>
  </si>
  <si>
    <t>Học kỳ 2</t>
  </si>
  <si>
    <t>Thực hành nền tảng đa kênh</t>
  </si>
  <si>
    <t>Tin học ứng dụng trong kinh doanh</t>
  </si>
  <si>
    <t>Đồ án 2</t>
  </si>
  <si>
    <t>Thực hành TCNH
F1.2-03</t>
  </si>
  <si>
    <t>SHCN
C.</t>
  </si>
  <si>
    <t>Đồ án 1
19T4-TCD
Meet</t>
  </si>
  <si>
    <t>SHCN 19T4-TCD1
Meet</t>
  </si>
  <si>
    <t>Quản trị kho hàng
21C1-LGT1
C3.3.03</t>
  </si>
  <si>
    <t>Tài chính tiền tệ
DLA</t>
  </si>
  <si>
    <t>Tin học ứng dụng trong KD
F1.2-03
20C1-QTD1</t>
  </si>
  <si>
    <t xml:space="preserve">Đồ án CN2
20C1-QTD
C.
</t>
  </si>
  <si>
    <t>Đồ án CN2
F1.2-03</t>
  </si>
  <si>
    <t>TH nền tảng QLBH và đa kênh
F1.2-03
20C1-TMĐ1</t>
  </si>
  <si>
    <t>Thực hành TCNH</t>
  </si>
  <si>
    <t>VU</t>
  </si>
  <si>
    <t>NCS</t>
  </si>
  <si>
    <t>TH nền tảng QL BH và đa kênh
19T4-TMĐ1
F1.2-03</t>
  </si>
  <si>
    <t>TH nền tảng QL BH và đa kênh
20C1-TMĐ1
F1.2-03</t>
  </si>
  <si>
    <t xml:space="preserve">TH nền tảng QL BH và đa kênh
19T4-TMĐ1
F1.2-03
</t>
  </si>
  <si>
    <t>Kinh tế quốc tế
UFM
A601
(7-10.35)</t>
  </si>
  <si>
    <t>Kinh tế quốc tế
UFM
A106
(1-4.35)</t>
  </si>
  <si>
    <t>Dịch vụ kho hàng và trung tâm phân phối</t>
  </si>
  <si>
    <t>Khởi nghiệp KD TMĐT</t>
  </si>
  <si>
    <t>Quản trị Thương hiệu ĐT</t>
  </si>
  <si>
    <t>TTCK</t>
  </si>
  <si>
    <t>Dư/nợ</t>
  </si>
  <si>
    <t>Chủ nhiệm 2 lớp</t>
  </si>
  <si>
    <t>Tin học ứng dụng trong KD (nhóm 2)</t>
  </si>
  <si>
    <t>Tin học ứng dụng trong KD (nhóm 1)</t>
  </si>
  <si>
    <t>Tổng học kỳ 1</t>
  </si>
  <si>
    <t>Đồ án 1 Logistics</t>
  </si>
  <si>
    <t>Đồ án chuyên ngành 1 TCDN</t>
  </si>
  <si>
    <t>Thực hành nền tảng bán hàng đa kênh 20T4-TMĐ1</t>
  </si>
  <si>
    <t>Thực hành nền tảng bán hàng đa kênh 21C1-TMĐ1</t>
  </si>
  <si>
    <t>Tin học ứng dụng 21C1-QTD1</t>
  </si>
  <si>
    <t>Đồ án 2- 21C1-TMĐ1</t>
  </si>
  <si>
    <t>Đồ án 1 - 20T4-TMĐ1</t>
  </si>
  <si>
    <t>Tổng học kỳ 2</t>
  </si>
  <si>
    <t>Đồ án 1
20T4-TMĐ1</t>
  </si>
  <si>
    <t>Đồ án 2
21C1-TMĐ1</t>
  </si>
  <si>
    <t>Tin học ứng dụng 21C1-QTD2</t>
  </si>
  <si>
    <t>Tài chính doanh nghiệp 21C1-TCD</t>
  </si>
  <si>
    <t>HK1 (quy đổi)</t>
  </si>
  <si>
    <t>HK2 (quy đổi)</t>
  </si>
  <si>
    <t>Tổng (quy đổi)</t>
  </si>
  <si>
    <t>13-16
6.00 - 7.30
7.45 - 9.15</t>
  </si>
  <si>
    <t>SHCN 22C1-TMĐ1
C2.1-05</t>
  </si>
  <si>
    <t>TCDN2
21C1-TCD1
C3.1-03</t>
  </si>
  <si>
    <t>Tin học UDKD
21C1-QTD1
F1.2-07</t>
  </si>
  <si>
    <t>Thực hành nền tảng bán hàng và quản lý đa kênh
21C1-TMĐ1
F1.2-04</t>
  </si>
  <si>
    <t>Thực hành nền tảng bán hàng và quản lý đa kênh
20T4-TMĐ1
F1.2-03</t>
  </si>
  <si>
    <t>Thực hành nền tảng bán hàng và quản lý đa kênh
21C1-TMĐ1
F1.2-03</t>
  </si>
  <si>
    <t>Tin học UDKD
21C1-QTD2
F1.2-03</t>
  </si>
  <si>
    <t>VCI</t>
  </si>
  <si>
    <t>SHCN
22T4
F2.2-06</t>
  </si>
  <si>
    <t>KẾ TOÁN NGÂN HÀNG</t>
  </si>
  <si>
    <t>SHCN
22C1-TMĐ1</t>
  </si>
  <si>
    <t>Nghiệp vụ ngân hàng - lớp 21T4 -TCD1</t>
  </si>
  <si>
    <t>Tin học ứng dụng trong KD (1 nhóm) - lớp 21T4 - QTD1,2</t>
  </si>
  <si>
    <t>Khởi nghiệp kinh doanh TMĐT - lớp 21T4 - TMD1</t>
  </si>
  <si>
    <t>Quản trị thương hiệu - lớp 22C1 TMĐ</t>
  </si>
  <si>
    <t>Tài chính tiền tệ - lớp 22C1 KTD</t>
  </si>
  <si>
    <t>Giải pháp TMĐT (E-commerce Solutions)- CNTT</t>
  </si>
  <si>
    <t>Học kỳ 1 năm học 2023-2024</t>
  </si>
  <si>
    <t>NCKH</t>
  </si>
  <si>
    <t>QUẢN TRỊ THƯƠNG HIỆU
22C1-TMĐ1
C2.3-02</t>
  </si>
  <si>
    <t>KHỎI NGHIỆP TMĐT
21T4-TMĐ1
H3-01</t>
  </si>
  <si>
    <t>TÀI CHÍNH TIỀN TỆ
22C1-KTD1
C2.3-02</t>
  </si>
  <si>
    <t>SHCN
22T4
H1.2-04</t>
  </si>
  <si>
    <t>NV NGÂN HÀNG
21T4-TCD1
H1.2-15</t>
  </si>
  <si>
    <t>Giải pháp thương mại điện tử
21C7-LTM1
C1.2C (Phòng học C1.2C)</t>
  </si>
  <si>
    <t>13-16
6.00 - 7.30
7.40 - 9.10</t>
  </si>
  <si>
    <t>1
7.00-7.45</t>
  </si>
  <si>
    <t>Tài chính quốc tế 22C2B</t>
  </si>
  <si>
    <t>Đồ án CN2 22C2B</t>
  </si>
  <si>
    <t>TH TIN HỌC ỨNG DỤNG KD
21T4-QTD1
F1.2-03</t>
  </si>
  <si>
    <t>Kế toán ngân hàng
LA</t>
  </si>
  <si>
    <t>Tài chính QT
Đồ án CN2
22C2B-TCD1
C2.1 - 03</t>
  </si>
  <si>
    <t>CMA04.8D
76 Lưu Chí Hiếu
P208
(1/11)</t>
  </si>
  <si>
    <t>TMA04.7A
108 Nguyễn Quý Anh
B205
(11/10)</t>
  </si>
  <si>
    <t>CQK04.8A
76 Lưu Chí Hiếu
P108
(24/10)</t>
  </si>
  <si>
    <t>Marketing du lịch
23C1-KLB1
C2.2-04</t>
  </si>
  <si>
    <t>Marketing du lịch
23C1-QN1
C2.2-02</t>
  </si>
  <si>
    <t>Quản trị tác nghiệp
23C2-KLB1
H1.2-06</t>
  </si>
  <si>
    <t>Quản trị tác nghiệp
22C1-KLB1
C2.1-04</t>
  </si>
  <si>
    <t>Marketing DV lưu trú
22T4-QKS1
H.1.3-11</t>
  </si>
  <si>
    <t>Marketing DV lưu trú
22C1-QKS1
C2.1-03</t>
  </si>
  <si>
    <t>SHCN
22T4-TCD1
H1.3-05</t>
  </si>
  <si>
    <t>Quản trị tác nghiệp
21T4-KLB1
L01-05</t>
  </si>
  <si>
    <t>SHCN
22C1-TMĐ1
F1.2-02</t>
  </si>
  <si>
    <t>Thống kê du lịch
23T4-QDL1
H1.2-01</t>
  </si>
  <si>
    <t>Quản trị kinh doanh lữ hành
22C1-QLH1
C2.1-03</t>
  </si>
  <si>
    <t>Nghiệp vụ thanh toán
CDL04.8A- Lưu Chí Hiếu
(21/2)</t>
  </si>
  <si>
    <t>Nghiệp vụ thanh toán
CMA04.8A- Lưu Chí Hiếu
(21/2)</t>
  </si>
  <si>
    <t>Makerting du lịch</t>
  </si>
  <si>
    <t>Quản trị tác nghiệp</t>
  </si>
  <si>
    <t>Quản trị kinh doanh lữ hành</t>
  </si>
  <si>
    <t>Marketing DV lưu trú</t>
  </si>
  <si>
    <t>Thống kê du lịch</t>
  </si>
  <si>
    <t>SÁNG</t>
  </si>
  <si>
    <t>THỨ 2
6/5/2024</t>
  </si>
  <si>
    <t>THỨ 3
7/5/2024</t>
  </si>
  <si>
    <t>THỨ 4
8/5/2024</t>
  </si>
  <si>
    <t>THỨ 5
9/5/2024</t>
  </si>
  <si>
    <t>THỨ 6
10/5/2024</t>
  </si>
  <si>
    <t>THỨ 7
11/5/2024</t>
  </si>
  <si>
    <t>CA 5
GD18337
F209 (Nha F)</t>
  </si>
  <si>
    <t>TIẾT 8-10
QT tác nghiệp
22C1-KLB1
I1-03</t>
  </si>
  <si>
    <t>TIẾT 11-12
Marketing DL
23C1-QNH
C2.2-02</t>
  </si>
  <si>
    <t>TIẾT 14-15
QT tác nghiệp
23C2-KLB1
H1.2-06</t>
  </si>
  <si>
    <t>TIẾT 1-5
QTKD lữ hành
C2.1-03</t>
  </si>
  <si>
    <t>TIẾT 7-9
QT tác nghiệp
22C1-KLB1
C2.1-04</t>
  </si>
  <si>
    <t>TIẾT 8-12
QTKD lữ hành
I1-03</t>
  </si>
  <si>
    <t xml:space="preserve">TIẾT 13-16
Quản trị các dịch vụ giải trí
H1.2 - 04 </t>
  </si>
  <si>
    <t>TIẾT 1-4
Marketing DVLT
H1.3-11</t>
  </si>
  <si>
    <t>TIẾT 5
SHCN
C2.1-02</t>
  </si>
  <si>
    <t>TIẾT 7-9
Thống kê du lịch 
H1.2-01</t>
  </si>
  <si>
    <t>THỨ 2
13/5/2024</t>
  </si>
  <si>
    <t>THỨ 3
14/5/2024</t>
  </si>
  <si>
    <t>THỨ 4
15/5/2024</t>
  </si>
  <si>
    <t>THỨ 5
16/5/2024</t>
  </si>
  <si>
    <t>THỨ 6
17/5/2024</t>
  </si>
  <si>
    <t>THỨ 7
18/5/2024</t>
  </si>
  <si>
    <t>TIẾT 9-12
Marketing DVLT
22C1-QKS
F2.2-04</t>
  </si>
  <si>
    <t>TIẾT 7-10
Marketing DVLT
22T4-QKS
I1-03</t>
  </si>
  <si>
    <t>THỨ 2
20/5/2024</t>
  </si>
  <si>
    <t>THỨ 3
21/5/2024</t>
  </si>
  <si>
    <t>THỨ 4
22/5/2024</t>
  </si>
  <si>
    <t>THỨ 5
23/5/2024</t>
  </si>
  <si>
    <t>THỨ 6
24/5/2024</t>
  </si>
  <si>
    <t>THỨ 7
25/5/2024</t>
  </si>
  <si>
    <t>26/5/2024</t>
  </si>
  <si>
    <t>TIẾT 7-11
Marketing DVLT
22C1-QKS
F2.2-04</t>
  </si>
  <si>
    <t>TIẾT 14-16
QT tác nghiệp
23C2-KLB1
H1.2-06</t>
  </si>
  <si>
    <t>TIẾT 1-4
Quản trị các DV giải trí
I2-02</t>
  </si>
  <si>
    <t>THỨ 2
27/5/2024</t>
  </si>
  <si>
    <t>THỨ 3
28/5/2024</t>
  </si>
  <si>
    <t>THỨ 4
29/5/2024</t>
  </si>
  <si>
    <t>THỨ 5
30/5/2024</t>
  </si>
  <si>
    <t>THỨ 6
31/5/2024</t>
  </si>
  <si>
    <t>THỨ 7
1/6/2024</t>
  </si>
  <si>
    <t>TMA04.8A 
B-P3.05 
108 NGUYỄN QUÝ ANH</t>
  </si>
  <si>
    <t>CA 1
GD18301
 T1012 (Nha T)
 7H15- 9H15</t>
  </si>
  <si>
    <t>CA 2
GD18302
T1012 (Nha T)
9H25 - 11H25</t>
  </si>
  <si>
    <t>CA 2
GD19325
T1116 (Nha T)
9H25 - 11H25</t>
  </si>
  <si>
    <t>CA 3
GD19328
 T1017 (Nha T)
12H - 14H</t>
  </si>
  <si>
    <t>CA 4
 GD19327
 T1017 (Nha T)
14H10 - 16H10</t>
  </si>
  <si>
    <t>CA 5
GD18337
F209 (Nha F)
16H20 - 18H20</t>
  </si>
  <si>
    <t>HỌC CHỨNG CHỈ</t>
  </si>
  <si>
    <t>TIẾT 7-9
Marketing DVLT
C2.1-03</t>
  </si>
  <si>
    <t xml:space="preserve">CA 5
GD18301
 T805 (Nha T)
</t>
  </si>
  <si>
    <t xml:space="preserve">TIẾT 13-15
Quản trị các dịch vụ giải trí
H1.2 - 04 </t>
  </si>
  <si>
    <t>Coi thi</t>
  </si>
  <si>
    <t>THỨ 2
3/6/2024</t>
  </si>
  <si>
    <t>THỨ 3
4/6/2024</t>
  </si>
  <si>
    <t>THỨ 4
5/6/2024</t>
  </si>
  <si>
    <t>THỨ 2
10/6/2024</t>
  </si>
  <si>
    <t>THỨ 3
11/6/2024</t>
  </si>
  <si>
    <t>THỨ 4
12/6/2024</t>
  </si>
  <si>
    <t>THỨ 5
13/6/2024</t>
  </si>
  <si>
    <t>THỨ 6
14/6/2024</t>
  </si>
  <si>
    <t>THỨ 7
15/6/2024</t>
  </si>
  <si>
    <t>16/6/2024</t>
  </si>
  <si>
    <t>CA 4
GD18302
T1008 (Nha T)
14H10 - 16H10</t>
  </si>
  <si>
    <t>THỨ 5
6/6/2024</t>
  </si>
  <si>
    <t>THỨ 6
7/6/2024</t>
  </si>
  <si>
    <t>THỨ 7
8/6/2024</t>
  </si>
  <si>
    <t>20/6: kết thục block 1</t>
  </si>
  <si>
    <t xml:space="preserve">
</t>
  </si>
  <si>
    <t>CA 5:GD18337
F209 (Nha F) 16H20 - 18H20
TIẾT 13-14: QT tác nghiệp
23C2-KLB1</t>
  </si>
  <si>
    <t>THỨ 2
17/6/2024</t>
  </si>
  <si>
    <t>THỨ 3
18/6/2024</t>
  </si>
  <si>
    <t>THỨ 4
19/6/2024</t>
  </si>
  <si>
    <t>THỨ 5
20/6/2024</t>
  </si>
  <si>
    <t>THỨ 6
21/6/2024</t>
  </si>
  <si>
    <t>THỨ 7
22/6/2024</t>
  </si>
  <si>
    <t>23/6/2024</t>
  </si>
  <si>
    <t>THỨ 2
24/6/2024</t>
  </si>
  <si>
    <t>THỨ 3
25/6/2024</t>
  </si>
  <si>
    <t>THỨ 4
26/6/2024</t>
  </si>
  <si>
    <t>THỨ 5
27/6/2024</t>
  </si>
  <si>
    <t>THỨ 6
28/6/2024</t>
  </si>
  <si>
    <t>THỨ 7
29/6/2024</t>
  </si>
  <si>
    <t>30/6/2024</t>
  </si>
  <si>
    <t>CA 1
MD18301
 T311
 7H15- 9H15</t>
  </si>
  <si>
    <t>CA 2
MD18301
T311
9H25 - 11H25</t>
  </si>
  <si>
    <t>CA 5
AE18306
T813
16H20 - 18H20</t>
  </si>
  <si>
    <t xml:space="preserve">Coi thi </t>
  </si>
  <si>
    <t>THẨM ĐỊNH CTĐT</t>
  </si>
  <si>
    <t>coi thi</t>
  </si>
  <si>
    <t>LT</t>
  </si>
  <si>
    <t>TH</t>
  </si>
  <si>
    <t>Marketing du lịch- 22T4-KLB1</t>
  </si>
  <si>
    <t>Marketing du lịch- 22T4-KLB2</t>
  </si>
  <si>
    <t>QTKD lữ hành - 23T4-QDL</t>
  </si>
  <si>
    <t>NV thanh toán-23T4-QKS</t>
  </si>
  <si>
    <t>UDCNTT-23C2-QNH</t>
  </si>
  <si>
    <t>QTKD lữ hành - 23C2-QDL</t>
  </si>
  <si>
    <t>UDCNTT-24T4-QLH</t>
  </si>
  <si>
    <t>Thống kê du lịch - 24T4-QLH</t>
  </si>
  <si>
    <t>UDCNTT-24T4-QKS</t>
  </si>
  <si>
    <t>Giao tiếp trong du ịch - 24T4-QNH</t>
  </si>
  <si>
    <t>NV thanh toán
TMA04.8B
13/09 - 08/11
C.P107
3 Huỳnh Thị Phùng, phường 4, Quận 8</t>
  </si>
  <si>
    <t xml:space="preserve">Giải pháp TMĐT </t>
  </si>
  <si>
    <t>Giao tiếp trong du ịch - 24T4-QKS</t>
  </si>
  <si>
    <t xml:space="preserve">
Giao tiếp trong DL
H1.3-11
24T4-QKS</t>
  </si>
  <si>
    <t>UDCNTT
24T4-QLH
G1.3-16</t>
  </si>
  <si>
    <t>SHCN
22T4-QNH
H1.2-06</t>
  </si>
  <si>
    <t>UDCNTT
23C2-QNH
G1.3-16</t>
  </si>
  <si>
    <t>NV thanh toán
23T4-QKS
H1.2-06</t>
  </si>
  <si>
    <t>Marketing DL
22T4-KLB2
H.12-10</t>
  </si>
  <si>
    <t>QTKD lữ hành
23T4-QDL
H1.2-07</t>
  </si>
  <si>
    <t>Marketing DL
22T4-KLB1
H1.2-09</t>
  </si>
  <si>
    <t>Giao tiếp trong DL
H1.2-13
24T4-QKS</t>
  </si>
  <si>
    <t>TK du lịch
24T4-QLH
L01-10</t>
  </si>
  <si>
    <t>QTKD lữ hành
23C2-QDL
L01-01</t>
  </si>
  <si>
    <t>UDCNTT
24T4-QKS
F1.2-02</t>
  </si>
  <si>
    <t>SHCN
22T4-QNH
H1.2-16</t>
  </si>
  <si>
    <t>NV thanh toán
CQN04.8A
(17/8-19/10)
Nguyễn Quý Anh
P210</t>
  </si>
  <si>
    <t>NV thanh toán
CMA04.8B
(2/8-27/9)
C.P209
Lưu Chí Hiếu</t>
  </si>
  <si>
    <t>Chủ nhiệm HK1: 22T4 QNH, 24T4-QNH1, 22C1-TMĐ1</t>
  </si>
  <si>
    <t>Học kỳ 1 năm học 2024-2025</t>
  </si>
  <si>
    <t>Nghiệp vụ thanh toán- 24C2-QDL</t>
  </si>
  <si>
    <t>Quản trị tác nghiệp 24C2-KLB</t>
  </si>
  <si>
    <t>UDCNTT trong du lịch - 24C2-QDL</t>
  </si>
  <si>
    <t>Quản trị tác nghiệp 23C1-KLB</t>
  </si>
  <si>
    <t>Nghiệp vụ thanh toán 23T4-QDL</t>
  </si>
  <si>
    <t>Nghiệp vụ thanh toán 24T4 QDL, QLH</t>
  </si>
  <si>
    <t>Quản trị tác nghiệp 22T4-KLB1</t>
  </si>
  <si>
    <t>Quản trị tác nghiệp- 22T4 KLB2</t>
  </si>
  <si>
    <t>Quản trị tác nghiệp 23T4-KLB1</t>
  </si>
  <si>
    <t>Quản trị tác nghiệp 23T4-KLB2</t>
  </si>
  <si>
    <t>Ứng dụng công nghệ thông tin trong du lịch 24T4-QDL</t>
  </si>
  <si>
    <t>Chủ nhiệm HK1: 22T4 QNH, 24T4-QNH1</t>
  </si>
  <si>
    <t>Đồ án chuyên ngành 24T4-QNH</t>
  </si>
  <si>
    <t>Đồ án An ninh an toàn trong du lịch- 24T4-QDL</t>
  </si>
  <si>
    <t>Đồ án CN - 23C1-QKS</t>
  </si>
  <si>
    <t>Đồ án phát triển DV bổ sung trong khách sạn - 24C1-QKS</t>
  </si>
  <si>
    <t>Đồ án chuyên ngành
24T4-QNH</t>
  </si>
  <si>
    <t>THÁNG 8</t>
  </si>
  <si>
    <t>Nghiệp vụ thanh toán
24C1-QKS
C3.1-05</t>
  </si>
  <si>
    <t>Đồ án phát triển DV bổ sung trong khách sạn
24C1-QKS
C3.1-05</t>
  </si>
  <si>
    <t>Ứng dụng CNTT trong khách sạn
23C1-QKS
G1.3-16</t>
  </si>
  <si>
    <t>Đồ án An ninh an toàn trong du lịch
24T4-QDL
H1.2-06</t>
  </si>
  <si>
    <t>Ứng dụng CNTT trong du lịch nâng cao
24C2-QDL
G1.3-16</t>
  </si>
  <si>
    <t>Nghiệp vụ thanh toán trong khách sạn
24T4-QKS
I1-02</t>
  </si>
  <si>
    <t>SHCN
24T4-QNH
H1.3-12</t>
  </si>
  <si>
    <t>Lập kế hoạch kinh doanh
23C1-KLB
G1.3-16</t>
  </si>
  <si>
    <t>TIẾT 1</t>
  </si>
  <si>
    <t>TIẾT 2</t>
  </si>
  <si>
    <t>TIẾT 3</t>
  </si>
  <si>
    <t>Văn#</t>
  </si>
  <si>
    <t>Sử</t>
  </si>
  <si>
    <t>HĐTNHN</t>
  </si>
  <si>
    <t>Văn</t>
  </si>
  <si>
    <t xml:space="preserve">Hóa </t>
  </si>
  <si>
    <t>Địa</t>
  </si>
  <si>
    <t>GDTC</t>
  </si>
  <si>
    <t>GDQPAN</t>
  </si>
  <si>
    <t>GDKTPL#</t>
  </si>
  <si>
    <t>GDKTPL</t>
  </si>
  <si>
    <t>GDĐP</t>
  </si>
  <si>
    <t>Hóa</t>
  </si>
  <si>
    <t>Anh</t>
  </si>
  <si>
    <t>Toán#</t>
  </si>
  <si>
    <t>TIẾT 1
7.30-8.15</t>
  </si>
  <si>
    <t>THỜI KHÓA BIỂU - RUBY</t>
  </si>
  <si>
    <t>THỜI KHÓA BIỂU - MISA</t>
  </si>
  <si>
    <t>HĐTN1</t>
  </si>
  <si>
    <t>HĐTN2</t>
  </si>
  <si>
    <t>T.Anh</t>
  </si>
  <si>
    <t>HĐTN3</t>
  </si>
  <si>
    <t>KHTN</t>
  </si>
  <si>
    <t>LS-ĐL</t>
  </si>
  <si>
    <t>Kỹ năng</t>
  </si>
  <si>
    <t>Thể dục</t>
  </si>
  <si>
    <t>Nhạc</t>
  </si>
  <si>
    <t>TATC</t>
  </si>
  <si>
    <t>TCBN</t>
  </si>
  <si>
    <t>Tin QT</t>
  </si>
  <si>
    <t>TIẾT 2
8.15-9.00</t>
  </si>
  <si>
    <t>TIẾT 3
9.30-10.15</t>
  </si>
  <si>
    <t>TIẾT 1
13.15-14.00</t>
  </si>
  <si>
    <t>TIẾT 2
14.00-14.45</t>
  </si>
  <si>
    <t>TIẾT 3
15.15-16.00</t>
  </si>
  <si>
    <t>Cô Linh
(9.00-10.00)</t>
  </si>
  <si>
    <t>Võ
(5.30 - 7.00)</t>
  </si>
  <si>
    <t>Cô Linh 
(6.00-7.00)</t>
  </si>
  <si>
    <t>Kyna
(8.00-9.00)</t>
  </si>
  <si>
    <t>CHỦ NHẬT</t>
  </si>
  <si>
    <t>Cô Linh 
(10.00-11.00)</t>
  </si>
  <si>
    <t>TIẾT 4
10.15-11.00</t>
  </si>
  <si>
    <t>Cô Tâm
(5.30-7.00)</t>
  </si>
  <si>
    <t>Ngoại khóa
(về 16.15)</t>
  </si>
  <si>
    <t>ĐGNL
(10.00-11.30)</t>
  </si>
  <si>
    <t>Hóa
(5.30-7.30)</t>
  </si>
  <si>
    <t xml:space="preserve"> Toán
(7.30-9.30)</t>
  </si>
  <si>
    <t>LÀM BTVN</t>
  </si>
  <si>
    <t>TOÁN (MẸ)</t>
  </si>
  <si>
    <t>LÀM BTVN/ NGHỈ NGƠI</t>
  </si>
  <si>
    <t>LÀM ĐỀ THPT TOÁN</t>
  </si>
  <si>
    <t>LÀM ĐỀ THPT VĂN</t>
  </si>
  <si>
    <t>THỜI KHÓA BIỂU - TRANG</t>
  </si>
  <si>
    <t>Ứng dụng CNTT trong du lịch
25T4-QKS
G1.3-16</t>
  </si>
  <si>
    <t>Nghiệp vụ thanh toán trong khách sạn 24T4-QKS</t>
  </si>
  <si>
    <t>Ứng dụng CNTT trong khách sạn 23C1-QKS</t>
  </si>
  <si>
    <t>Lập kế hoạch kinh doanh 23C1 KLB</t>
  </si>
  <si>
    <t>Nghiệp vụ thanh toán 24C1 QKS</t>
  </si>
  <si>
    <t>Ứng dụng CNTT trong du lịch nâng cao 24C2-QDL</t>
  </si>
  <si>
    <t>Ứng dụng CNTT trong du lịch 25T4 QKS</t>
  </si>
  <si>
    <t>Đồ án An ninh an toàn trong du lịch
24T4-QDL
H1.2-06
Lập kế hoạch kinh doanh (22/10)
23C1-KLB
G1.3-16</t>
  </si>
  <si>
    <t>UDCNTT trong DLNC
24C2-QDL
G1.3-16 
6.00-9.10</t>
  </si>
  <si>
    <t>DẠY TOÁN RUBY</t>
  </si>
  <si>
    <t>1. Viết bài báo: cuối tháng 9</t>
  </si>
  <si>
    <t>3. Học tiếng Anh</t>
  </si>
  <si>
    <t>4. Đăng ký NCKH cấp trường</t>
  </si>
  <si>
    <t>5. Hướng dẫn SV NCKH</t>
  </si>
  <si>
    <t>2. Hoàn tất giáo trình KSDN: tháng 10</t>
  </si>
  <si>
    <t>Đón Misa 4h
Học cô Tâm 5.30</t>
  </si>
  <si>
    <t>Nghiệp vụ thanh toán nâng cao 25C2</t>
  </si>
  <si>
    <t>UDCNTT 25c2</t>
  </si>
  <si>
    <t>An ninh - an toàn trong nhà hàng, khách sạn</t>
  </si>
  <si>
    <t>Ứng dụng công nghệ thông tin trong du lịch</t>
  </si>
  <si>
    <t>Trưởng bộ môn</t>
  </si>
  <si>
    <t>Còn dư</t>
  </si>
  <si>
    <t>TIẾT 1
7.15-8.00</t>
  </si>
  <si>
    <t>TIẾT 2
8.05-8.50</t>
  </si>
  <si>
    <t>TIẾT 3
9.25-10.10</t>
  </si>
  <si>
    <t>TIẾT 2
14.05-14.50</t>
  </si>
  <si>
    <t>TIẾT 3
15.25-16.10</t>
  </si>
  <si>
    <t>TIẾT 4
16.15-17.00</t>
  </si>
  <si>
    <t>HỌC IELTS</t>
  </si>
  <si>
    <t>TỰ ÔN IELTS</t>
  </si>
  <si>
    <t>Kyna
(8.00-8.45)</t>
  </si>
  <si>
    <t>TIẾT 4
16.00-16.45</t>
  </si>
  <si>
    <t>đón Ruby lúc 2.50</t>
  </si>
  <si>
    <t>Đón Ruby 8.50</t>
  </si>
  <si>
    <t>Đón Misa 4.45</t>
  </si>
  <si>
    <t>Đón Ruby 4.10</t>
  </si>
  <si>
    <t>Đưa Misa 7.00
Đón Misa 8.30</t>
  </si>
  <si>
    <t>Học SHTT
online (3/10)</t>
  </si>
  <si>
    <t>SHCN  H1.3-12</t>
  </si>
  <si>
    <t>Đồ án (20/10)
24C1-QKS</t>
  </si>
  <si>
    <t>Võ
(7.00 - 8.30)</t>
  </si>
  <si>
    <t>BTVN</t>
  </si>
  <si>
    <t>Làm toán nâng cao</t>
  </si>
  <si>
    <t>Luyện nghe Tiếng Anh</t>
  </si>
  <si>
    <t>Misa ngủ lúc 10.30 mỗi tối</t>
  </si>
  <si>
    <t>Làm bài tập Kyna</t>
  </si>
  <si>
    <t>Viết bài NC</t>
  </si>
  <si>
    <t>Học tiếng Anh</t>
  </si>
  <si>
    <t>Chấm bài/ Điểm SV</t>
  </si>
  <si>
    <t>Đón Misa 7.00
Học Tiếng Anh</t>
  </si>
  <si>
    <t>Học SHTT
online (6/10)
Nghiệp vụ thanh toán (6h.00)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</si>
</sst>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8" x14ac:knownFonts="1">
    <font>
      <sz val="11"/>
      <color theme="1"/>
      <name val="Calibri"/>
      <family val="2"/>
      <scheme val="minor"/>
    </font>
    <font>
      <sz val="15"/>
      <color indexed="8"/>
      <name val="Calibri"/>
      <family val="2"/>
    </font>
    <font>
      <b/>
      <sz val="15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5"/>
      <color indexed="8"/>
      <name val="Calibri"/>
      <family val="2"/>
      <charset val="163"/>
    </font>
    <font>
      <i/>
      <sz val="15"/>
      <color indexed="8"/>
      <name val="Calibri"/>
      <family val="2"/>
    </font>
    <font>
      <i/>
      <sz val="10"/>
      <color indexed="8"/>
      <name val="Calibri"/>
      <family val="2"/>
    </font>
    <font>
      <b/>
      <sz val="15"/>
      <color indexed="8"/>
      <name val="Times"/>
      <family val="2"/>
    </font>
    <font>
      <b/>
      <sz val="12"/>
      <color indexed="8"/>
      <name val="Times"/>
      <family val="2"/>
    </font>
    <font>
      <i/>
      <sz val="15"/>
      <color indexed="8"/>
      <name val="Times"/>
      <family val="2"/>
    </font>
    <font>
      <sz val="15"/>
      <color indexed="8"/>
      <name val="Times"/>
      <family val="2"/>
    </font>
    <font>
      <b/>
      <sz val="13"/>
      <color indexed="8"/>
      <name val="Times"/>
      <family val="2"/>
    </font>
    <font>
      <sz val="13"/>
      <color indexed="8"/>
      <name val="Calibri"/>
      <family val="2"/>
    </font>
    <font>
      <b/>
      <sz val="11"/>
      <color indexed="8"/>
      <name val="Times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sz val="8"/>
      <color indexed="8"/>
      <name val="Times"/>
      <family val="2"/>
    </font>
    <font>
      <sz val="8"/>
      <name val="Arial"/>
      <family val="2"/>
    </font>
    <font>
      <b/>
      <sz val="10"/>
      <color indexed="8"/>
      <name val="Arial"/>
      <family val="2"/>
      <charset val="163"/>
    </font>
    <font>
      <sz val="10"/>
      <color indexed="8"/>
      <name val="Arial"/>
      <family val="2"/>
      <charset val="163"/>
    </font>
    <font>
      <b/>
      <i/>
      <sz val="10"/>
      <color indexed="8"/>
      <name val="Arial"/>
      <family val="2"/>
      <charset val="163"/>
    </font>
    <font>
      <i/>
      <sz val="10"/>
      <color indexed="8"/>
      <name val="Arial"/>
      <family val="2"/>
      <charset val="163"/>
    </font>
    <font>
      <b/>
      <sz val="8"/>
      <color indexed="8"/>
      <name val="Arial"/>
      <family val="2"/>
      <charset val="163"/>
    </font>
    <font>
      <b/>
      <sz val="6"/>
      <color indexed="8"/>
      <name val="Arial"/>
      <family val="2"/>
      <charset val="163"/>
    </font>
    <font>
      <sz val="6"/>
      <color indexed="8"/>
      <name val="Arial"/>
      <family val="2"/>
      <charset val="163"/>
    </font>
    <font>
      <i/>
      <sz val="6"/>
      <color indexed="8"/>
      <name val="Arial"/>
      <family val="2"/>
      <charset val="163"/>
    </font>
    <font>
      <sz val="6"/>
      <color theme="1"/>
      <name val="Calibri"/>
      <family val="2"/>
      <scheme val="minor"/>
    </font>
    <font>
      <b/>
      <sz val="6"/>
      <color theme="1"/>
      <name val="Arial"/>
      <family val="2"/>
      <charset val="163"/>
    </font>
    <font>
      <b/>
      <sz val="12"/>
      <color indexed="8"/>
      <name val="Arial"/>
      <family val="2"/>
      <charset val="163"/>
    </font>
    <font>
      <sz val="12"/>
      <color indexed="8"/>
      <name val="Arial"/>
      <family val="2"/>
      <charset val="163"/>
    </font>
    <font>
      <b/>
      <sz val="15"/>
      <color indexed="8"/>
      <name val="Arial"/>
      <family val="2"/>
      <charset val="163"/>
    </font>
    <font>
      <b/>
      <sz val="7"/>
      <color indexed="8"/>
      <name val="Arial"/>
      <family val="2"/>
      <charset val="163"/>
    </font>
    <font>
      <sz val="7"/>
      <color indexed="8"/>
      <name val="Arial"/>
      <family val="2"/>
      <charset val="163"/>
    </font>
    <font>
      <sz val="7"/>
      <color theme="1"/>
      <name val="Calibri"/>
      <family val="2"/>
      <scheme val="minor"/>
    </font>
    <font>
      <b/>
      <sz val="5"/>
      <color indexed="8"/>
      <name val="Arial"/>
      <family val="2"/>
      <charset val="163"/>
    </font>
    <font>
      <sz val="5"/>
      <color indexed="8"/>
      <name val="Arial"/>
      <family val="2"/>
      <charset val="163"/>
    </font>
    <font>
      <b/>
      <sz val="5"/>
      <color indexed="8"/>
      <name val="Arial"/>
      <family val="2"/>
    </font>
    <font>
      <b/>
      <sz val="4.5"/>
      <color indexed="8"/>
      <name val="Arial"/>
      <family val="2"/>
      <charset val="163"/>
    </font>
    <font>
      <sz val="4.5"/>
      <color indexed="8"/>
      <name val="Arial"/>
      <family val="2"/>
      <charset val="163"/>
    </font>
    <font>
      <b/>
      <sz val="4.5"/>
      <color indexed="8"/>
      <name val="Arial"/>
      <family val="2"/>
    </font>
    <font>
      <b/>
      <sz val="13"/>
      <color indexed="8"/>
      <name val="Arial"/>
      <family val="2"/>
      <charset val="163"/>
    </font>
    <font>
      <sz val="13"/>
      <color indexed="8"/>
      <name val="Arial"/>
      <family val="2"/>
      <charset val="163"/>
    </font>
    <font>
      <b/>
      <i/>
      <sz val="9"/>
      <color indexed="8"/>
      <name val="Arial"/>
      <family val="2"/>
    </font>
    <font>
      <b/>
      <i/>
      <sz val="4"/>
      <color indexed="8"/>
      <name val="Arial"/>
      <family val="2"/>
    </font>
    <font>
      <sz val="4.5"/>
      <color indexed="8"/>
      <name val="Arial"/>
      <family val="2"/>
    </font>
    <font>
      <b/>
      <sz val="4"/>
      <color indexed="8"/>
      <name val="Arial"/>
      <family val="2"/>
      <charset val="163"/>
    </font>
    <font>
      <b/>
      <sz val="3.5"/>
      <color indexed="8"/>
      <name val="Arial"/>
      <family val="2"/>
    </font>
    <font>
      <b/>
      <sz val="4"/>
      <color indexed="8"/>
      <name val="Arial"/>
      <family val="2"/>
    </font>
    <font>
      <b/>
      <sz val="4.5"/>
      <color rgb="FFFF0000"/>
      <name val="Arial"/>
      <family val="2"/>
    </font>
    <font>
      <sz val="4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indexed="8"/>
      <name val="Arial"/>
      <family val="2"/>
    </font>
    <font>
      <sz val="4.5"/>
      <color theme="1"/>
      <name val="Arial"/>
      <family val="2"/>
    </font>
    <font>
      <sz val="4.5"/>
      <color rgb="FFFF0000"/>
      <name val="Arial"/>
      <family val="2"/>
    </font>
    <font>
      <sz val="4.5"/>
      <name val="Arial"/>
      <family val="2"/>
    </font>
    <font>
      <b/>
      <sz val="13"/>
      <color indexed="8"/>
      <name val="Arial"/>
      <family val="2"/>
    </font>
    <font>
      <b/>
      <sz val="15"/>
      <color theme="1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sz val="13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1" fillId="0" borderId="0" applyNumberFormat="0" applyFill="0" applyBorder="0" applyAlignment="0" applyProtection="0"/>
  </cellStyleXfs>
  <cellXfs count="650">
    <xf numFmtId="0" fontId="0" fillId="0" borderId="0" xfId="0"/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/>
    </xf>
    <xf numFmtId="0" fontId="6" fillId="0" borderId="6" xfId="0" applyFont="1" applyBorder="1" applyAlignment="1">
      <alignment horizontal="justify" vertical="center"/>
    </xf>
    <xf numFmtId="0" fontId="6" fillId="0" borderId="3" xfId="0" applyFont="1" applyBorder="1" applyAlignment="1">
      <alignment horizontal="justify" vertical="center"/>
    </xf>
    <xf numFmtId="0" fontId="6" fillId="0" borderId="7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0" fontId="6" fillId="0" borderId="8" xfId="0" applyFont="1" applyBorder="1" applyAlignment="1">
      <alignment horizontal="justify" vertical="center"/>
    </xf>
    <xf numFmtId="0" fontId="6" fillId="0" borderId="3" xfId="0" applyFont="1" applyBorder="1" applyAlignment="1">
      <alignment horizontal="justify" vertical="center" wrapText="1"/>
    </xf>
    <xf numFmtId="0" fontId="7" fillId="0" borderId="3" xfId="0" quotePrefix="1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/>
    </xf>
    <xf numFmtId="0" fontId="10" fillId="0" borderId="6" xfId="0" applyFont="1" applyBorder="1" applyAlignment="1">
      <alignment horizontal="justify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center"/>
    </xf>
    <xf numFmtId="0" fontId="10" fillId="0" borderId="7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0" borderId="8" xfId="0" applyFont="1" applyBorder="1" applyAlignment="1">
      <alignment horizontal="justify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5" fillId="0" borderId="0" xfId="0" applyFont="1"/>
    <xf numFmtId="0" fontId="20" fillId="0" borderId="0" xfId="0" applyFont="1" applyAlignment="1">
      <alignment horizontal="center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2" fillId="3" borderId="22" xfId="0" applyFont="1" applyFill="1" applyBorder="1" applyAlignment="1">
      <alignment horizontal="center" vertical="center" wrapText="1"/>
    </xf>
    <xf numFmtId="0" fontId="20" fillId="3" borderId="2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20" fillId="2" borderId="27" xfId="0" applyFont="1" applyFill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/>
    </xf>
    <xf numFmtId="0" fontId="19" fillId="0" borderId="27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0" borderId="34" xfId="0" applyFont="1" applyFill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left" vertical="center"/>
    </xf>
    <xf numFmtId="0" fontId="29" fillId="0" borderId="39" xfId="0" applyFont="1" applyBorder="1" applyAlignment="1">
      <alignment horizontal="center" vertical="center"/>
    </xf>
    <xf numFmtId="0" fontId="29" fillId="0" borderId="40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center" vertical="center" wrapText="1"/>
    </xf>
    <xf numFmtId="0" fontId="30" fillId="2" borderId="14" xfId="0" applyFont="1" applyFill="1" applyBorder="1" applyAlignment="1">
      <alignment horizontal="center" vertical="center" wrapText="1"/>
    </xf>
    <xf numFmtId="0" fontId="30" fillId="2" borderId="15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3" fillId="0" borderId="0" xfId="0" applyFont="1" applyAlignment="1">
      <alignment horizontal="left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2" fillId="0" borderId="36" xfId="0" applyFont="1" applyFill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left" vertical="center" wrapText="1"/>
    </xf>
    <xf numFmtId="0" fontId="33" fillId="0" borderId="36" xfId="0" quotePrefix="1" applyFont="1" applyBorder="1" applyAlignment="1">
      <alignment horizontal="left" vertical="center" wrapText="1"/>
    </xf>
    <xf numFmtId="0" fontId="19" fillId="0" borderId="36" xfId="0" applyFont="1" applyFill="1" applyBorder="1" applyAlignment="1">
      <alignment horizontal="center" vertical="center" wrapText="1"/>
    </xf>
    <xf numFmtId="0" fontId="35" fillId="0" borderId="0" xfId="0" applyFont="1" applyAlignment="1"/>
    <xf numFmtId="0" fontId="36" fillId="0" borderId="0" xfId="0" applyFont="1" applyAlignment="1">
      <alignment horizontal="center"/>
    </xf>
    <xf numFmtId="0" fontId="36" fillId="0" borderId="36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36" xfId="0" applyFont="1" applyBorder="1" applyAlignment="1">
      <alignment horizontal="center"/>
    </xf>
    <xf numFmtId="0" fontId="36" fillId="0" borderId="36" xfId="0" applyFont="1" applyBorder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37" fillId="0" borderId="36" xfId="0" applyFont="1" applyFill="1" applyBorder="1" applyAlignment="1">
      <alignment horizontal="center" vertical="center"/>
    </xf>
    <xf numFmtId="0" fontId="37" fillId="0" borderId="36" xfId="0" applyFont="1" applyFill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36" xfId="0" applyFont="1" applyBorder="1" applyAlignment="1">
      <alignment vertical="center" wrapText="1"/>
    </xf>
    <xf numFmtId="0" fontId="37" fillId="0" borderId="36" xfId="0" applyFont="1" applyBorder="1" applyAlignment="1">
      <alignment horizontal="center"/>
    </xf>
    <xf numFmtId="0" fontId="37" fillId="0" borderId="36" xfId="0" applyFont="1" applyBorder="1" applyAlignment="1">
      <alignment horizontal="center" vertical="center" wrapText="1"/>
    </xf>
    <xf numFmtId="0" fontId="37" fillId="0" borderId="36" xfId="0" quotePrefix="1" applyFont="1" applyBorder="1" applyAlignment="1">
      <alignment horizontal="left" vertical="center" wrapText="1"/>
    </xf>
    <xf numFmtId="0" fontId="38" fillId="0" borderId="0" xfId="0" applyFont="1" applyAlignment="1"/>
    <xf numFmtId="0" fontId="39" fillId="0" borderId="0" xfId="0" applyFont="1" applyAlignment="1">
      <alignment horizontal="center"/>
    </xf>
    <xf numFmtId="0" fontId="38" fillId="0" borderId="36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8" fillId="0" borderId="35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8" fillId="0" borderId="3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39" fillId="0" borderId="0" xfId="0" applyFont="1" applyAlignment="1">
      <alignment horizontal="left"/>
    </xf>
    <xf numFmtId="0" fontId="41" fillId="0" borderId="0" xfId="0" applyFont="1" applyAlignment="1">
      <alignment horizontal="center" vertical="center"/>
    </xf>
    <xf numFmtId="0" fontId="42" fillId="0" borderId="0" xfId="0" applyFont="1" applyAlignment="1">
      <alignment horizontal="center"/>
    </xf>
    <xf numFmtId="0" fontId="38" fillId="0" borderId="4" xfId="0" quotePrefix="1" applyFont="1" applyBorder="1" applyAlignment="1">
      <alignment horizontal="center" vertical="center" wrapText="1"/>
    </xf>
    <xf numFmtId="0" fontId="29" fillId="0" borderId="36" xfId="0" applyFont="1" applyFill="1" applyBorder="1" applyAlignment="1">
      <alignment horizontal="center" vertical="center"/>
    </xf>
    <xf numFmtId="0" fontId="29" fillId="0" borderId="36" xfId="0" applyFont="1" applyFill="1" applyBorder="1" applyAlignment="1">
      <alignment horizontal="center" vertical="center" wrapText="1"/>
    </xf>
    <xf numFmtId="0" fontId="29" fillId="0" borderId="36" xfId="0" applyFont="1" applyBorder="1" applyAlignment="1">
      <alignment horizontal="left" vertical="center"/>
    </xf>
    <xf numFmtId="0" fontId="30" fillId="4" borderId="36" xfId="0" applyFont="1" applyFill="1" applyBorder="1" applyAlignment="1">
      <alignment horizontal="center" vertical="center"/>
    </xf>
    <xf numFmtId="0" fontId="30" fillId="0" borderId="36" xfId="0" applyFont="1" applyBorder="1" applyAlignment="1">
      <alignment horizontal="left" vertical="center"/>
    </xf>
    <xf numFmtId="0" fontId="30" fillId="4" borderId="36" xfId="0" applyFont="1" applyFill="1" applyBorder="1" applyAlignment="1">
      <alignment horizontal="left" vertical="center"/>
    </xf>
    <xf numFmtId="0" fontId="30" fillId="0" borderId="36" xfId="0" applyFont="1" applyBorder="1" applyAlignment="1">
      <alignment horizontal="left" vertical="center" wrapText="1"/>
    </xf>
    <xf numFmtId="0" fontId="40" fillId="0" borderId="3" xfId="0" applyFont="1" applyFill="1" applyBorder="1" applyAlignment="1">
      <alignment horizontal="center" vertical="center" wrapText="1"/>
    </xf>
    <xf numFmtId="0" fontId="38" fillId="1" borderId="16" xfId="0" applyFont="1" applyFill="1" applyBorder="1" applyAlignment="1">
      <alignment horizontal="center" vertical="center" wrapText="1"/>
    </xf>
    <xf numFmtId="0" fontId="38" fillId="4" borderId="2" xfId="0" applyFont="1" applyFill="1" applyBorder="1" applyAlignment="1">
      <alignment horizontal="center" vertical="center" wrapText="1"/>
    </xf>
    <xf numFmtId="0" fontId="39" fillId="4" borderId="2" xfId="0" applyFont="1" applyFill="1" applyBorder="1" applyAlignment="1">
      <alignment horizontal="center" vertical="center" wrapText="1"/>
    </xf>
    <xf numFmtId="0" fontId="38" fillId="1" borderId="14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vertical="center" wrapText="1"/>
    </xf>
    <xf numFmtId="0" fontId="39" fillId="0" borderId="36" xfId="0" applyFont="1" applyBorder="1" applyAlignment="1">
      <alignment horizontal="center"/>
    </xf>
    <xf numFmtId="0" fontId="45" fillId="0" borderId="36" xfId="0" applyFont="1" applyBorder="1" applyAlignment="1">
      <alignment horizontal="center" vertical="center"/>
    </xf>
    <xf numFmtId="0" fontId="39" fillId="0" borderId="36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/>
    </xf>
    <xf numFmtId="0" fontId="45" fillId="0" borderId="47" xfId="0" applyFont="1" applyBorder="1" applyAlignment="1">
      <alignment horizontal="left" vertical="center"/>
    </xf>
    <xf numFmtId="0" fontId="39" fillId="0" borderId="47" xfId="0" applyFont="1" applyBorder="1" applyAlignment="1">
      <alignment horizontal="left" vertical="center"/>
    </xf>
    <xf numFmtId="0" fontId="40" fillId="0" borderId="47" xfId="0" applyFont="1" applyBorder="1" applyAlignment="1">
      <alignment horizontal="left"/>
    </xf>
    <xf numFmtId="0" fontId="40" fillId="0" borderId="36" xfId="0" applyFont="1" applyBorder="1" applyAlignment="1">
      <alignment horizontal="center" vertical="center"/>
    </xf>
    <xf numFmtId="0" fontId="40" fillId="0" borderId="36" xfId="0" applyFont="1" applyBorder="1" applyAlignment="1">
      <alignment horizontal="left"/>
    </xf>
    <xf numFmtId="0" fontId="45" fillId="0" borderId="36" xfId="0" applyFont="1" applyBorder="1" applyAlignment="1">
      <alignment horizontal="left" vertical="center"/>
    </xf>
    <xf numFmtId="0" fontId="39" fillId="0" borderId="36" xfId="0" applyFont="1" applyBorder="1" applyAlignment="1">
      <alignment horizontal="left"/>
    </xf>
    <xf numFmtId="0" fontId="40" fillId="0" borderId="47" xfId="0" applyFont="1" applyBorder="1" applyAlignment="1">
      <alignment horizontal="left" vertical="center"/>
    </xf>
    <xf numFmtId="0" fontId="46" fillId="0" borderId="2" xfId="0" applyFont="1" applyFill="1" applyBorder="1" applyAlignment="1">
      <alignment horizontal="center" vertical="center" wrapText="1"/>
    </xf>
    <xf numFmtId="0" fontId="46" fillId="0" borderId="36" xfId="0" applyFont="1" applyFill="1" applyBorder="1" applyAlignment="1">
      <alignment horizontal="center" vertical="center" wrapText="1"/>
    </xf>
    <xf numFmtId="0" fontId="45" fillId="5" borderId="36" xfId="0" applyFont="1" applyFill="1" applyBorder="1" applyAlignment="1">
      <alignment horizontal="left" vertical="center"/>
    </xf>
    <xf numFmtId="0" fontId="45" fillId="5" borderId="36" xfId="0" applyFont="1" applyFill="1" applyBorder="1" applyAlignment="1">
      <alignment horizontal="center" vertical="center"/>
    </xf>
    <xf numFmtId="0" fontId="39" fillId="5" borderId="36" xfId="0" applyFont="1" applyFill="1" applyBorder="1" applyAlignment="1">
      <alignment horizontal="center"/>
    </xf>
    <xf numFmtId="0" fontId="38" fillId="4" borderId="48" xfId="0" applyFont="1" applyFill="1" applyBorder="1" applyAlignment="1">
      <alignment horizontal="center" vertical="center" wrapText="1"/>
    </xf>
    <xf numFmtId="0" fontId="40" fillId="5" borderId="0" xfId="0" applyFont="1" applyFill="1" applyAlignment="1">
      <alignment horizontal="left"/>
    </xf>
    <xf numFmtId="0" fontId="40" fillId="5" borderId="0" xfId="0" applyFont="1" applyFill="1" applyAlignment="1">
      <alignment horizontal="center"/>
    </xf>
    <xf numFmtId="0" fontId="38" fillId="0" borderId="36" xfId="0" applyFont="1" applyFill="1" applyBorder="1" applyAlignment="1">
      <alignment horizontal="center" vertical="center" wrapText="1"/>
    </xf>
    <xf numFmtId="0" fontId="40" fillId="0" borderId="36" xfId="0" applyFont="1" applyFill="1" applyBorder="1" applyAlignment="1">
      <alignment horizontal="center" vertical="center" wrapText="1"/>
    </xf>
    <xf numFmtId="0" fontId="39" fillId="0" borderId="36" xfId="0" applyFont="1" applyFill="1" applyBorder="1" applyAlignment="1">
      <alignment horizontal="left"/>
    </xf>
    <xf numFmtId="0" fontId="39" fillId="0" borderId="36" xfId="0" applyFont="1" applyFill="1" applyBorder="1" applyAlignment="1">
      <alignment horizontal="center"/>
    </xf>
    <xf numFmtId="0" fontId="38" fillId="0" borderId="44" xfId="0" applyFont="1" applyFill="1" applyBorder="1" applyAlignment="1">
      <alignment horizontal="center" vertical="center"/>
    </xf>
    <xf numFmtId="0" fontId="48" fillId="0" borderId="36" xfId="0" applyFont="1" applyFill="1" applyBorder="1" applyAlignment="1">
      <alignment horizontal="center" vertical="center" wrapText="1"/>
    </xf>
    <xf numFmtId="0" fontId="39" fillId="5" borderId="36" xfId="0" applyFont="1" applyFill="1" applyBorder="1" applyAlignment="1">
      <alignment horizontal="center" vertical="center" wrapText="1"/>
    </xf>
    <xf numFmtId="0" fontId="38" fillId="5" borderId="36" xfId="0" applyFont="1" applyFill="1" applyBorder="1" applyAlignment="1">
      <alignment vertical="center" wrapText="1"/>
    </xf>
    <xf numFmtId="0" fontId="38" fillId="5" borderId="1" xfId="0" applyFont="1" applyFill="1" applyBorder="1" applyAlignment="1">
      <alignment horizontal="center" vertical="center" wrapText="1"/>
    </xf>
    <xf numFmtId="0" fontId="46" fillId="0" borderId="36" xfId="0" applyFont="1" applyFill="1" applyBorder="1" applyAlignment="1">
      <alignment horizontal="left" vertical="center" wrapText="1"/>
    </xf>
    <xf numFmtId="0" fontId="40" fillId="0" borderId="36" xfId="0" applyFont="1" applyFill="1" applyBorder="1" applyAlignment="1">
      <alignment horizontal="left" vertical="center" wrapText="1"/>
    </xf>
    <xf numFmtId="0" fontId="45" fillId="0" borderId="36" xfId="0" applyFont="1" applyFill="1" applyBorder="1" applyAlignment="1">
      <alignment horizontal="left" vertical="center"/>
    </xf>
    <xf numFmtId="0" fontId="45" fillId="0" borderId="36" xfId="0" applyFont="1" applyFill="1" applyBorder="1" applyAlignment="1">
      <alignment horizontal="center" vertical="center"/>
    </xf>
    <xf numFmtId="0" fontId="49" fillId="0" borderId="36" xfId="0" applyFont="1" applyBorder="1" applyAlignment="1">
      <alignment horizontal="center"/>
    </xf>
    <xf numFmtId="0" fontId="39" fillId="6" borderId="0" xfId="0" applyFont="1" applyFill="1" applyAlignment="1">
      <alignment horizontal="left"/>
    </xf>
    <xf numFmtId="0" fontId="39" fillId="6" borderId="0" xfId="0" applyFont="1" applyFill="1" applyAlignment="1">
      <alignment horizontal="center"/>
    </xf>
    <xf numFmtId="0" fontId="38" fillId="0" borderId="16" xfId="0" applyFont="1" applyFill="1" applyBorder="1" applyAlignment="1">
      <alignment horizontal="center" vertical="center"/>
    </xf>
    <xf numFmtId="0" fontId="46" fillId="0" borderId="16" xfId="0" applyFont="1" applyFill="1" applyBorder="1" applyAlignment="1">
      <alignment horizontal="center" vertical="center" wrapText="1"/>
    </xf>
    <xf numFmtId="0" fontId="49" fillId="0" borderId="47" xfId="0" applyFont="1" applyBorder="1" applyAlignment="1">
      <alignment horizontal="left"/>
    </xf>
    <xf numFmtId="0" fontId="46" fillId="0" borderId="16" xfId="0" applyFont="1" applyFill="1" applyBorder="1" applyAlignment="1">
      <alignment vertical="center" wrapText="1"/>
    </xf>
    <xf numFmtId="0" fontId="39" fillId="0" borderId="16" xfId="0" applyFont="1" applyFill="1" applyBorder="1" applyAlignment="1">
      <alignment horizontal="center"/>
    </xf>
    <xf numFmtId="0" fontId="45" fillId="0" borderId="36" xfId="0" applyFont="1" applyFill="1" applyBorder="1" applyAlignment="1">
      <alignment horizontal="left" vertical="center" wrapText="1"/>
    </xf>
    <xf numFmtId="0" fontId="40" fillId="5" borderId="36" xfId="0" applyFont="1" applyFill="1" applyBorder="1" applyAlignment="1">
      <alignment horizontal="left"/>
    </xf>
    <xf numFmtId="0" fontId="40" fillId="5" borderId="36" xfId="0" applyFont="1" applyFill="1" applyBorder="1" applyAlignment="1">
      <alignment horizontal="center"/>
    </xf>
    <xf numFmtId="0" fontId="39" fillId="0" borderId="36" xfId="0" applyFont="1" applyBorder="1" applyAlignment="1">
      <alignment horizontal="left" wrapText="1"/>
    </xf>
    <xf numFmtId="0" fontId="46" fillId="0" borderId="0" xfId="0" applyFont="1" applyFill="1" applyBorder="1" applyAlignment="1">
      <alignment vertical="center" wrapText="1"/>
    </xf>
    <xf numFmtId="0" fontId="46" fillId="0" borderId="35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46" fillId="0" borderId="36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46" fillId="0" borderId="16" xfId="0" applyFont="1" applyFill="1" applyBorder="1" applyAlignment="1">
      <alignment horizontal="center" vertical="center" wrapText="1"/>
    </xf>
    <xf numFmtId="0" fontId="48" fillId="0" borderId="36" xfId="0" applyFont="1" applyBorder="1" applyAlignment="1">
      <alignment horizontal="center" wrapText="1"/>
    </xf>
    <xf numFmtId="0" fontId="38" fillId="0" borderId="36" xfId="0" applyFont="1" applyFill="1" applyBorder="1" applyAlignment="1">
      <alignment vertical="center" wrapText="1"/>
    </xf>
    <xf numFmtId="0" fontId="46" fillId="5" borderId="35" xfId="0" applyFont="1" applyFill="1" applyBorder="1" applyAlignment="1">
      <alignment vertical="center" wrapText="1"/>
    </xf>
    <xf numFmtId="0" fontId="38" fillId="0" borderId="1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8" fillId="0" borderId="50" xfId="0" applyFont="1" applyFill="1" applyBorder="1" applyAlignment="1">
      <alignment horizontal="center" vertical="center" wrapText="1"/>
    </xf>
    <xf numFmtId="0" fontId="38" fillId="0" borderId="22" xfId="0" applyFont="1" applyFill="1" applyBorder="1" applyAlignment="1">
      <alignment horizontal="center" vertical="center" wrapText="1"/>
    </xf>
    <xf numFmtId="0" fontId="38" fillId="5" borderId="22" xfId="0" applyFont="1" applyFill="1" applyBorder="1" applyAlignment="1">
      <alignment vertical="center"/>
    </xf>
    <xf numFmtId="0" fontId="46" fillId="5" borderId="22" xfId="0" applyFont="1" applyFill="1" applyBorder="1" applyAlignment="1">
      <alignment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48" fillId="0" borderId="36" xfId="0" applyFont="1" applyFill="1" applyBorder="1" applyAlignment="1">
      <alignment horizontal="center" wrapText="1"/>
    </xf>
    <xf numFmtId="0" fontId="48" fillId="0" borderId="2" xfId="0" applyFont="1" applyFill="1" applyBorder="1" applyAlignment="1">
      <alignment horizontal="center"/>
    </xf>
    <xf numFmtId="0" fontId="50" fillId="0" borderId="2" xfId="0" applyFont="1" applyFill="1" applyBorder="1" applyAlignment="1">
      <alignment horizontal="center"/>
    </xf>
    <xf numFmtId="0" fontId="48" fillId="0" borderId="2" xfId="0" applyFont="1" applyFill="1" applyBorder="1" applyAlignment="1">
      <alignment horizontal="center" vertical="center" wrapText="1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0" fontId="50" fillId="0" borderId="36" xfId="0" applyFont="1" applyFill="1" applyBorder="1" applyAlignment="1">
      <alignment horizontal="center"/>
    </xf>
    <xf numFmtId="0" fontId="48" fillId="0" borderId="36" xfId="0" applyFont="1" applyFill="1" applyBorder="1" applyAlignment="1">
      <alignment horizontal="center" vertical="center" wrapText="1"/>
    </xf>
    <xf numFmtId="0" fontId="48" fillId="0" borderId="35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8" fillId="0" borderId="35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48" fillId="0" borderId="3" xfId="0" applyFont="1" applyFill="1" applyBorder="1" applyAlignment="1">
      <alignment horizontal="center" vertical="center" wrapText="1"/>
    </xf>
    <xf numFmtId="0" fontId="50" fillId="0" borderId="35" xfId="0" applyFont="1" applyFill="1" applyBorder="1" applyAlignment="1">
      <alignment horizontal="center"/>
    </xf>
    <xf numFmtId="0" fontId="48" fillId="0" borderId="35" xfId="0" applyFont="1" applyFill="1" applyBorder="1" applyAlignment="1">
      <alignment horizontal="center" vertical="center"/>
    </xf>
    <xf numFmtId="0" fontId="48" fillId="0" borderId="2" xfId="0" quotePrefix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51" fillId="0" borderId="0" xfId="1" applyFill="1" applyAlignment="1">
      <alignment horizontal="center"/>
    </xf>
    <xf numFmtId="0" fontId="48" fillId="0" borderId="2" xfId="0" applyFont="1" applyFill="1" applyBorder="1" applyAlignment="1">
      <alignment horizontal="center" wrapText="1"/>
    </xf>
    <xf numFmtId="0" fontId="48" fillId="0" borderId="35" xfId="0" applyFont="1" applyFill="1" applyBorder="1" applyAlignment="1">
      <alignment horizontal="center" wrapText="1"/>
    </xf>
    <xf numFmtId="0" fontId="41" fillId="0" borderId="36" xfId="0" applyFont="1" applyFill="1" applyBorder="1" applyAlignment="1">
      <alignment horizontal="center" vertical="center"/>
    </xf>
    <xf numFmtId="0" fontId="52" fillId="0" borderId="0" xfId="0" applyFont="1"/>
    <xf numFmtId="0" fontId="53" fillId="0" borderId="36" xfId="0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42" fillId="0" borderId="0" xfId="0" applyFont="1" applyFill="1" applyAlignment="1">
      <alignment horizontal="center"/>
    </xf>
    <xf numFmtId="0" fontId="41" fillId="0" borderId="0" xfId="0" applyFont="1" applyFill="1" applyAlignment="1">
      <alignment horizontal="center"/>
    </xf>
    <xf numFmtId="14" fontId="41" fillId="0" borderId="36" xfId="0" applyNumberFormat="1" applyFont="1" applyFill="1" applyBorder="1" applyAlignment="1">
      <alignment horizontal="center" vertical="center" wrapText="1"/>
    </xf>
    <xf numFmtId="14" fontId="53" fillId="7" borderId="36" xfId="0" applyNumberFormat="1" applyFont="1" applyFill="1" applyBorder="1" applyAlignment="1">
      <alignment horizontal="center" vertical="center" wrapText="1"/>
    </xf>
    <xf numFmtId="14" fontId="53" fillId="8" borderId="36" xfId="0" applyNumberFormat="1" applyFont="1" applyFill="1" applyBorder="1" applyAlignment="1">
      <alignment horizontal="center" vertical="center" wrapText="1"/>
    </xf>
    <xf numFmtId="0" fontId="53" fillId="6" borderId="35" xfId="0" applyFont="1" applyFill="1" applyBorder="1" applyAlignment="1">
      <alignment horizontal="center" vertical="center" wrapText="1"/>
    </xf>
    <xf numFmtId="0" fontId="53" fillId="6" borderId="36" xfId="0" applyFont="1" applyFill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/>
    </xf>
    <xf numFmtId="0" fontId="52" fillId="0" borderId="0" xfId="0" applyFont="1" applyAlignment="1">
      <alignment vertical="center"/>
    </xf>
    <xf numFmtId="0" fontId="53" fillId="7" borderId="36" xfId="0" applyFont="1" applyFill="1" applyBorder="1" applyAlignment="1">
      <alignment horizontal="center" vertical="center" wrapText="1"/>
    </xf>
    <xf numFmtId="0" fontId="53" fillId="0" borderId="36" xfId="0" applyFont="1" applyFill="1" applyBorder="1" applyAlignment="1">
      <alignment horizontal="center" vertical="center"/>
    </xf>
    <xf numFmtId="0" fontId="53" fillId="9" borderId="36" xfId="0" applyFont="1" applyFill="1" applyBorder="1" applyAlignment="1">
      <alignment vertical="center" wrapText="1"/>
    </xf>
    <xf numFmtId="14" fontId="53" fillId="0" borderId="36" xfId="0" applyNumberFormat="1" applyFont="1" applyFill="1" applyBorder="1" applyAlignment="1">
      <alignment horizontal="center" vertical="center" wrapText="1"/>
    </xf>
    <xf numFmtId="0" fontId="53" fillId="0" borderId="36" xfId="0" applyFont="1" applyFill="1" applyBorder="1" applyAlignment="1">
      <alignment horizontal="center" vertical="center" wrapText="1"/>
    </xf>
    <xf numFmtId="0" fontId="42" fillId="0" borderId="36" xfId="0" applyFont="1" applyFill="1" applyBorder="1" applyAlignment="1">
      <alignment horizontal="center"/>
    </xf>
    <xf numFmtId="0" fontId="53" fillId="0" borderId="36" xfId="0" applyFont="1" applyFill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/>
    </xf>
    <xf numFmtId="0" fontId="53" fillId="0" borderId="36" xfId="0" applyFont="1" applyFill="1" applyBorder="1" applyAlignment="1">
      <alignment horizontal="center" vertical="center" wrapText="1"/>
    </xf>
    <xf numFmtId="14" fontId="41" fillId="10" borderId="36" xfId="0" applyNumberFormat="1" applyFont="1" applyFill="1" applyBorder="1" applyAlignment="1">
      <alignment horizontal="center" vertical="center" wrapText="1"/>
    </xf>
    <xf numFmtId="0" fontId="53" fillId="0" borderId="36" xfId="0" applyFont="1" applyFill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/>
    </xf>
    <xf numFmtId="0" fontId="42" fillId="11" borderId="36" xfId="0" applyFont="1" applyFill="1" applyBorder="1" applyAlignment="1">
      <alignment horizontal="center"/>
    </xf>
    <xf numFmtId="0" fontId="41" fillId="0" borderId="0" xfId="0" applyFont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53" fillId="7" borderId="0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/>
    </xf>
    <xf numFmtId="0" fontId="41" fillId="0" borderId="36" xfId="0" applyFont="1" applyBorder="1" applyAlignment="1">
      <alignment horizontal="center"/>
    </xf>
    <xf numFmtId="0" fontId="41" fillId="0" borderId="36" xfId="0" applyFont="1" applyFill="1" applyBorder="1" applyAlignment="1">
      <alignment horizontal="center"/>
    </xf>
    <xf numFmtId="0" fontId="48" fillId="0" borderId="36" xfId="0" applyFont="1" applyFill="1" applyBorder="1" applyAlignment="1">
      <alignment horizontal="center" vertical="center" wrapText="1"/>
    </xf>
    <xf numFmtId="0" fontId="38" fillId="0" borderId="19" xfId="0" applyFont="1" applyFill="1" applyBorder="1" applyAlignment="1">
      <alignment horizontal="center" vertical="center" wrapText="1"/>
    </xf>
    <xf numFmtId="0" fontId="48" fillId="0" borderId="22" xfId="0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38" fillId="0" borderId="51" xfId="0" applyFont="1" applyFill="1" applyBorder="1" applyAlignment="1">
      <alignment horizontal="center" vertical="center"/>
    </xf>
    <xf numFmtId="0" fontId="46" fillId="0" borderId="51" xfId="0" applyFont="1" applyFill="1" applyBorder="1" applyAlignment="1">
      <alignment horizontal="center" vertical="center" wrapText="1"/>
    </xf>
    <xf numFmtId="0" fontId="46" fillId="0" borderId="51" xfId="0" applyFont="1" applyFill="1" applyBorder="1" applyAlignment="1">
      <alignment vertical="center" wrapText="1"/>
    </xf>
    <xf numFmtId="0" fontId="38" fillId="0" borderId="30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52" xfId="0" applyFont="1" applyFill="1" applyBorder="1" applyAlignment="1">
      <alignment horizontal="center" vertical="center" wrapText="1"/>
    </xf>
    <xf numFmtId="0" fontId="38" fillId="0" borderId="54" xfId="0" applyFont="1" applyFill="1" applyBorder="1" applyAlignment="1">
      <alignment horizontal="center" vertical="center" wrapText="1"/>
    </xf>
    <xf numFmtId="0" fontId="38" fillId="0" borderId="56" xfId="0" applyFont="1" applyFill="1" applyBorder="1" applyAlignment="1">
      <alignment horizontal="center" vertical="center" wrapText="1"/>
    </xf>
    <xf numFmtId="0" fontId="38" fillId="0" borderId="31" xfId="0" applyFont="1" applyFill="1" applyBorder="1" applyAlignment="1">
      <alignment horizontal="center" vertical="center" wrapText="1"/>
    </xf>
    <xf numFmtId="0" fontId="48" fillId="0" borderId="27" xfId="0" applyFont="1" applyFill="1" applyBorder="1" applyAlignment="1">
      <alignment horizontal="center" vertical="center"/>
    </xf>
    <xf numFmtId="0" fontId="48" fillId="0" borderId="27" xfId="0" applyFont="1" applyFill="1" applyBorder="1" applyAlignment="1">
      <alignment horizontal="center" vertical="center" wrapText="1"/>
    </xf>
    <xf numFmtId="0" fontId="48" fillId="0" borderId="27" xfId="0" quotePrefix="1" applyFont="1" applyFill="1" applyBorder="1" applyAlignment="1">
      <alignment horizontal="center" vertical="center" wrapText="1"/>
    </xf>
    <xf numFmtId="0" fontId="48" fillId="0" borderId="28" xfId="0" applyFont="1" applyFill="1" applyBorder="1" applyAlignment="1">
      <alignment horizontal="center" vertical="center" wrapText="1"/>
    </xf>
    <xf numFmtId="0" fontId="48" fillId="12" borderId="50" xfId="0" applyFont="1" applyFill="1" applyBorder="1" applyAlignment="1">
      <alignment horizontal="center" vertical="center" wrapText="1"/>
    </xf>
    <xf numFmtId="0" fontId="48" fillId="12" borderId="36" xfId="0" applyFont="1" applyFill="1" applyBorder="1" applyAlignment="1">
      <alignment horizontal="center" vertical="center" wrapText="1"/>
    </xf>
    <xf numFmtId="0" fontId="48" fillId="12" borderId="36" xfId="0" applyFont="1" applyFill="1" applyBorder="1" applyAlignment="1">
      <alignment vertical="center" wrapText="1"/>
    </xf>
    <xf numFmtId="0" fontId="38" fillId="12" borderId="0" xfId="0" applyFont="1" applyFill="1" applyBorder="1" applyAlignment="1">
      <alignment horizontal="center" vertical="center"/>
    </xf>
    <xf numFmtId="0" fontId="48" fillId="12" borderId="22" xfId="0" applyFont="1" applyFill="1" applyBorder="1" applyAlignment="1">
      <alignment horizontal="center" vertical="center"/>
    </xf>
    <xf numFmtId="0" fontId="48" fillId="12" borderId="22" xfId="0" applyFont="1" applyFill="1" applyBorder="1" applyAlignment="1">
      <alignment horizontal="center" vertical="center" wrapText="1"/>
    </xf>
    <xf numFmtId="0" fontId="48" fillId="12" borderId="19" xfId="0" applyFont="1" applyFill="1" applyBorder="1" applyAlignment="1">
      <alignment vertical="center" wrapText="1"/>
    </xf>
    <xf numFmtId="0" fontId="39" fillId="12" borderId="36" xfId="0" applyFont="1" applyFill="1" applyBorder="1" applyAlignment="1">
      <alignment horizontal="center" vertical="center"/>
    </xf>
    <xf numFmtId="0" fontId="48" fillId="12" borderId="23" xfId="0" applyFont="1" applyFill="1" applyBorder="1" applyAlignment="1">
      <alignment horizontal="center" vertical="center" wrapText="1"/>
    </xf>
    <xf numFmtId="0" fontId="39" fillId="12" borderId="0" xfId="0" applyFont="1" applyFill="1" applyAlignment="1">
      <alignment horizontal="center" vertical="center"/>
    </xf>
    <xf numFmtId="0" fontId="48" fillId="12" borderId="53" xfId="0" applyFont="1" applyFill="1" applyBorder="1" applyAlignment="1">
      <alignment horizontal="center" vertical="center" wrapText="1"/>
    </xf>
    <xf numFmtId="0" fontId="48" fillId="12" borderId="55" xfId="0" applyFont="1" applyFill="1" applyBorder="1" applyAlignment="1">
      <alignment horizontal="center" vertical="center" wrapText="1"/>
    </xf>
    <xf numFmtId="0" fontId="39" fillId="0" borderId="46" xfId="0" applyFont="1" applyFill="1" applyBorder="1" applyAlignment="1">
      <alignment horizontal="center"/>
    </xf>
    <xf numFmtId="0" fontId="45" fillId="0" borderId="36" xfId="0" applyFont="1" applyBorder="1" applyAlignment="1">
      <alignment horizontal="left"/>
    </xf>
    <xf numFmtId="0" fontId="45" fillId="0" borderId="36" xfId="0" applyFont="1" applyBorder="1" applyAlignment="1">
      <alignment horizontal="center"/>
    </xf>
    <xf numFmtId="0" fontId="54" fillId="13" borderId="36" xfId="0" applyFont="1" applyFill="1" applyBorder="1" applyAlignment="1">
      <alignment wrapText="1"/>
    </xf>
    <xf numFmtId="0" fontId="54" fillId="0" borderId="36" xfId="0" applyFont="1" applyFill="1" applyBorder="1" applyAlignment="1">
      <alignment wrapText="1"/>
    </xf>
    <xf numFmtId="0" fontId="54" fillId="0" borderId="36" xfId="0" applyFont="1" applyBorder="1"/>
    <xf numFmtId="0" fontId="45" fillId="0" borderId="36" xfId="0" applyFont="1" applyFill="1" applyBorder="1" applyAlignment="1">
      <alignment horizontal="center"/>
    </xf>
    <xf numFmtId="0" fontId="55" fillId="14" borderId="36" xfId="0" applyFont="1" applyFill="1" applyBorder="1" applyAlignment="1">
      <alignment horizontal="left"/>
    </xf>
    <xf numFmtId="0" fontId="55" fillId="14" borderId="36" xfId="0" applyFont="1" applyFill="1" applyBorder="1" applyAlignment="1">
      <alignment horizontal="center"/>
    </xf>
    <xf numFmtId="0" fontId="45" fillId="14" borderId="36" xfId="0" applyFont="1" applyFill="1" applyBorder="1" applyAlignment="1">
      <alignment horizontal="center"/>
    </xf>
    <xf numFmtId="0" fontId="45" fillId="14" borderId="36" xfId="0" applyFont="1" applyFill="1" applyBorder="1" applyAlignment="1">
      <alignment horizontal="left" vertical="center"/>
    </xf>
    <xf numFmtId="0" fontId="45" fillId="14" borderId="36" xfId="0" applyFont="1" applyFill="1" applyBorder="1" applyAlignment="1">
      <alignment horizontal="center" vertical="center"/>
    </xf>
    <xf numFmtId="0" fontId="45" fillId="14" borderId="36" xfId="0" applyFont="1" applyFill="1" applyBorder="1" applyAlignment="1">
      <alignment horizontal="left"/>
    </xf>
    <xf numFmtId="0" fontId="45" fillId="0" borderId="36" xfId="0" applyFont="1" applyFill="1" applyBorder="1" applyAlignment="1">
      <alignment horizontal="left"/>
    </xf>
    <xf numFmtId="0" fontId="40" fillId="0" borderId="19" xfId="0" applyFont="1" applyFill="1" applyBorder="1" applyAlignment="1">
      <alignment vertical="center" wrapText="1"/>
    </xf>
    <xf numFmtId="0" fontId="40" fillId="0" borderId="36" xfId="0" applyFont="1" applyFill="1" applyBorder="1" applyAlignment="1">
      <alignment vertical="center" wrapText="1"/>
    </xf>
    <xf numFmtId="0" fontId="40" fillId="0" borderId="55" xfId="0" applyFont="1" applyFill="1" applyBorder="1" applyAlignment="1">
      <alignment horizontal="center" vertical="center" wrapText="1"/>
    </xf>
    <xf numFmtId="0" fontId="40" fillId="0" borderId="55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horizontal="center" vertical="center" wrapText="1"/>
    </xf>
    <xf numFmtId="0" fontId="40" fillId="0" borderId="23" xfId="0" applyFont="1" applyFill="1" applyBorder="1" applyAlignment="1">
      <alignment vertical="center" wrapText="1"/>
    </xf>
    <xf numFmtId="0" fontId="40" fillId="0" borderId="26" xfId="0" applyFont="1" applyFill="1" applyBorder="1" applyAlignment="1">
      <alignment vertical="center" wrapText="1"/>
    </xf>
    <xf numFmtId="0" fontId="40" fillId="0" borderId="19" xfId="0" applyFont="1" applyFill="1" applyBorder="1" applyAlignment="1">
      <alignment horizontal="center" vertical="center" wrapText="1"/>
    </xf>
    <xf numFmtId="0" fontId="40" fillId="0" borderId="29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horizontal="center" vertical="center"/>
    </xf>
    <xf numFmtId="0" fontId="40" fillId="0" borderId="27" xfId="0" applyFont="1" applyFill="1" applyBorder="1" applyAlignment="1">
      <alignment horizontal="center" vertical="center"/>
    </xf>
    <xf numFmtId="0" fontId="40" fillId="0" borderId="27" xfId="0" applyFont="1" applyFill="1" applyBorder="1" applyAlignment="1">
      <alignment horizontal="center" vertical="center" wrapText="1"/>
    </xf>
    <xf numFmtId="0" fontId="40" fillId="0" borderId="27" xfId="0" quotePrefix="1" applyFont="1" applyFill="1" applyBorder="1" applyAlignment="1">
      <alignment horizontal="center" vertical="center" wrapText="1"/>
    </xf>
    <xf numFmtId="0" fontId="40" fillId="0" borderId="28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0" fillId="0" borderId="0" xfId="0" applyFont="1" applyFill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0" fontId="45" fillId="0" borderId="16" xfId="0" applyFont="1" applyFill="1" applyBorder="1" applyAlignment="1">
      <alignment horizontal="center"/>
    </xf>
    <xf numFmtId="0" fontId="45" fillId="0" borderId="0" xfId="0" applyFont="1" applyAlignment="1">
      <alignment horizontal="left"/>
    </xf>
    <xf numFmtId="0" fontId="45" fillId="0" borderId="0" xfId="0" applyFont="1" applyAlignment="1">
      <alignment horizontal="center"/>
    </xf>
    <xf numFmtId="0" fontId="40" fillId="0" borderId="51" xfId="0" applyFont="1" applyFill="1" applyBorder="1" applyAlignment="1">
      <alignment horizontal="center" vertical="center"/>
    </xf>
    <xf numFmtId="0" fontId="40" fillId="0" borderId="52" xfId="0" applyFont="1" applyFill="1" applyBorder="1" applyAlignment="1">
      <alignment horizontal="center" vertical="center" wrapText="1"/>
    </xf>
    <xf numFmtId="0" fontId="40" fillId="0" borderId="51" xfId="0" applyFont="1" applyFill="1" applyBorder="1" applyAlignment="1">
      <alignment horizontal="center" vertical="center" wrapText="1"/>
    </xf>
    <xf numFmtId="0" fontId="56" fillId="0" borderId="59" xfId="0" applyFont="1" applyFill="1" applyBorder="1" applyAlignment="1">
      <alignment horizontal="left" vertical="center" wrapText="1"/>
    </xf>
    <xf numFmtId="0" fontId="40" fillId="0" borderId="54" xfId="0" applyFont="1" applyFill="1" applyBorder="1" applyAlignment="1">
      <alignment horizontal="center" vertical="center" wrapText="1"/>
    </xf>
    <xf numFmtId="0" fontId="40" fillId="0" borderId="56" xfId="0" applyFont="1" applyFill="1" applyBorder="1" applyAlignment="1">
      <alignment horizontal="center" vertical="center" wrapText="1"/>
    </xf>
    <xf numFmtId="0" fontId="45" fillId="0" borderId="58" xfId="0" applyFont="1" applyFill="1" applyBorder="1" applyAlignment="1">
      <alignment horizontal="center" vertical="center"/>
    </xf>
    <xf numFmtId="0" fontId="45" fillId="0" borderId="36" xfId="0" applyFont="1" applyBorder="1" applyAlignment="1">
      <alignment horizontal="left" wrapText="1"/>
    </xf>
    <xf numFmtId="0" fontId="40" fillId="0" borderId="31" xfId="0" applyFont="1" applyFill="1" applyBorder="1" applyAlignment="1">
      <alignment horizontal="center" vertical="center" wrapText="1"/>
    </xf>
    <xf numFmtId="0" fontId="40" fillId="0" borderId="51" xfId="0" applyFont="1" applyFill="1" applyBorder="1" applyAlignment="1">
      <alignment vertical="center" wrapText="1"/>
    </xf>
    <xf numFmtId="0" fontId="45" fillId="0" borderId="46" xfId="0" applyFont="1" applyFill="1" applyBorder="1" applyAlignment="1">
      <alignment horizontal="center"/>
    </xf>
    <xf numFmtId="0" fontId="40" fillId="0" borderId="60" xfId="0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vertical="center" wrapText="1"/>
    </xf>
    <xf numFmtId="0" fontId="40" fillId="0" borderId="24" xfId="0" applyFont="1" applyFill="1" applyBorder="1" applyAlignment="1">
      <alignment horizontal="center" vertical="center" wrapText="1"/>
    </xf>
    <xf numFmtId="0" fontId="40" fillId="0" borderId="31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0" fontId="45" fillId="0" borderId="36" xfId="0" applyFont="1" applyFill="1" applyBorder="1" applyAlignment="1">
      <alignment vertical="center" wrapText="1"/>
    </xf>
    <xf numFmtId="0" fontId="45" fillId="0" borderId="23" xfId="0" applyFont="1" applyFill="1" applyBorder="1" applyAlignment="1">
      <alignment vertical="center" wrapText="1"/>
    </xf>
    <xf numFmtId="0" fontId="56" fillId="0" borderId="61" xfId="0" applyFont="1" applyFill="1" applyBorder="1" applyAlignment="1">
      <alignment horizontal="left" vertical="center" wrapText="1"/>
    </xf>
    <xf numFmtId="0" fontId="45" fillId="0" borderId="27" xfId="0" applyFont="1" applyBorder="1" applyAlignment="1">
      <alignment horizontal="left" wrapText="1"/>
    </xf>
    <xf numFmtId="0" fontId="53" fillId="5" borderId="36" xfId="0" applyFont="1" applyFill="1" applyBorder="1" applyAlignment="1">
      <alignment horizontal="center" vertical="center" wrapText="1"/>
    </xf>
    <xf numFmtId="0" fontId="53" fillId="0" borderId="36" xfId="0" applyFont="1" applyFill="1" applyBorder="1" applyAlignment="1">
      <alignment horizontal="center" vertical="center" wrapText="1"/>
    </xf>
    <xf numFmtId="0" fontId="53" fillId="0" borderId="36" xfId="0" applyFont="1" applyFill="1" applyBorder="1" applyAlignment="1">
      <alignment horizontal="center" vertical="center" wrapText="1"/>
    </xf>
    <xf numFmtId="14" fontId="57" fillId="0" borderId="36" xfId="0" applyNumberFormat="1" applyFont="1" applyFill="1" applyBorder="1" applyAlignment="1">
      <alignment horizontal="center" vertical="center" wrapText="1"/>
    </xf>
    <xf numFmtId="0" fontId="57" fillId="0" borderId="36" xfId="0" applyFont="1" applyFill="1" applyBorder="1" applyAlignment="1">
      <alignment horizontal="center" vertical="center" wrapText="1"/>
    </xf>
    <xf numFmtId="0" fontId="57" fillId="0" borderId="36" xfId="0" applyFont="1" applyFill="1" applyBorder="1" applyAlignment="1">
      <alignment horizontal="center" vertical="center"/>
    </xf>
    <xf numFmtId="0" fontId="53" fillId="0" borderId="35" xfId="0" applyFont="1" applyFill="1" applyBorder="1" applyAlignment="1">
      <alignment horizontal="center" vertical="center"/>
    </xf>
    <xf numFmtId="0" fontId="53" fillId="0" borderId="62" xfId="0" applyFont="1" applyFill="1" applyBorder="1" applyAlignment="1">
      <alignment horizontal="center" vertical="center"/>
    </xf>
    <xf numFmtId="0" fontId="59" fillId="0" borderId="36" xfId="0" applyFont="1" applyFill="1" applyBorder="1" applyAlignment="1">
      <alignment vertical="center"/>
    </xf>
    <xf numFmtId="0" fontId="59" fillId="0" borderId="0" xfId="0" applyFont="1" applyFill="1" applyAlignment="1">
      <alignment vertical="center"/>
    </xf>
    <xf numFmtId="0" fontId="60" fillId="0" borderId="36" xfId="0" applyFont="1" applyFill="1" applyBorder="1" applyAlignment="1">
      <alignment horizontal="center" vertical="center"/>
    </xf>
    <xf numFmtId="0" fontId="57" fillId="0" borderId="35" xfId="0" applyFont="1" applyFill="1" applyBorder="1" applyAlignment="1">
      <alignment horizontal="center" vertical="center" wrapText="1"/>
    </xf>
    <xf numFmtId="0" fontId="57" fillId="0" borderId="62" xfId="0" applyFont="1" applyFill="1" applyBorder="1" applyAlignment="1">
      <alignment horizontal="center" vertical="center" wrapText="1"/>
    </xf>
    <xf numFmtId="0" fontId="53" fillId="0" borderId="63" xfId="0" applyFont="1" applyFill="1" applyBorder="1" applyAlignment="1">
      <alignment horizontal="center" vertical="center" wrapText="1"/>
    </xf>
    <xf numFmtId="0" fontId="57" fillId="0" borderId="63" xfId="0" applyFont="1" applyFill="1" applyBorder="1" applyAlignment="1">
      <alignment horizontal="center" vertical="center" wrapText="1"/>
    </xf>
    <xf numFmtId="0" fontId="53" fillId="0" borderId="62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vertical="center"/>
    </xf>
    <xf numFmtId="0" fontId="57" fillId="0" borderId="0" xfId="0" applyFont="1" applyFill="1" applyAlignment="1">
      <alignment horizontal="center" vertical="center"/>
    </xf>
    <xf numFmtId="0" fontId="53" fillId="0" borderId="0" xfId="0" applyFont="1" applyFill="1" applyAlignment="1">
      <alignment horizontal="center" vertical="center"/>
    </xf>
    <xf numFmtId="0" fontId="59" fillId="0" borderId="0" xfId="0" applyFont="1" applyFill="1" applyAlignment="1">
      <alignment horizontal="center" vertical="center"/>
    </xf>
    <xf numFmtId="0" fontId="61" fillId="0" borderId="36" xfId="0" applyFont="1" applyFill="1" applyBorder="1" applyAlignment="1">
      <alignment vertical="center"/>
    </xf>
    <xf numFmtId="0" fontId="62" fillId="0" borderId="36" xfId="0" applyFont="1" applyFill="1" applyBorder="1" applyAlignment="1">
      <alignment horizontal="center" vertical="center"/>
    </xf>
    <xf numFmtId="14" fontId="62" fillId="0" borderId="36" xfId="0" applyNumberFormat="1" applyFont="1" applyFill="1" applyBorder="1" applyAlignment="1">
      <alignment horizontal="center" vertical="center" wrapText="1"/>
    </xf>
    <xf numFmtId="0" fontId="63" fillId="0" borderId="36" xfId="0" applyFont="1" applyFill="1" applyBorder="1" applyAlignment="1">
      <alignment horizontal="center" vertical="center"/>
    </xf>
    <xf numFmtId="0" fontId="61" fillId="0" borderId="0" xfId="0" applyFont="1" applyFill="1" applyAlignment="1">
      <alignment vertical="center"/>
    </xf>
    <xf numFmtId="0" fontId="62" fillId="0" borderId="36" xfId="0" applyFont="1" applyFill="1" applyBorder="1" applyAlignment="1">
      <alignment horizontal="center" vertical="center" wrapText="1"/>
    </xf>
    <xf numFmtId="0" fontId="62" fillId="0" borderId="36" xfId="0" applyFont="1" applyFill="1" applyBorder="1" applyAlignment="1">
      <alignment vertical="center" wrapText="1"/>
    </xf>
    <xf numFmtId="0" fontId="64" fillId="0" borderId="36" xfId="0" applyFont="1" applyFill="1" applyBorder="1" applyAlignment="1">
      <alignment vertical="center" wrapText="1"/>
    </xf>
    <xf numFmtId="0" fontId="64" fillId="0" borderId="36" xfId="0" applyFont="1" applyBorder="1" applyAlignment="1">
      <alignment horizontal="center" wrapText="1"/>
    </xf>
    <xf numFmtId="0" fontId="61" fillId="0" borderId="36" xfId="0" applyFont="1" applyFill="1" applyBorder="1" applyAlignment="1">
      <alignment horizontal="center" vertical="center"/>
    </xf>
    <xf numFmtId="0" fontId="59" fillId="0" borderId="36" xfId="0" applyFont="1" applyFill="1" applyBorder="1" applyAlignment="1">
      <alignment horizontal="center" vertical="center"/>
    </xf>
    <xf numFmtId="0" fontId="62" fillId="15" borderId="36" xfId="0" applyFont="1" applyFill="1" applyBorder="1" applyAlignment="1">
      <alignment horizontal="center" vertical="center" wrapText="1"/>
    </xf>
    <xf numFmtId="0" fontId="62" fillId="15" borderId="36" xfId="0" applyFont="1" applyFill="1" applyBorder="1" applyAlignment="1">
      <alignment vertical="center" wrapText="1"/>
    </xf>
    <xf numFmtId="0" fontId="61" fillId="15" borderId="36" xfId="0" applyFont="1" applyFill="1" applyBorder="1" applyAlignment="1">
      <alignment vertical="center"/>
    </xf>
    <xf numFmtId="0" fontId="64" fillId="15" borderId="36" xfId="0" applyFont="1" applyFill="1" applyBorder="1" applyAlignment="1">
      <alignment horizontal="center" vertical="center" wrapText="1"/>
    </xf>
    <xf numFmtId="0" fontId="64" fillId="15" borderId="36" xfId="0" applyFont="1" applyFill="1" applyBorder="1" applyAlignment="1">
      <alignment vertical="center" wrapText="1"/>
    </xf>
    <xf numFmtId="0" fontId="63" fillId="15" borderId="36" xfId="0" applyFont="1" applyFill="1" applyBorder="1" applyAlignment="1">
      <alignment horizontal="center" vertical="center"/>
    </xf>
    <xf numFmtId="0" fontId="62" fillId="15" borderId="36" xfId="0" quotePrefix="1" applyFont="1" applyFill="1" applyBorder="1" applyAlignment="1">
      <alignment horizontal="center" vertical="center" wrapText="1"/>
    </xf>
    <xf numFmtId="0" fontId="64" fillId="15" borderId="36" xfId="0" applyFont="1" applyFill="1" applyBorder="1" applyAlignment="1">
      <alignment horizontal="center" wrapText="1"/>
    </xf>
    <xf numFmtId="16" fontId="57" fillId="0" borderId="0" xfId="0" applyNumberFormat="1" applyFont="1" applyFill="1" applyAlignment="1">
      <alignment horizontal="center" vertical="center"/>
    </xf>
    <xf numFmtId="0" fontId="53" fillId="0" borderId="0" xfId="0" applyFont="1" applyFill="1" applyAlignment="1">
      <alignment horizontal="left" vertical="center"/>
    </xf>
    <xf numFmtId="0" fontId="57" fillId="4" borderId="36" xfId="0" applyFont="1" applyFill="1" applyBorder="1" applyAlignment="1">
      <alignment horizontal="center" vertical="center"/>
    </xf>
    <xf numFmtId="0" fontId="40" fillId="0" borderId="36" xfId="0" applyFont="1" applyFill="1" applyBorder="1" applyAlignment="1">
      <alignment horizontal="left"/>
    </xf>
    <xf numFmtId="0" fontId="40" fillId="0" borderId="36" xfId="0" applyFont="1" applyFill="1" applyBorder="1" applyAlignment="1">
      <alignment horizontal="center"/>
    </xf>
    <xf numFmtId="0" fontId="54" fillId="0" borderId="36" xfId="0" applyFont="1" applyFill="1" applyBorder="1" applyAlignment="1">
      <alignment vertical="center" wrapText="1"/>
    </xf>
    <xf numFmtId="0" fontId="54" fillId="0" borderId="36" xfId="0" applyFont="1" applyFill="1" applyBorder="1" applyAlignment="1">
      <alignment horizontal="justify" vertical="center" wrapText="1"/>
    </xf>
    <xf numFmtId="0" fontId="55" fillId="0" borderId="36" xfId="0" applyFont="1" applyFill="1" applyBorder="1" applyAlignment="1">
      <alignment horizontal="center"/>
    </xf>
    <xf numFmtId="0" fontId="45" fillId="6" borderId="36" xfId="0" applyFont="1" applyFill="1" applyBorder="1" applyAlignment="1">
      <alignment horizontal="left"/>
    </xf>
    <xf numFmtId="0" fontId="45" fillId="6" borderId="36" xfId="0" applyFont="1" applyFill="1" applyBorder="1" applyAlignment="1">
      <alignment horizontal="center"/>
    </xf>
    <xf numFmtId="0" fontId="57" fillId="4" borderId="62" xfId="0" applyFont="1" applyFill="1" applyBorder="1" applyAlignment="1">
      <alignment horizontal="center" vertical="center"/>
    </xf>
    <xf numFmtId="0" fontId="57" fillId="16" borderId="36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/>
    </xf>
    <xf numFmtId="0" fontId="62" fillId="16" borderId="36" xfId="0" applyFont="1" applyFill="1" applyBorder="1" applyAlignment="1">
      <alignment horizontal="center" vertical="center" wrapText="1"/>
    </xf>
    <xf numFmtId="0" fontId="59" fillId="0" borderId="35" xfId="0" applyFont="1" applyFill="1" applyBorder="1" applyAlignment="1">
      <alignment vertical="center"/>
    </xf>
    <xf numFmtId="0" fontId="53" fillId="0" borderId="64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vertical="center"/>
    </xf>
    <xf numFmtId="0" fontId="66" fillId="0" borderId="36" xfId="0" applyFont="1" applyFill="1" applyBorder="1" applyAlignment="1">
      <alignment horizontal="center" vertical="center" wrapText="1"/>
    </xf>
    <xf numFmtId="0" fontId="61" fillId="0" borderId="64" xfId="0" applyFont="1" applyFill="1" applyBorder="1" applyAlignment="1">
      <alignment horizontal="center" vertical="center" wrapText="1"/>
    </xf>
    <xf numFmtId="0" fontId="57" fillId="16" borderId="36" xfId="0" applyFont="1" applyFill="1" applyBorder="1" applyAlignment="1">
      <alignment horizontal="center" vertical="center"/>
    </xf>
    <xf numFmtId="0" fontId="58" fillId="0" borderId="43" xfId="0" applyFont="1" applyFill="1" applyBorder="1" applyAlignment="1">
      <alignment horizontal="center" vertical="center"/>
    </xf>
    <xf numFmtId="0" fontId="60" fillId="0" borderId="62" xfId="0" applyFont="1" applyFill="1" applyBorder="1" applyAlignment="1">
      <alignment horizontal="center" vertical="center"/>
    </xf>
    <xf numFmtId="0" fontId="60" fillId="0" borderId="36" xfId="0" applyFont="1" applyFill="1" applyBorder="1" applyAlignment="1">
      <alignment horizontal="center" vertical="center"/>
    </xf>
    <xf numFmtId="0" fontId="60" fillId="0" borderId="35" xfId="0" applyFont="1" applyFill="1" applyBorder="1" applyAlignment="1">
      <alignment horizontal="center" vertical="center"/>
    </xf>
    <xf numFmtId="0" fontId="60" fillId="4" borderId="62" xfId="0" applyFont="1" applyFill="1" applyBorder="1" applyAlignment="1">
      <alignment horizontal="center" vertical="center"/>
    </xf>
    <xf numFmtId="0" fontId="60" fillId="4" borderId="36" xfId="0" applyFont="1" applyFill="1" applyBorder="1" applyAlignment="1">
      <alignment horizontal="center" vertical="center"/>
    </xf>
    <xf numFmtId="0" fontId="57" fillId="4" borderId="63" xfId="0" applyFont="1" applyFill="1" applyBorder="1" applyAlignment="1">
      <alignment horizontal="center" vertical="center" wrapText="1"/>
    </xf>
    <xf numFmtId="0" fontId="57" fillId="4" borderId="16" xfId="0" applyFont="1" applyFill="1" applyBorder="1" applyAlignment="1">
      <alignment horizontal="center" vertical="center" wrapText="1"/>
    </xf>
    <xf numFmtId="0" fontId="57" fillId="4" borderId="65" xfId="0" applyFont="1" applyFill="1" applyBorder="1" applyAlignment="1">
      <alignment horizontal="center" vertical="center" wrapText="1"/>
    </xf>
    <xf numFmtId="0" fontId="57" fillId="4" borderId="35" xfId="0" applyFont="1" applyFill="1" applyBorder="1" applyAlignment="1">
      <alignment horizontal="center" vertical="center" wrapText="1"/>
    </xf>
    <xf numFmtId="14" fontId="53" fillId="16" borderId="35" xfId="0" applyNumberFormat="1" applyFont="1" applyFill="1" applyBorder="1" applyAlignment="1">
      <alignment horizontal="center" vertical="center" wrapText="1"/>
    </xf>
    <xf numFmtId="14" fontId="53" fillId="16" borderId="16" xfId="0" applyNumberFormat="1" applyFont="1" applyFill="1" applyBorder="1" applyAlignment="1">
      <alignment horizontal="center" vertical="center" wrapText="1"/>
    </xf>
    <xf numFmtId="14" fontId="53" fillId="16" borderId="65" xfId="0" applyNumberFormat="1" applyFont="1" applyFill="1" applyBorder="1" applyAlignment="1">
      <alignment horizontal="center" vertical="center" wrapText="1"/>
    </xf>
    <xf numFmtId="0" fontId="53" fillId="16" borderId="63" xfId="0" applyFont="1" applyFill="1" applyBorder="1" applyAlignment="1">
      <alignment horizontal="center" vertical="center" wrapText="1"/>
    </xf>
    <xf numFmtId="0" fontId="53" fillId="16" borderId="16" xfId="0" applyFont="1" applyFill="1" applyBorder="1" applyAlignment="1">
      <alignment horizontal="center" vertical="center" wrapText="1"/>
    </xf>
    <xf numFmtId="0" fontId="53" fillId="16" borderId="65" xfId="0" applyFont="1" applyFill="1" applyBorder="1" applyAlignment="1">
      <alignment horizontal="center" vertical="center" wrapText="1"/>
    </xf>
    <xf numFmtId="0" fontId="60" fillId="16" borderId="63" xfId="0" applyFont="1" applyFill="1" applyBorder="1" applyAlignment="1">
      <alignment horizontal="center" vertical="center" wrapText="1"/>
    </xf>
    <xf numFmtId="0" fontId="60" fillId="16" borderId="16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7" fillId="0" borderId="66" xfId="0" applyFont="1" applyFill="1" applyBorder="1" applyAlignment="1">
      <alignment horizontal="center" vertical="center"/>
    </xf>
    <xf numFmtId="0" fontId="57" fillId="4" borderId="1" xfId="0" applyFont="1" applyFill="1" applyBorder="1" applyAlignment="1">
      <alignment horizontal="center" vertical="center" wrapText="1"/>
    </xf>
    <xf numFmtId="0" fontId="57" fillId="4" borderId="36" xfId="0" applyFont="1" applyFill="1" applyBorder="1" applyAlignment="1">
      <alignment horizontal="center" vertical="center"/>
    </xf>
    <xf numFmtId="0" fontId="60" fillId="4" borderId="35" xfId="0" applyFont="1" applyFill="1" applyBorder="1" applyAlignment="1">
      <alignment horizontal="center" vertical="center"/>
    </xf>
    <xf numFmtId="0" fontId="60" fillId="4" borderId="16" xfId="0" applyFont="1" applyFill="1" applyBorder="1" applyAlignment="1">
      <alignment horizontal="center" vertical="center"/>
    </xf>
    <xf numFmtId="0" fontId="63" fillId="15" borderId="36" xfId="0" applyFont="1" applyFill="1" applyBorder="1" applyAlignment="1">
      <alignment horizontal="center" vertical="center"/>
    </xf>
    <xf numFmtId="0" fontId="57" fillId="4" borderId="36" xfId="0" applyFont="1" applyFill="1" applyBorder="1" applyAlignment="1">
      <alignment horizontal="center" vertical="center" wrapText="1"/>
    </xf>
    <xf numFmtId="0" fontId="60" fillId="0" borderId="63" xfId="0" applyFont="1" applyFill="1" applyBorder="1" applyAlignment="1">
      <alignment horizontal="center" vertical="center"/>
    </xf>
    <xf numFmtId="0" fontId="60" fillId="0" borderId="16" xfId="0" applyFont="1" applyFill="1" applyBorder="1" applyAlignment="1">
      <alignment horizontal="center" vertical="center"/>
    </xf>
    <xf numFmtId="0" fontId="60" fillId="0" borderId="65" xfId="0" applyFont="1" applyFill="1" applyBorder="1" applyAlignment="1">
      <alignment horizontal="center" vertical="center"/>
    </xf>
    <xf numFmtId="0" fontId="57" fillId="4" borderId="35" xfId="0" applyFont="1" applyFill="1" applyBorder="1" applyAlignment="1">
      <alignment horizontal="center" vertical="center"/>
    </xf>
    <xf numFmtId="0" fontId="57" fillId="4" borderId="1" xfId="0" applyFont="1" applyFill="1" applyBorder="1" applyAlignment="1">
      <alignment horizontal="center" vertical="center"/>
    </xf>
    <xf numFmtId="0" fontId="60" fillId="4" borderId="62" xfId="0" applyFont="1" applyFill="1" applyBorder="1" applyAlignment="1">
      <alignment horizontal="center" vertical="center" wrapText="1"/>
    </xf>
    <xf numFmtId="0" fontId="60" fillId="4" borderId="36" xfId="0" applyFont="1" applyFill="1" applyBorder="1" applyAlignment="1">
      <alignment horizontal="center" vertical="center" wrapText="1"/>
    </xf>
    <xf numFmtId="0" fontId="63" fillId="0" borderId="36" xfId="0" applyFont="1" applyFill="1" applyBorder="1" applyAlignment="1">
      <alignment horizontal="center" vertical="center"/>
    </xf>
    <xf numFmtId="0" fontId="63" fillId="15" borderId="35" xfId="0" applyFont="1" applyFill="1" applyBorder="1" applyAlignment="1">
      <alignment horizontal="center" vertical="center" wrapText="1"/>
    </xf>
    <xf numFmtId="0" fontId="63" fillId="15" borderId="16" xfId="0" applyFont="1" applyFill="1" applyBorder="1" applyAlignment="1">
      <alignment horizontal="center" vertical="center" wrapText="1"/>
    </xf>
    <xf numFmtId="0" fontId="63" fillId="15" borderId="1" xfId="0" applyFont="1" applyFill="1" applyBorder="1" applyAlignment="1">
      <alignment horizontal="center" vertical="center" wrapText="1"/>
    </xf>
    <xf numFmtId="0" fontId="62" fillId="15" borderId="35" xfId="0" applyFont="1" applyFill="1" applyBorder="1" applyAlignment="1">
      <alignment horizontal="center" vertical="center" wrapText="1"/>
    </xf>
    <xf numFmtId="0" fontId="62" fillId="15" borderId="16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>
      <alignment horizontal="center" vertical="center" wrapText="1"/>
    </xf>
    <xf numFmtId="0" fontId="64" fillId="0" borderId="36" xfId="0" applyFont="1" applyBorder="1" applyAlignment="1">
      <alignment horizontal="center" vertical="center" wrapText="1"/>
    </xf>
    <xf numFmtId="0" fontId="64" fillId="15" borderId="36" xfId="0" applyFont="1" applyFill="1" applyBorder="1" applyAlignment="1">
      <alignment horizontal="center" vertical="center" wrapText="1"/>
    </xf>
    <xf numFmtId="0" fontId="64" fillId="0" borderId="36" xfId="0" applyFont="1" applyFill="1" applyBorder="1" applyAlignment="1">
      <alignment horizontal="center" vertical="center" wrapText="1"/>
    </xf>
    <xf numFmtId="0" fontId="65" fillId="0" borderId="36" xfId="0" applyFont="1" applyFill="1" applyBorder="1" applyAlignment="1">
      <alignment horizontal="center" vertical="center" wrapText="1"/>
    </xf>
    <xf numFmtId="0" fontId="31" fillId="0" borderId="43" xfId="0" applyFont="1" applyBorder="1" applyAlignment="1">
      <alignment horizontal="center"/>
    </xf>
    <xf numFmtId="0" fontId="30" fillId="0" borderId="36" xfId="0" applyFont="1" applyBorder="1" applyAlignment="1">
      <alignment horizontal="left" vertical="center" wrapText="1"/>
    </xf>
    <xf numFmtId="0" fontId="43" fillId="0" borderId="0" xfId="0" applyFont="1" applyAlignment="1">
      <alignment horizontal="left" wrapText="1"/>
    </xf>
    <xf numFmtId="0" fontId="43" fillId="0" borderId="0" xfId="0" applyFont="1" applyAlignment="1">
      <alignment horizontal="left"/>
    </xf>
    <xf numFmtId="0" fontId="45" fillId="0" borderId="19" xfId="0" applyFont="1" applyBorder="1" applyAlignment="1">
      <alignment horizontal="center" vertical="center" wrapText="1"/>
    </xf>
    <xf numFmtId="0" fontId="45" fillId="0" borderId="16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0" fillId="0" borderId="49" xfId="0" applyFont="1" applyBorder="1" applyAlignment="1">
      <alignment horizontal="center"/>
    </xf>
    <xf numFmtId="0" fontId="40" fillId="0" borderId="47" xfId="0" applyFont="1" applyBorder="1" applyAlignment="1">
      <alignment horizontal="center"/>
    </xf>
    <xf numFmtId="0" fontId="45" fillId="0" borderId="16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 wrapText="1"/>
    </xf>
    <xf numFmtId="0" fontId="45" fillId="0" borderId="16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45" fillId="0" borderId="19" xfId="0" applyFont="1" applyFill="1" applyBorder="1" applyAlignment="1">
      <alignment horizontal="center" vertical="center" wrapText="1"/>
    </xf>
    <xf numFmtId="0" fontId="50" fillId="0" borderId="19" xfId="0" applyFont="1" applyFill="1" applyBorder="1" applyAlignment="1">
      <alignment horizontal="center" vertical="center" wrapText="1"/>
    </xf>
    <xf numFmtId="0" fontId="50" fillId="0" borderId="16" xfId="0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8" fillId="0" borderId="23" xfId="0" applyFont="1" applyFill="1" applyBorder="1" applyAlignment="1">
      <alignment horizontal="center" vertical="center" wrapText="1"/>
    </xf>
    <xf numFmtId="0" fontId="48" fillId="0" borderId="35" xfId="0" applyFont="1" applyFill="1" applyBorder="1" applyAlignment="1">
      <alignment horizontal="center" vertical="center" wrapText="1"/>
    </xf>
    <xf numFmtId="0" fontId="48" fillId="0" borderId="55" xfId="0" applyFont="1" applyFill="1" applyBorder="1" applyAlignment="1">
      <alignment horizontal="center" vertical="center" wrapText="1"/>
    </xf>
    <xf numFmtId="0" fontId="48" fillId="0" borderId="57" xfId="0" applyFont="1" applyFill="1" applyBorder="1" applyAlignment="1">
      <alignment horizontal="center" vertical="center" wrapText="1"/>
    </xf>
    <xf numFmtId="0" fontId="48" fillId="0" borderId="29" xfId="0" applyFont="1" applyFill="1" applyBorder="1" applyAlignment="1">
      <alignment horizontal="center" vertical="center" wrapText="1"/>
    </xf>
    <xf numFmtId="0" fontId="48" fillId="0" borderId="24" xfId="0" applyFont="1" applyFill="1" applyBorder="1" applyAlignment="1">
      <alignment horizontal="center" vertical="center" wrapText="1"/>
    </xf>
    <xf numFmtId="0" fontId="48" fillId="0" borderId="26" xfId="0" applyFont="1" applyFill="1" applyBorder="1" applyAlignment="1">
      <alignment horizontal="center" vertical="center" wrapText="1"/>
    </xf>
    <xf numFmtId="0" fontId="53" fillId="0" borderId="36" xfId="0" applyFont="1" applyFill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/>
    </xf>
    <xf numFmtId="0" fontId="53" fillId="6" borderId="36" xfId="0" applyFont="1" applyFill="1" applyBorder="1" applyAlignment="1">
      <alignment horizontal="center" vertical="center" wrapText="1"/>
    </xf>
    <xf numFmtId="0" fontId="41" fillId="0" borderId="3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53" fillId="6" borderId="35" xfId="0" applyFont="1" applyFill="1" applyBorder="1" applyAlignment="1">
      <alignment horizontal="center" vertical="center" wrapText="1"/>
    </xf>
    <xf numFmtId="0" fontId="53" fillId="6" borderId="1" xfId="0" applyFont="1" applyFill="1" applyBorder="1" applyAlignment="1">
      <alignment horizontal="center" vertical="center"/>
    </xf>
    <xf numFmtId="0" fontId="53" fillId="6" borderId="1" xfId="0" applyFont="1" applyFill="1" applyBorder="1" applyAlignment="1">
      <alignment horizontal="center" vertical="center" wrapText="1"/>
    </xf>
    <xf numFmtId="0" fontId="53" fillId="5" borderId="36" xfId="0" applyFont="1" applyFill="1" applyBorder="1" applyAlignment="1">
      <alignment horizontal="center" vertical="center" wrapText="1"/>
    </xf>
    <xf numFmtId="0" fontId="53" fillId="5" borderId="35" xfId="0" applyFont="1" applyFill="1" applyBorder="1" applyAlignment="1">
      <alignment horizontal="center" vertical="center" wrapText="1"/>
    </xf>
    <xf numFmtId="0" fontId="53" fillId="5" borderId="1" xfId="0" applyFont="1" applyFill="1" applyBorder="1" applyAlignment="1">
      <alignment horizontal="center" vertical="center" wrapText="1"/>
    </xf>
    <xf numFmtId="0" fontId="48" fillId="0" borderId="36" xfId="0" applyFont="1" applyFill="1" applyBorder="1" applyAlignment="1">
      <alignment horizontal="center" vertical="center" wrapText="1"/>
    </xf>
    <xf numFmtId="0" fontId="48" fillId="0" borderId="2" xfId="0" applyFont="1" applyFill="1" applyBorder="1" applyAlignment="1">
      <alignment horizontal="center" vertical="center" wrapText="1"/>
    </xf>
    <xf numFmtId="0" fontId="48" fillId="0" borderId="14" xfId="0" applyFont="1" applyFill="1" applyBorder="1" applyAlignment="1">
      <alignment horizontal="center" vertical="center" wrapText="1"/>
    </xf>
    <xf numFmtId="0" fontId="48" fillId="0" borderId="4" xfId="0" applyFont="1" applyFill="1" applyBorder="1" applyAlignment="1">
      <alignment horizontal="center" vertical="center" wrapText="1"/>
    </xf>
    <xf numFmtId="0" fontId="46" fillId="5" borderId="19" xfId="0" applyFont="1" applyFill="1" applyBorder="1" applyAlignment="1">
      <alignment horizontal="center" vertical="center" wrapText="1"/>
    </xf>
    <xf numFmtId="0" fontId="46" fillId="5" borderId="16" xfId="0" applyFont="1" applyFill="1" applyBorder="1" applyAlignment="1">
      <alignment horizontal="center" vertical="center" wrapText="1"/>
    </xf>
    <xf numFmtId="0" fontId="46" fillId="5" borderId="1" xfId="0" applyFont="1" applyFill="1" applyBorder="1" applyAlignment="1">
      <alignment horizontal="center" vertical="center" wrapText="1"/>
    </xf>
    <xf numFmtId="0" fontId="46" fillId="0" borderId="36" xfId="0" applyFont="1" applyFill="1" applyBorder="1" applyAlignment="1">
      <alignment horizontal="center" vertical="center" wrapText="1"/>
    </xf>
    <xf numFmtId="0" fontId="46" fillId="0" borderId="50" xfId="0" applyFont="1" applyFill="1" applyBorder="1" applyAlignment="1">
      <alignment horizontal="center" vertical="center" wrapText="1"/>
    </xf>
    <xf numFmtId="0" fontId="46" fillId="0" borderId="22" xfId="0" applyFont="1" applyFill="1" applyBorder="1" applyAlignment="1">
      <alignment horizontal="center" vertical="center" wrapText="1"/>
    </xf>
    <xf numFmtId="0" fontId="46" fillId="5" borderId="50" xfId="0" applyFont="1" applyFill="1" applyBorder="1" applyAlignment="1">
      <alignment horizontal="center" vertical="center" wrapText="1"/>
    </xf>
    <xf numFmtId="0" fontId="46" fillId="5" borderId="36" xfId="0" applyFont="1" applyFill="1" applyBorder="1" applyAlignment="1">
      <alignment horizontal="center" vertical="center" wrapText="1"/>
    </xf>
    <xf numFmtId="0" fontId="46" fillId="0" borderId="35" xfId="0" applyFont="1" applyFill="1" applyBorder="1" applyAlignment="1">
      <alignment horizontal="center" vertical="center" wrapText="1"/>
    </xf>
    <xf numFmtId="0" fontId="46" fillId="0" borderId="16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38" fillId="5" borderId="35" xfId="0" applyFont="1" applyFill="1" applyBorder="1" applyAlignment="1">
      <alignment horizontal="center" vertical="center" wrapText="1"/>
    </xf>
    <xf numFmtId="0" fontId="38" fillId="5" borderId="16" xfId="0" applyFont="1" applyFill="1" applyBorder="1" applyAlignment="1">
      <alignment horizontal="center" vertical="center" wrapText="1"/>
    </xf>
    <xf numFmtId="0" fontId="46" fillId="5" borderId="35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16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40" fillId="0" borderId="35" xfId="0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7" fillId="0" borderId="35" xfId="0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4" xfId="0" applyFont="1" applyFill="1" applyBorder="1" applyAlignment="1">
      <alignment horizontal="center" vertical="center" wrapText="1"/>
    </xf>
    <xf numFmtId="0" fontId="38" fillId="1" borderId="19" xfId="0" applyFont="1" applyFill="1" applyBorder="1" applyAlignment="1">
      <alignment horizontal="center" vertical="center" wrapText="1"/>
    </xf>
    <xf numFmtId="0" fontId="38" fillId="1" borderId="16" xfId="0" applyFont="1" applyFill="1" applyBorder="1" applyAlignment="1">
      <alignment horizontal="center" vertical="center" wrapText="1"/>
    </xf>
    <xf numFmtId="0" fontId="38" fillId="1" borderId="14" xfId="0" applyFont="1" applyFill="1" applyBorder="1" applyAlignment="1">
      <alignment horizontal="center" vertical="center" wrapText="1"/>
    </xf>
    <xf numFmtId="0" fontId="39" fillId="3" borderId="35" xfId="0" applyFont="1" applyFill="1" applyBorder="1" applyAlignment="1">
      <alignment horizontal="center" vertical="center" wrapText="1"/>
    </xf>
    <xf numFmtId="0" fontId="39" fillId="3" borderId="16" xfId="0" applyFont="1" applyFill="1" applyBorder="1" applyAlignment="1">
      <alignment horizontal="center" vertical="center" wrapText="1"/>
    </xf>
    <xf numFmtId="0" fontId="38" fillId="1" borderId="4" xfId="0" applyFont="1" applyFill="1" applyBorder="1" applyAlignment="1">
      <alignment horizontal="center" vertical="center" wrapText="1"/>
    </xf>
    <xf numFmtId="0" fontId="39" fillId="3" borderId="14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left" wrapText="1"/>
    </xf>
    <xf numFmtId="0" fontId="39" fillId="3" borderId="45" xfId="0" applyFont="1" applyFill="1" applyBorder="1" applyAlignment="1">
      <alignment horizontal="center" vertical="center" wrapText="1"/>
    </xf>
    <xf numFmtId="0" fontId="39" fillId="3" borderId="46" xfId="0" applyFont="1" applyFill="1" applyBorder="1" applyAlignment="1">
      <alignment horizontal="center" vertical="center" wrapText="1"/>
    </xf>
    <xf numFmtId="0" fontId="39" fillId="3" borderId="40" xfId="0" applyFont="1" applyFill="1" applyBorder="1" applyAlignment="1">
      <alignment horizontal="center" vertical="center" wrapText="1"/>
    </xf>
    <xf numFmtId="0" fontId="40" fillId="1" borderId="44" xfId="0" applyFont="1" applyFill="1" applyBorder="1" applyAlignment="1">
      <alignment horizontal="center" vertical="center" wrapText="1"/>
    </xf>
    <xf numFmtId="0" fontId="40" fillId="1" borderId="44" xfId="0" applyFont="1" applyFill="1" applyBorder="1" applyAlignment="1">
      <alignment horizontal="center" vertical="center"/>
    </xf>
    <xf numFmtId="0" fontId="40" fillId="1" borderId="45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/>
    </xf>
    <xf numFmtId="0" fontId="38" fillId="1" borderId="35" xfId="0" applyFont="1" applyFill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8" fillId="0" borderId="19" xfId="0" applyFont="1" applyFill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/>
    </xf>
    <xf numFmtId="0" fontId="37" fillId="0" borderId="36" xfId="0" applyFont="1" applyFill="1" applyBorder="1" applyAlignment="1">
      <alignment horizontal="center" vertical="center" wrapText="1"/>
    </xf>
    <xf numFmtId="0" fontId="37" fillId="0" borderId="36" xfId="0" quotePrefix="1" applyFont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 wrapText="1"/>
    </xf>
    <xf numFmtId="0" fontId="36" fillId="0" borderId="35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35" xfId="0" applyFont="1" applyFill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35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9" fillId="0" borderId="5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41" xfId="0" applyFont="1" applyBorder="1" applyAlignment="1">
      <alignment horizontal="left" vertical="center" wrapText="1"/>
    </xf>
    <xf numFmtId="0" fontId="29" fillId="0" borderId="42" xfId="0" applyFont="1" applyBorder="1" applyAlignment="1">
      <alignment horizontal="left" vertical="center" wrapText="1"/>
    </xf>
    <xf numFmtId="0" fontId="29" fillId="0" borderId="37" xfId="0" applyFont="1" applyBorder="1" applyAlignment="1">
      <alignment horizontal="center" vertical="center"/>
    </xf>
    <xf numFmtId="0" fontId="29" fillId="0" borderId="38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4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0" fontId="32" fillId="0" borderId="0" xfId="0" applyFont="1" applyBorder="1" applyAlignment="1">
      <alignment horizontal="left" wrapText="1"/>
    </xf>
    <xf numFmtId="0" fontId="32" fillId="0" borderId="0" xfId="0" applyFont="1" applyAlignment="1">
      <alignment horizontal="center"/>
    </xf>
    <xf numFmtId="0" fontId="32" fillId="0" borderId="36" xfId="0" applyFont="1" applyFill="1" applyBorder="1" applyAlignment="1">
      <alignment horizontal="center" vertical="center"/>
    </xf>
    <xf numFmtId="0" fontId="34" fillId="0" borderId="36" xfId="0" applyFont="1" applyFill="1" applyBorder="1"/>
    <xf numFmtId="0" fontId="33" fillId="0" borderId="36" xfId="0" quotePrefix="1" applyFont="1" applyBorder="1" applyAlignment="1">
      <alignment horizontal="left" vertical="center" wrapText="1"/>
    </xf>
    <xf numFmtId="0" fontId="33" fillId="0" borderId="36" xfId="0" applyFont="1" applyBorder="1" applyAlignment="1">
      <alignment horizontal="left" vertical="center" wrapText="1"/>
    </xf>
    <xf numFmtId="0" fontId="19" fillId="0" borderId="0" xfId="0" applyFont="1" applyFill="1" applyAlignment="1">
      <alignment horizontal="center"/>
    </xf>
    <xf numFmtId="0" fontId="24" fillId="0" borderId="17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5" fillId="0" borderId="29" xfId="0" applyFont="1" applyFill="1" applyBorder="1" applyAlignment="1">
      <alignment horizontal="left" vertical="center" wrapText="1"/>
    </xf>
    <xf numFmtId="0" fontId="25" fillId="0" borderId="24" xfId="0" applyFont="1" applyFill="1" applyBorder="1" applyAlignment="1">
      <alignment horizontal="left" vertical="center" wrapText="1"/>
    </xf>
    <xf numFmtId="0" fontId="25" fillId="0" borderId="26" xfId="0" applyFont="1" applyFill="1" applyBorder="1" applyAlignment="1">
      <alignment horizontal="left" vertical="center" wrapText="1"/>
    </xf>
    <xf numFmtId="0" fontId="24" fillId="0" borderId="25" xfId="0" applyFont="1" applyFill="1" applyBorder="1" applyAlignment="1">
      <alignment horizontal="center" vertical="center"/>
    </xf>
    <xf numFmtId="0" fontId="27" fillId="0" borderId="21" xfId="0" applyFont="1" applyFill="1" applyBorder="1"/>
    <xf numFmtId="0" fontId="28" fillId="0" borderId="4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top" wrapText="1"/>
    </xf>
    <xf numFmtId="0" fontId="23" fillId="0" borderId="0" xfId="0" applyFont="1" applyFill="1" applyBorder="1" applyAlignment="1">
      <alignment horizontal="left" wrapText="1"/>
    </xf>
    <xf numFmtId="0" fontId="24" fillId="0" borderId="16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/>
    </xf>
    <xf numFmtId="0" fontId="19" fillId="0" borderId="29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30" xfId="0" applyFont="1" applyBorder="1" applyAlignment="1">
      <alignment horizontal="center" vertical="center"/>
    </xf>
    <xf numFmtId="0" fontId="0" fillId="0" borderId="21" xfId="0" applyBorder="1"/>
    <xf numFmtId="0" fontId="19" fillId="0" borderId="25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justify" vertical="center"/>
    </xf>
    <xf numFmtId="0" fontId="6" fillId="0" borderId="14" xfId="0" applyFont="1" applyBorder="1" applyAlignment="1">
      <alignment horizontal="justify" vertical="center"/>
    </xf>
    <xf numFmtId="0" fontId="6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justify" vertical="center"/>
    </xf>
    <xf numFmtId="0" fontId="6" fillId="0" borderId="15" xfId="0" applyFont="1" applyBorder="1" applyAlignment="1">
      <alignment horizontal="justify" vertical="center"/>
    </xf>
    <xf numFmtId="0" fontId="6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justify" vertical="center" wrapText="1"/>
    </xf>
    <xf numFmtId="0" fontId="62" fillId="0" borderId="35" xfId="0" applyFont="1" applyFill="1" applyBorder="1" applyAlignment="1">
      <alignment horizontal="center" vertical="center" wrapText="1"/>
    </xf>
    <xf numFmtId="0" fontId="62" fillId="0" borderId="16" xfId="0" applyFont="1" applyFill="1" applyBorder="1" applyAlignment="1">
      <alignment horizontal="center" vertical="center" wrapText="1"/>
    </xf>
    <xf numFmtId="0" fontId="62" fillId="0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25" zoomScale="70" zoomScaleNormal="70" workbookViewId="0">
      <selection activeCell="K44" sqref="K44"/>
    </sheetView>
  </sheetViews>
  <sheetFormatPr defaultRowHeight="16.5" x14ac:dyDescent="0.35"/>
  <cols>
    <col min="1" max="1" width="8.7265625" style="373"/>
    <col min="2" max="2" width="15.6328125" style="371" customWidth="1"/>
    <col min="3" max="3" width="16.08984375" style="371" customWidth="1"/>
    <col min="4" max="4" width="16.08984375" style="372" customWidth="1"/>
    <col min="5" max="5" width="15.90625" style="371" customWidth="1"/>
    <col min="6" max="6" width="15.90625" style="372" customWidth="1"/>
    <col min="7" max="7" width="16" style="371" customWidth="1"/>
    <col min="8" max="8" width="15.26953125" style="372" customWidth="1"/>
    <col min="9" max="9" width="14.26953125" style="363" customWidth="1"/>
    <col min="10" max="16384" width="8.7265625" style="363"/>
  </cols>
  <sheetData>
    <row r="1" spans="1:9" ht="19" x14ac:dyDescent="0.35">
      <c r="A1" s="417" t="s">
        <v>535</v>
      </c>
      <c r="B1" s="417"/>
      <c r="C1" s="417"/>
      <c r="D1" s="417"/>
      <c r="E1" s="417"/>
      <c r="F1" s="417"/>
      <c r="G1" s="417"/>
      <c r="H1" s="417"/>
    </row>
    <row r="2" spans="1:9" ht="21.5" customHeight="1" x14ac:dyDescent="0.35">
      <c r="A2" s="384"/>
      <c r="B2" s="359" t="s">
        <v>201</v>
      </c>
      <c r="C2" s="357" t="s">
        <v>77</v>
      </c>
      <c r="D2" s="357" t="s">
        <v>78</v>
      </c>
      <c r="E2" s="357" t="s">
        <v>79</v>
      </c>
      <c r="F2" s="357" t="s">
        <v>80</v>
      </c>
      <c r="G2" s="357" t="s">
        <v>81</v>
      </c>
      <c r="H2" s="357" t="s">
        <v>82</v>
      </c>
      <c r="I2" s="364" t="s">
        <v>85</v>
      </c>
    </row>
    <row r="3" spans="1:9" ht="31.5" customHeight="1" x14ac:dyDescent="0.35">
      <c r="A3" s="419" t="s">
        <v>368</v>
      </c>
      <c r="B3" s="358" t="s">
        <v>594</v>
      </c>
      <c r="C3" s="254" t="s">
        <v>140</v>
      </c>
      <c r="D3" s="355" t="s">
        <v>523</v>
      </c>
      <c r="E3" s="254" t="s">
        <v>525</v>
      </c>
      <c r="F3" s="355" t="s">
        <v>521</v>
      </c>
      <c r="G3" s="254" t="s">
        <v>528</v>
      </c>
      <c r="H3" s="254" t="s">
        <v>523</v>
      </c>
      <c r="I3" s="439" t="s">
        <v>567</v>
      </c>
    </row>
    <row r="4" spans="1:9" ht="31.5" customHeight="1" x14ac:dyDescent="0.35">
      <c r="A4" s="419"/>
      <c r="B4" s="358" t="s">
        <v>595</v>
      </c>
      <c r="C4" s="355" t="s">
        <v>520</v>
      </c>
      <c r="D4" s="355" t="s">
        <v>523</v>
      </c>
      <c r="E4" s="355" t="s">
        <v>143</v>
      </c>
      <c r="F4" s="355" t="s">
        <v>143</v>
      </c>
      <c r="G4" s="254" t="s">
        <v>525</v>
      </c>
      <c r="H4" s="254" t="s">
        <v>530</v>
      </c>
      <c r="I4" s="440"/>
    </row>
    <row r="5" spans="1:9" ht="31.5" customHeight="1" x14ac:dyDescent="0.35">
      <c r="A5" s="419"/>
      <c r="B5" s="358" t="s">
        <v>596</v>
      </c>
      <c r="C5" s="355" t="s">
        <v>521</v>
      </c>
      <c r="D5" s="355" t="s">
        <v>524</v>
      </c>
      <c r="E5" s="355" t="s">
        <v>526</v>
      </c>
      <c r="F5" s="355" t="s">
        <v>143</v>
      </c>
      <c r="G5" s="355" t="s">
        <v>529</v>
      </c>
      <c r="H5" s="426" t="s">
        <v>600</v>
      </c>
      <c r="I5" s="440"/>
    </row>
    <row r="6" spans="1:9" ht="31.5" customHeight="1" thickBot="1" x14ac:dyDescent="0.4">
      <c r="A6" s="420"/>
      <c r="B6" s="365" t="s">
        <v>560</v>
      </c>
      <c r="C6" s="360" t="s">
        <v>522</v>
      </c>
      <c r="D6" s="360" t="s">
        <v>522</v>
      </c>
      <c r="E6" s="360" t="s">
        <v>526</v>
      </c>
      <c r="F6" s="360" t="s">
        <v>527</v>
      </c>
      <c r="G6" s="360" t="s">
        <v>149</v>
      </c>
      <c r="H6" s="425"/>
      <c r="I6" s="440"/>
    </row>
    <row r="7" spans="1:9" ht="31.5" customHeight="1" thickTop="1" x14ac:dyDescent="0.35">
      <c r="A7" s="418" t="s">
        <v>139</v>
      </c>
      <c r="B7" s="366" t="s">
        <v>551</v>
      </c>
      <c r="C7" s="423" t="s">
        <v>600</v>
      </c>
      <c r="D7" s="361" t="s">
        <v>533</v>
      </c>
      <c r="E7" s="361" t="s">
        <v>532</v>
      </c>
      <c r="F7" s="361" t="s">
        <v>149</v>
      </c>
      <c r="G7" s="423" t="s">
        <v>601</v>
      </c>
      <c r="H7" s="423" t="s">
        <v>569</v>
      </c>
      <c r="I7" s="423" t="s">
        <v>601</v>
      </c>
    </row>
    <row r="8" spans="1:9" ht="31.5" customHeight="1" x14ac:dyDescent="0.35">
      <c r="A8" s="419"/>
      <c r="B8" s="358" t="s">
        <v>597</v>
      </c>
      <c r="C8" s="424"/>
      <c r="D8" s="360" t="s">
        <v>532</v>
      </c>
      <c r="E8" s="252" t="s">
        <v>532</v>
      </c>
      <c r="F8" s="252" t="s">
        <v>531</v>
      </c>
      <c r="G8" s="424"/>
      <c r="H8" s="424"/>
      <c r="I8" s="424"/>
    </row>
    <row r="9" spans="1:9" ht="31.5" customHeight="1" x14ac:dyDescent="0.35">
      <c r="A9" s="419"/>
      <c r="B9" s="358" t="s">
        <v>598</v>
      </c>
      <c r="C9" s="438" t="s">
        <v>601</v>
      </c>
      <c r="D9" s="442" t="s">
        <v>600</v>
      </c>
      <c r="E9" s="252" t="s">
        <v>529</v>
      </c>
      <c r="F9" s="252" t="s">
        <v>522</v>
      </c>
      <c r="G9" s="424"/>
      <c r="H9" s="426" t="s">
        <v>570</v>
      </c>
      <c r="I9" s="424"/>
    </row>
    <row r="10" spans="1:9" ht="31.5" customHeight="1" thickBot="1" x14ac:dyDescent="0.4">
      <c r="A10" s="420"/>
      <c r="B10" s="365" t="s">
        <v>599</v>
      </c>
      <c r="C10" s="438"/>
      <c r="D10" s="426"/>
      <c r="E10" s="438" t="s">
        <v>566</v>
      </c>
      <c r="F10" s="438" t="s">
        <v>566</v>
      </c>
      <c r="G10" s="425"/>
      <c r="H10" s="424"/>
      <c r="I10" s="425"/>
    </row>
    <row r="11" spans="1:9" ht="38" customHeight="1" thickTop="1" x14ac:dyDescent="0.35">
      <c r="A11" s="421" t="s">
        <v>2</v>
      </c>
      <c r="B11" s="368" t="s">
        <v>517</v>
      </c>
      <c r="C11" s="369" t="s">
        <v>564</v>
      </c>
      <c r="D11" s="403" t="s">
        <v>566</v>
      </c>
      <c r="E11" s="438"/>
      <c r="F11" s="438"/>
      <c r="G11" s="369" t="s">
        <v>564</v>
      </c>
      <c r="H11" s="437"/>
      <c r="I11" s="448" t="s">
        <v>568</v>
      </c>
    </row>
    <row r="12" spans="1:9" ht="74" customHeight="1" x14ac:dyDescent="0.35">
      <c r="A12" s="422"/>
      <c r="B12" s="359" t="s">
        <v>518</v>
      </c>
      <c r="C12" s="404" t="s">
        <v>566</v>
      </c>
      <c r="D12" s="355" t="s">
        <v>565</v>
      </c>
      <c r="E12" s="355" t="s">
        <v>602</v>
      </c>
      <c r="F12" s="356" t="s">
        <v>565</v>
      </c>
      <c r="G12" s="404" t="s">
        <v>566</v>
      </c>
      <c r="H12" s="355" t="s">
        <v>565</v>
      </c>
      <c r="I12" s="449"/>
    </row>
    <row r="13" spans="1:9" ht="38" customHeight="1" x14ac:dyDescent="0.35">
      <c r="A13" s="422"/>
      <c r="B13" s="359" t="s">
        <v>519</v>
      </c>
      <c r="C13" s="358" t="s">
        <v>563</v>
      </c>
      <c r="D13" s="358" t="s">
        <v>563</v>
      </c>
      <c r="E13" s="358" t="s">
        <v>563</v>
      </c>
      <c r="F13" s="358" t="s">
        <v>563</v>
      </c>
      <c r="G13" s="358" t="s">
        <v>563</v>
      </c>
      <c r="H13" s="358" t="s">
        <v>563</v>
      </c>
      <c r="I13" s="449"/>
    </row>
    <row r="16" spans="1:9" ht="19" x14ac:dyDescent="0.35">
      <c r="A16" s="417" t="s">
        <v>536</v>
      </c>
      <c r="B16" s="417"/>
      <c r="C16" s="417"/>
      <c r="D16" s="417"/>
      <c r="E16" s="417"/>
      <c r="F16" s="417"/>
      <c r="G16" s="417"/>
      <c r="H16" s="417"/>
    </row>
    <row r="17" spans="1:9" x14ac:dyDescent="0.35">
      <c r="A17" s="384"/>
      <c r="B17" s="359" t="s">
        <v>201</v>
      </c>
      <c r="C17" s="357" t="s">
        <v>77</v>
      </c>
      <c r="D17" s="357" t="s">
        <v>78</v>
      </c>
      <c r="E17" s="357" t="s">
        <v>79</v>
      </c>
      <c r="F17" s="357" t="s">
        <v>80</v>
      </c>
      <c r="G17" s="357" t="s">
        <v>81</v>
      </c>
      <c r="H17" s="357" t="s">
        <v>82</v>
      </c>
      <c r="I17" s="357" t="s">
        <v>558</v>
      </c>
    </row>
    <row r="18" spans="1:9" ht="33" customHeight="1" x14ac:dyDescent="0.35">
      <c r="A18" s="419" t="s">
        <v>368</v>
      </c>
      <c r="B18" s="358" t="s">
        <v>534</v>
      </c>
      <c r="C18" s="254" t="s">
        <v>537</v>
      </c>
      <c r="D18" s="355" t="s">
        <v>540</v>
      </c>
      <c r="E18" s="254" t="s">
        <v>150</v>
      </c>
      <c r="F18" s="355" t="s">
        <v>539</v>
      </c>
      <c r="G18" s="254" t="s">
        <v>541</v>
      </c>
      <c r="H18" s="254"/>
      <c r="I18" s="362"/>
    </row>
    <row r="19" spans="1:9" ht="33" customHeight="1" x14ac:dyDescent="0.35">
      <c r="A19" s="419"/>
      <c r="B19" s="358" t="s">
        <v>549</v>
      </c>
      <c r="C19" s="355" t="s">
        <v>538</v>
      </c>
      <c r="D19" s="355" t="s">
        <v>146</v>
      </c>
      <c r="E19" s="355" t="s">
        <v>539</v>
      </c>
      <c r="F19" s="355" t="s">
        <v>542</v>
      </c>
      <c r="G19" s="254" t="s">
        <v>143</v>
      </c>
      <c r="H19" s="427" t="s">
        <v>615</v>
      </c>
      <c r="I19" s="362"/>
    </row>
    <row r="20" spans="1:9" ht="33" customHeight="1" x14ac:dyDescent="0.35">
      <c r="A20" s="419"/>
      <c r="B20" s="358" t="s">
        <v>550</v>
      </c>
      <c r="C20" s="355" t="s">
        <v>539</v>
      </c>
      <c r="D20" s="355" t="s">
        <v>541</v>
      </c>
      <c r="E20" s="355" t="s">
        <v>143</v>
      </c>
      <c r="F20" s="355" t="s">
        <v>146</v>
      </c>
      <c r="G20" s="355" t="s">
        <v>148</v>
      </c>
      <c r="H20" s="428"/>
      <c r="I20" s="362"/>
    </row>
    <row r="21" spans="1:9" ht="33" customHeight="1" thickBot="1" x14ac:dyDescent="0.4">
      <c r="A21" s="420"/>
      <c r="B21" s="365" t="s">
        <v>560</v>
      </c>
      <c r="C21" s="360" t="s">
        <v>143</v>
      </c>
      <c r="D21" s="360" t="s">
        <v>541</v>
      </c>
      <c r="E21" s="360" t="s">
        <v>153</v>
      </c>
      <c r="F21" s="360" t="s">
        <v>146</v>
      </c>
      <c r="G21" s="360" t="s">
        <v>542</v>
      </c>
      <c r="H21" s="429"/>
      <c r="I21" s="415" t="s">
        <v>559</v>
      </c>
    </row>
    <row r="22" spans="1:9" ht="33" customHeight="1" thickTop="1" x14ac:dyDescent="0.35">
      <c r="A22" s="443" t="s">
        <v>139</v>
      </c>
      <c r="B22" s="366" t="s">
        <v>551</v>
      </c>
      <c r="C22" s="361" t="s">
        <v>146</v>
      </c>
      <c r="D22" s="361" t="s">
        <v>530</v>
      </c>
      <c r="E22" s="361" t="s">
        <v>547</v>
      </c>
      <c r="F22" s="361" t="s">
        <v>544</v>
      </c>
      <c r="G22" s="361" t="s">
        <v>548</v>
      </c>
      <c r="H22" s="430" t="s">
        <v>614</v>
      </c>
      <c r="I22" s="370"/>
    </row>
    <row r="23" spans="1:9" ht="33" customHeight="1" x14ac:dyDescent="0.35">
      <c r="A23" s="444"/>
      <c r="B23" s="358" t="s">
        <v>552</v>
      </c>
      <c r="C23" s="252" t="s">
        <v>541</v>
      </c>
      <c r="D23" s="252" t="s">
        <v>546</v>
      </c>
      <c r="E23" s="252" t="s">
        <v>546</v>
      </c>
      <c r="F23" s="252" t="s">
        <v>545</v>
      </c>
      <c r="G23" s="252" t="s">
        <v>143</v>
      </c>
      <c r="H23" s="431"/>
      <c r="I23" s="362"/>
    </row>
    <row r="24" spans="1:9" ht="33" customHeight="1" x14ac:dyDescent="0.35">
      <c r="A24" s="444"/>
      <c r="B24" s="358" t="s">
        <v>553</v>
      </c>
      <c r="C24" s="252" t="s">
        <v>544</v>
      </c>
      <c r="D24" s="252" t="s">
        <v>546</v>
      </c>
      <c r="E24" s="252" t="s">
        <v>149</v>
      </c>
      <c r="F24" s="354" t="s">
        <v>562</v>
      </c>
      <c r="G24" s="252" t="s">
        <v>542</v>
      </c>
      <c r="H24" s="431"/>
      <c r="I24" s="407"/>
    </row>
    <row r="25" spans="1:9" ht="33" customHeight="1" thickBot="1" x14ac:dyDescent="0.4">
      <c r="A25" s="445"/>
      <c r="B25" s="358" t="s">
        <v>603</v>
      </c>
      <c r="C25" s="405"/>
      <c r="D25" s="405" t="s">
        <v>547</v>
      </c>
      <c r="E25" s="405" t="s">
        <v>548</v>
      </c>
      <c r="F25" s="409"/>
      <c r="G25" s="405" t="s">
        <v>543</v>
      </c>
      <c r="H25" s="432"/>
      <c r="I25" s="408"/>
    </row>
    <row r="26" spans="1:9" ht="33" customHeight="1" thickTop="1" x14ac:dyDescent="0.35">
      <c r="A26" s="418" t="s">
        <v>2</v>
      </c>
      <c r="B26" s="368" t="s">
        <v>517</v>
      </c>
      <c r="C26" s="369" t="s">
        <v>561</v>
      </c>
      <c r="D26" s="369" t="s">
        <v>555</v>
      </c>
      <c r="E26" s="369" t="s">
        <v>561</v>
      </c>
      <c r="F26" s="369" t="s">
        <v>555</v>
      </c>
      <c r="G26" s="423" t="s">
        <v>613</v>
      </c>
      <c r="H26" s="367" t="s">
        <v>556</v>
      </c>
      <c r="I26" s="433" t="s">
        <v>617</v>
      </c>
    </row>
    <row r="27" spans="1:9" ht="33" customHeight="1" x14ac:dyDescent="0.35">
      <c r="A27" s="419"/>
      <c r="B27" s="359" t="s">
        <v>518</v>
      </c>
      <c r="C27" s="355" t="s">
        <v>557</v>
      </c>
      <c r="D27" s="446" t="s">
        <v>613</v>
      </c>
      <c r="E27" s="446" t="s">
        <v>613</v>
      </c>
      <c r="F27" s="252"/>
      <c r="G27" s="437"/>
      <c r="H27" s="355" t="s">
        <v>612</v>
      </c>
      <c r="I27" s="434"/>
    </row>
    <row r="28" spans="1:9" ht="33" customHeight="1" x14ac:dyDescent="0.35">
      <c r="A28" s="419"/>
      <c r="B28" s="359" t="s">
        <v>519</v>
      </c>
      <c r="C28" s="395" t="s">
        <v>613</v>
      </c>
      <c r="D28" s="447"/>
      <c r="E28" s="447"/>
      <c r="F28" s="355" t="s">
        <v>554</v>
      </c>
      <c r="G28" s="355" t="s">
        <v>554</v>
      </c>
      <c r="H28" s="416" t="s">
        <v>613</v>
      </c>
      <c r="I28" s="435"/>
    </row>
    <row r="29" spans="1:9" ht="33" customHeight="1" x14ac:dyDescent="0.35">
      <c r="A29" s="436" t="s">
        <v>616</v>
      </c>
      <c r="B29" s="436"/>
      <c r="C29" s="436"/>
      <c r="D29" s="436"/>
      <c r="E29" s="436"/>
      <c r="F29" s="436"/>
      <c r="G29" s="436"/>
      <c r="H29" s="436"/>
      <c r="I29" s="436"/>
    </row>
    <row r="30" spans="1:9" ht="33" customHeight="1" x14ac:dyDescent="0.35">
      <c r="A30" s="410"/>
      <c r="B30" s="411"/>
      <c r="C30" s="412"/>
      <c r="D30" s="412"/>
      <c r="E30" s="412"/>
      <c r="F30" s="265"/>
      <c r="G30" s="265"/>
      <c r="H30" s="412"/>
      <c r="I30" s="413"/>
    </row>
    <row r="31" spans="1:9" ht="9.5" customHeight="1" x14ac:dyDescent="0.35"/>
    <row r="32" spans="1:9" ht="19" x14ac:dyDescent="0.35">
      <c r="A32" s="417" t="s">
        <v>571</v>
      </c>
      <c r="B32" s="417"/>
      <c r="C32" s="417"/>
      <c r="D32" s="417"/>
      <c r="E32" s="417"/>
      <c r="F32" s="417"/>
      <c r="G32" s="417"/>
      <c r="H32" s="417"/>
      <c r="I32" s="417"/>
    </row>
    <row r="33" spans="1:9" s="378" customFormat="1" ht="15.5" x14ac:dyDescent="0.35">
      <c r="A33" s="383"/>
      <c r="B33" s="375" t="s">
        <v>201</v>
      </c>
      <c r="C33" s="376" t="s">
        <v>77</v>
      </c>
      <c r="D33" s="376" t="s">
        <v>78</v>
      </c>
      <c r="E33" s="376" t="s">
        <v>79</v>
      </c>
      <c r="F33" s="376" t="s">
        <v>80</v>
      </c>
      <c r="G33" s="376" t="s">
        <v>81</v>
      </c>
      <c r="H33" s="376" t="s">
        <v>82</v>
      </c>
      <c r="I33" s="377" t="s">
        <v>85</v>
      </c>
    </row>
    <row r="34" spans="1:9" s="378" customFormat="1" ht="32" customHeight="1" x14ac:dyDescent="0.35">
      <c r="A34" s="441" t="s">
        <v>368</v>
      </c>
      <c r="B34" s="385" t="s">
        <v>341</v>
      </c>
      <c r="C34" s="454" t="s">
        <v>620</v>
      </c>
      <c r="D34" s="454" t="s">
        <v>618</v>
      </c>
      <c r="E34" s="458" t="s">
        <v>511</v>
      </c>
      <c r="F34" s="454" t="s">
        <v>618</v>
      </c>
      <c r="G34" s="458" t="s">
        <v>514</v>
      </c>
      <c r="H34" s="385"/>
      <c r="I34" s="451" t="s">
        <v>581</v>
      </c>
    </row>
    <row r="35" spans="1:9" s="378" customFormat="1" ht="31" customHeight="1" x14ac:dyDescent="0.35">
      <c r="A35" s="441"/>
      <c r="B35" s="385" t="s">
        <v>207</v>
      </c>
      <c r="C35" s="455"/>
      <c r="D35" s="455"/>
      <c r="E35" s="458"/>
      <c r="F35" s="455"/>
      <c r="G35" s="458"/>
      <c r="H35" s="385"/>
      <c r="I35" s="452"/>
    </row>
    <row r="36" spans="1:9" s="378" customFormat="1" ht="31.5" customHeight="1" x14ac:dyDescent="0.35">
      <c r="A36" s="441"/>
      <c r="B36" s="385" t="s">
        <v>232</v>
      </c>
      <c r="C36" s="455"/>
      <c r="D36" s="455"/>
      <c r="E36" s="458"/>
      <c r="F36" s="455"/>
      <c r="G36" s="458"/>
      <c r="H36" s="385" t="s">
        <v>605</v>
      </c>
      <c r="I36" s="452"/>
    </row>
    <row r="37" spans="1:9" s="378" customFormat="1" ht="29.5" customHeight="1" x14ac:dyDescent="0.35">
      <c r="A37" s="441"/>
      <c r="B37" s="385" t="s">
        <v>209</v>
      </c>
      <c r="C37" s="455"/>
      <c r="D37" s="455"/>
      <c r="E37" s="458"/>
      <c r="F37" s="455"/>
      <c r="G37" s="458"/>
      <c r="H37" s="385"/>
      <c r="I37" s="452"/>
    </row>
    <row r="38" spans="1:9" s="378" customFormat="1" ht="31.5" customHeight="1" x14ac:dyDescent="0.35">
      <c r="A38" s="441"/>
      <c r="B38" s="385" t="s">
        <v>210</v>
      </c>
      <c r="C38" s="455"/>
      <c r="D38" s="455"/>
      <c r="E38" s="388" t="s">
        <v>505</v>
      </c>
      <c r="F38" s="455"/>
      <c r="G38" s="388" t="s">
        <v>610</v>
      </c>
      <c r="H38" s="386"/>
      <c r="I38" s="452"/>
    </row>
    <row r="39" spans="1:9" s="378" customFormat="1" ht="31.5" customHeight="1" x14ac:dyDescent="0.35">
      <c r="A39" s="441"/>
      <c r="B39" s="385" t="s">
        <v>211</v>
      </c>
      <c r="C39" s="456"/>
      <c r="D39" s="455"/>
      <c r="E39" s="386"/>
      <c r="F39" s="455"/>
      <c r="G39" s="389"/>
      <c r="H39" s="386"/>
      <c r="I39" s="453"/>
    </row>
    <row r="40" spans="1:9" s="378" customFormat="1" ht="31.5" customHeight="1" x14ac:dyDescent="0.35">
      <c r="A40" s="450" t="s">
        <v>139</v>
      </c>
      <c r="B40" s="379" t="s">
        <v>212</v>
      </c>
      <c r="C40" s="457" t="s">
        <v>509</v>
      </c>
      <c r="D40" s="455"/>
      <c r="E40" s="460" t="s">
        <v>579</v>
      </c>
      <c r="F40" s="455"/>
      <c r="G40" s="459" t="s">
        <v>572</v>
      </c>
      <c r="H40" s="647" t="s">
        <v>619</v>
      </c>
      <c r="I40" s="374"/>
    </row>
    <row r="41" spans="1:9" s="378" customFormat="1" ht="36.5" customHeight="1" x14ac:dyDescent="0.35">
      <c r="A41" s="450"/>
      <c r="B41" s="379" t="s">
        <v>213</v>
      </c>
      <c r="C41" s="457"/>
      <c r="D41" s="456"/>
      <c r="E41" s="460"/>
      <c r="F41" s="455"/>
      <c r="G41" s="459"/>
      <c r="H41" s="648"/>
      <c r="I41" s="374"/>
    </row>
    <row r="42" spans="1:9" s="378" customFormat="1" ht="36.5" customHeight="1" x14ac:dyDescent="0.35">
      <c r="A42" s="450"/>
      <c r="B42" s="379" t="s">
        <v>214</v>
      </c>
      <c r="C42" s="457"/>
      <c r="D42" s="379" t="s">
        <v>604</v>
      </c>
      <c r="E42" s="460"/>
      <c r="F42" s="455"/>
      <c r="G42" s="459"/>
      <c r="H42" s="648"/>
      <c r="I42" s="374"/>
    </row>
    <row r="43" spans="1:9" s="378" customFormat="1" ht="31" customHeight="1" x14ac:dyDescent="0.35">
      <c r="A43" s="450"/>
      <c r="B43" s="379" t="s">
        <v>215</v>
      </c>
      <c r="C43" s="457"/>
      <c r="D43" s="380"/>
      <c r="E43" s="460"/>
      <c r="F43" s="455"/>
      <c r="G43" s="381"/>
      <c r="H43" s="648"/>
      <c r="I43" s="374"/>
    </row>
    <row r="44" spans="1:9" s="378" customFormat="1" ht="36.5" customHeight="1" x14ac:dyDescent="0.35">
      <c r="A44" s="450"/>
      <c r="B44" s="379" t="s">
        <v>216</v>
      </c>
      <c r="C44" s="382" t="s">
        <v>611</v>
      </c>
      <c r="D44" s="380"/>
      <c r="E44" s="375"/>
      <c r="F44" s="455"/>
      <c r="G44" s="380"/>
      <c r="H44" s="648"/>
      <c r="I44" s="374"/>
    </row>
    <row r="45" spans="1:9" s="378" customFormat="1" ht="29.5" customHeight="1" x14ac:dyDescent="0.35">
      <c r="A45" s="450"/>
      <c r="B45" s="379" t="s">
        <v>217</v>
      </c>
      <c r="C45" s="414" t="s">
        <v>587</v>
      </c>
      <c r="D45" s="375"/>
      <c r="E45" s="379" t="s">
        <v>607</v>
      </c>
      <c r="F45" s="456"/>
      <c r="G45" s="375" t="s">
        <v>606</v>
      </c>
      <c r="H45" s="649"/>
      <c r="I45" s="374"/>
    </row>
    <row r="46" spans="1:9" s="378" customFormat="1" ht="62" customHeight="1" x14ac:dyDescent="0.35">
      <c r="A46" s="390" t="s">
        <v>2</v>
      </c>
      <c r="B46" s="385" t="s">
        <v>340</v>
      </c>
      <c r="C46" s="388" t="s">
        <v>622</v>
      </c>
      <c r="D46" s="406" t="s">
        <v>621</v>
      </c>
      <c r="E46" s="391" t="s">
        <v>619</v>
      </c>
      <c r="F46" s="392" t="s">
        <v>580</v>
      </c>
      <c r="G46" s="388" t="s">
        <v>609</v>
      </c>
      <c r="H46" s="406" t="s">
        <v>608</v>
      </c>
      <c r="I46" s="387"/>
    </row>
    <row r="47" spans="1:9" x14ac:dyDescent="0.35">
      <c r="C47" s="393"/>
    </row>
    <row r="48" spans="1:9" x14ac:dyDescent="0.35">
      <c r="B48" s="394" t="s">
        <v>582</v>
      </c>
      <c r="C48" s="372"/>
      <c r="E48" s="372"/>
      <c r="G48" s="372"/>
    </row>
    <row r="49" spans="2:7" x14ac:dyDescent="0.35">
      <c r="B49" s="394" t="s">
        <v>586</v>
      </c>
      <c r="C49" s="372"/>
      <c r="E49" s="372"/>
      <c r="G49" s="372"/>
    </row>
    <row r="50" spans="2:7" x14ac:dyDescent="0.35">
      <c r="B50" s="394" t="s">
        <v>583</v>
      </c>
      <c r="C50" s="372"/>
      <c r="E50" s="372"/>
      <c r="G50" s="372"/>
    </row>
    <row r="51" spans="2:7" x14ac:dyDescent="0.35">
      <c r="B51" s="394" t="s">
        <v>584</v>
      </c>
      <c r="C51" s="372"/>
      <c r="E51" s="372"/>
      <c r="G51" s="372"/>
    </row>
    <row r="52" spans="2:7" x14ac:dyDescent="0.35">
      <c r="B52" s="394" t="s">
        <v>585</v>
      </c>
    </row>
  </sheetData>
  <mergeCells count="40">
    <mergeCell ref="A40:A45"/>
    <mergeCell ref="I34:I39"/>
    <mergeCell ref="F34:F45"/>
    <mergeCell ref="D34:D41"/>
    <mergeCell ref="C40:C43"/>
    <mergeCell ref="E34:E37"/>
    <mergeCell ref="G34:G37"/>
    <mergeCell ref="G40:G42"/>
    <mergeCell ref="E40:E43"/>
    <mergeCell ref="C34:C39"/>
    <mergeCell ref="H40:H45"/>
    <mergeCell ref="E10:E11"/>
    <mergeCell ref="F10:F11"/>
    <mergeCell ref="I3:I6"/>
    <mergeCell ref="A34:A39"/>
    <mergeCell ref="C7:C8"/>
    <mergeCell ref="C9:C10"/>
    <mergeCell ref="D9:D10"/>
    <mergeCell ref="A22:A25"/>
    <mergeCell ref="D27:D28"/>
    <mergeCell ref="E27:E28"/>
    <mergeCell ref="G26:G27"/>
    <mergeCell ref="I7:I10"/>
    <mergeCell ref="I11:I13"/>
    <mergeCell ref="A1:H1"/>
    <mergeCell ref="A16:H16"/>
    <mergeCell ref="A32:I32"/>
    <mergeCell ref="A26:A28"/>
    <mergeCell ref="A3:A6"/>
    <mergeCell ref="A7:A10"/>
    <mergeCell ref="A11:A13"/>
    <mergeCell ref="A18:A21"/>
    <mergeCell ref="G7:G10"/>
    <mergeCell ref="H5:H6"/>
    <mergeCell ref="H7:H8"/>
    <mergeCell ref="H19:H21"/>
    <mergeCell ref="H22:H25"/>
    <mergeCell ref="I26:I28"/>
    <mergeCell ref="A29:I29"/>
    <mergeCell ref="H9:H11"/>
  </mergeCells>
  <pageMargins left="0.5" right="0.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Normal="100" workbookViewId="0">
      <selection activeCell="C14" sqref="C14"/>
    </sheetView>
  </sheetViews>
  <sheetFormatPr defaultColWidth="9" defaultRowHeight="6.5" x14ac:dyDescent="0.2"/>
  <cols>
    <col min="1" max="1" width="11.81640625" style="136" bestFit="1" customWidth="1"/>
    <col min="2" max="2" width="15.90625" style="136" customWidth="1"/>
    <col min="3" max="3" width="13.90625" style="126" customWidth="1"/>
    <col min="4" max="4" width="15" style="136" customWidth="1"/>
    <col min="5" max="5" width="14.81640625" style="126" customWidth="1"/>
    <col min="6" max="6" width="15.1796875" style="136" customWidth="1"/>
    <col min="7" max="7" width="15.81640625" style="137" customWidth="1"/>
    <col min="8" max="8" width="16.1796875" style="126" customWidth="1"/>
    <col min="9" max="16384" width="9" style="126"/>
  </cols>
  <sheetData>
    <row r="1" spans="1:8" ht="19" x14ac:dyDescent="0.4">
      <c r="A1" s="461" t="s">
        <v>230</v>
      </c>
      <c r="B1" s="461"/>
      <c r="C1" s="461"/>
      <c r="D1" s="461"/>
      <c r="E1" s="461"/>
      <c r="F1" s="461"/>
      <c r="G1" s="461"/>
      <c r="H1" s="461"/>
    </row>
    <row r="2" spans="1:8" s="138" customFormat="1" ht="19.5" customHeight="1" x14ac:dyDescent="0.35">
      <c r="A2" s="141" t="s">
        <v>201</v>
      </c>
      <c r="B2" s="142">
        <v>2</v>
      </c>
      <c r="C2" s="142">
        <v>3</v>
      </c>
      <c r="D2" s="142">
        <v>4</v>
      </c>
      <c r="E2" s="142">
        <v>5</v>
      </c>
      <c r="F2" s="142">
        <v>6</v>
      </c>
      <c r="G2" s="86">
        <v>7</v>
      </c>
      <c r="H2" s="86" t="s">
        <v>85</v>
      </c>
    </row>
    <row r="3" spans="1:8" s="139" customFormat="1" ht="16.5" x14ac:dyDescent="0.35">
      <c r="A3" s="143" t="s">
        <v>219</v>
      </c>
      <c r="B3" s="144" t="s">
        <v>222</v>
      </c>
      <c r="C3" s="462" t="s">
        <v>225</v>
      </c>
      <c r="D3" s="144" t="s">
        <v>222</v>
      </c>
      <c r="E3" s="145" t="s">
        <v>228</v>
      </c>
      <c r="F3" s="144" t="s">
        <v>222</v>
      </c>
      <c r="G3" s="144" t="s">
        <v>224</v>
      </c>
      <c r="H3" s="146" t="s">
        <v>223</v>
      </c>
    </row>
    <row r="4" spans="1:8" s="139" customFormat="1" ht="16.5" customHeight="1" x14ac:dyDescent="0.35">
      <c r="A4" s="143" t="s">
        <v>220</v>
      </c>
      <c r="B4" s="144" t="s">
        <v>222</v>
      </c>
      <c r="C4" s="462"/>
      <c r="D4" s="144" t="s">
        <v>222</v>
      </c>
      <c r="E4" s="146" t="s">
        <v>222</v>
      </c>
      <c r="F4" s="144" t="s">
        <v>222</v>
      </c>
      <c r="G4" s="144" t="s">
        <v>224</v>
      </c>
      <c r="H4" s="145" t="s">
        <v>228</v>
      </c>
    </row>
    <row r="5" spans="1:8" s="139" customFormat="1" ht="30.5" customHeight="1" x14ac:dyDescent="0.35">
      <c r="A5" s="143" t="s">
        <v>221</v>
      </c>
      <c r="B5" s="147" t="s">
        <v>229</v>
      </c>
      <c r="C5" s="147" t="s">
        <v>226</v>
      </c>
      <c r="D5" s="147" t="s">
        <v>229</v>
      </c>
      <c r="E5" s="147" t="s">
        <v>226</v>
      </c>
      <c r="F5" s="147" t="s">
        <v>229</v>
      </c>
      <c r="G5" s="147" t="s">
        <v>227</v>
      </c>
      <c r="H5" s="147" t="s">
        <v>225</v>
      </c>
    </row>
    <row r="6" spans="1:8" ht="14.5" customHeight="1" x14ac:dyDescent="0.2"/>
    <row r="7" spans="1:8" ht="12" customHeight="1" x14ac:dyDescent="0.25">
      <c r="A7" s="463" t="s">
        <v>231</v>
      </c>
      <c r="B7" s="464"/>
      <c r="C7" s="464"/>
      <c r="D7" s="464"/>
      <c r="E7" s="464"/>
      <c r="F7" s="464"/>
      <c r="G7" s="464"/>
      <c r="H7" s="464"/>
    </row>
    <row r="8" spans="1:8" ht="14.5" customHeight="1" x14ac:dyDescent="0.2"/>
    <row r="9" spans="1:8" ht="14.5" customHeight="1" x14ac:dyDescent="0.2"/>
    <row r="10" spans="1:8" ht="14.5" customHeight="1" x14ac:dyDescent="0.2"/>
    <row r="11" spans="1:8" ht="14.5" customHeight="1" x14ac:dyDescent="0.2"/>
    <row r="12" spans="1:8" ht="14.5" customHeight="1" x14ac:dyDescent="0.2"/>
    <row r="13" spans="1:8" ht="14.5" customHeight="1" x14ac:dyDescent="0.2"/>
    <row r="14" spans="1:8" ht="14.5" customHeight="1" x14ac:dyDescent="0.2"/>
    <row r="22" spans="9:9" x14ac:dyDescent="0.2">
      <c r="I22" s="137"/>
    </row>
  </sheetData>
  <mergeCells count="3">
    <mergeCell ref="A1:H1"/>
    <mergeCell ref="C3:C4"/>
    <mergeCell ref="A7:H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2"/>
  <sheetViews>
    <sheetView topLeftCell="A7" zoomScale="160" zoomScaleNormal="160" workbookViewId="0">
      <selection activeCell="O11" sqref="O11"/>
    </sheetView>
  </sheetViews>
  <sheetFormatPr defaultColWidth="9" defaultRowHeight="6" x14ac:dyDescent="0.15"/>
  <cols>
    <col min="1" max="1" width="9" style="333"/>
    <col min="2" max="2" width="5" style="328" customWidth="1"/>
    <col min="3" max="3" width="3.90625" style="329" customWidth="1"/>
    <col min="4" max="4" width="3.81640625" style="330" customWidth="1"/>
    <col min="5" max="5" width="4.6328125" style="329" customWidth="1"/>
    <col min="6" max="6" width="4.453125" style="330" customWidth="1"/>
    <col min="7" max="7" width="3.90625" style="329" customWidth="1"/>
    <col min="8" max="8" width="4.54296875" style="330" customWidth="1"/>
    <col min="9" max="9" width="1.453125" style="331" customWidth="1"/>
    <col min="10" max="10" width="21.453125" style="332" customWidth="1"/>
    <col min="11" max="12" width="4.6328125" style="333" customWidth="1"/>
    <col min="13" max="13" width="9" style="332"/>
    <col min="14" max="16384" width="9" style="333"/>
  </cols>
  <sheetData>
    <row r="1" spans="2:14" ht="6.5" thickBot="1" x14ac:dyDescent="0.2">
      <c r="K1" s="333" t="s">
        <v>459</v>
      </c>
      <c r="L1" s="333" t="s">
        <v>460</v>
      </c>
    </row>
    <row r="2" spans="2:14" ht="7" thickTop="1" thickBot="1" x14ac:dyDescent="0.2">
      <c r="B2" s="348" t="s">
        <v>201</v>
      </c>
      <c r="C2" s="325">
        <v>2</v>
      </c>
      <c r="D2" s="325">
        <v>3</v>
      </c>
      <c r="E2" s="325">
        <v>4</v>
      </c>
      <c r="F2" s="325">
        <v>5</v>
      </c>
      <c r="G2" s="325">
        <v>6</v>
      </c>
      <c r="H2" s="349">
        <v>7</v>
      </c>
      <c r="I2" s="334"/>
      <c r="J2" s="158" t="s">
        <v>490</v>
      </c>
      <c r="K2" s="158">
        <f>SUM(K3:K15)</f>
        <v>195</v>
      </c>
      <c r="L2" s="158">
        <f>SUM(L3:L15)</f>
        <v>210</v>
      </c>
      <c r="M2" s="468" t="s">
        <v>254</v>
      </c>
      <c r="N2" s="469"/>
    </row>
    <row r="3" spans="2:14" ht="14" customHeight="1" thickTop="1" x14ac:dyDescent="0.15">
      <c r="B3" s="345" t="s">
        <v>341</v>
      </c>
      <c r="C3" s="346"/>
      <c r="D3" s="346"/>
      <c r="E3" s="470" t="s">
        <v>511</v>
      </c>
      <c r="F3" s="346"/>
      <c r="G3" s="470" t="s">
        <v>514</v>
      </c>
      <c r="H3" s="347"/>
      <c r="I3" s="336"/>
      <c r="J3" s="337" t="s">
        <v>504</v>
      </c>
      <c r="K3" s="187"/>
      <c r="L3" s="187"/>
      <c r="M3" s="159" t="s">
        <v>249</v>
      </c>
      <c r="N3" s="162">
        <v>430</v>
      </c>
    </row>
    <row r="4" spans="2:14" ht="13" customHeight="1" x14ac:dyDescent="0.15">
      <c r="B4" s="338" t="s">
        <v>207</v>
      </c>
      <c r="C4" s="315"/>
      <c r="D4" s="315"/>
      <c r="E4" s="470"/>
      <c r="F4" s="315"/>
      <c r="G4" s="472"/>
      <c r="H4" s="316"/>
      <c r="I4" s="336"/>
      <c r="J4" s="186" t="s">
        <v>573</v>
      </c>
      <c r="K4" s="187">
        <v>30</v>
      </c>
      <c r="L4" s="187">
        <v>30</v>
      </c>
      <c r="M4" s="159" t="s">
        <v>333</v>
      </c>
      <c r="N4" s="155">
        <v>54</v>
      </c>
    </row>
    <row r="5" spans="2:14" ht="13" customHeight="1" x14ac:dyDescent="0.15">
      <c r="B5" s="338" t="s">
        <v>232</v>
      </c>
      <c r="C5" s="315"/>
      <c r="D5" s="315"/>
      <c r="E5" s="470"/>
      <c r="F5" s="315"/>
      <c r="G5" s="472"/>
      <c r="H5" s="316"/>
      <c r="I5" s="336"/>
      <c r="J5" s="186" t="s">
        <v>503</v>
      </c>
      <c r="K5" s="187"/>
      <c r="L5" s="187"/>
      <c r="M5" s="159" t="s">
        <v>251</v>
      </c>
      <c r="N5" s="155">
        <v>54</v>
      </c>
    </row>
    <row r="6" spans="2:14" ht="13" customHeight="1" x14ac:dyDescent="0.15">
      <c r="B6" s="338" t="s">
        <v>209</v>
      </c>
      <c r="C6" s="315"/>
      <c r="D6" s="187"/>
      <c r="E6" s="471"/>
      <c r="F6" s="315"/>
      <c r="G6" s="473"/>
      <c r="H6" s="317"/>
      <c r="I6" s="336"/>
      <c r="J6" s="186" t="s">
        <v>574</v>
      </c>
      <c r="K6" s="187">
        <v>30</v>
      </c>
      <c r="L6" s="187">
        <v>30</v>
      </c>
      <c r="M6" s="159" t="s">
        <v>252</v>
      </c>
      <c r="N6" s="155">
        <v>54</v>
      </c>
    </row>
    <row r="7" spans="2:14" ht="13" customHeight="1" x14ac:dyDescent="0.15">
      <c r="B7" s="338" t="s">
        <v>210</v>
      </c>
      <c r="C7" s="315"/>
      <c r="D7" s="187"/>
      <c r="E7" s="196" t="s">
        <v>505</v>
      </c>
      <c r="F7" s="315"/>
      <c r="G7" s="350" t="s">
        <v>515</v>
      </c>
      <c r="H7" s="317"/>
      <c r="I7" s="336"/>
      <c r="J7" s="186" t="s">
        <v>505</v>
      </c>
      <c r="K7" s="187"/>
      <c r="L7" s="187"/>
      <c r="M7" s="166" t="s">
        <v>256</v>
      </c>
      <c r="N7" s="162">
        <f>SUM(N3:N6)</f>
        <v>592</v>
      </c>
    </row>
    <row r="8" spans="2:14" ht="12" customHeight="1" thickBot="1" x14ac:dyDescent="0.2">
      <c r="B8" s="339" t="s">
        <v>211</v>
      </c>
      <c r="C8" s="318"/>
      <c r="D8" s="340"/>
      <c r="E8" s="319"/>
      <c r="F8" s="319"/>
      <c r="G8" s="351" t="s">
        <v>507</v>
      </c>
      <c r="H8" s="320"/>
      <c r="I8" s="336"/>
      <c r="J8" s="186" t="s">
        <v>575</v>
      </c>
      <c r="K8" s="187">
        <v>30</v>
      </c>
      <c r="L8" s="187"/>
      <c r="M8" s="193" t="s">
        <v>311</v>
      </c>
      <c r="N8" s="188">
        <f>K2+L2*0.75</f>
        <v>352.5</v>
      </c>
    </row>
    <row r="9" spans="2:14" ht="13" customHeight="1" thickTop="1" thickBot="1" x14ac:dyDescent="0.2">
      <c r="B9" s="335" t="s">
        <v>212</v>
      </c>
      <c r="C9" s="465" t="s">
        <v>509</v>
      </c>
      <c r="D9" s="314"/>
      <c r="E9" s="352" t="s">
        <v>512</v>
      </c>
      <c r="F9" s="321"/>
      <c r="G9" s="475" t="s">
        <v>572</v>
      </c>
      <c r="H9" s="322"/>
      <c r="I9" s="336"/>
      <c r="J9" s="301" t="s">
        <v>576</v>
      </c>
      <c r="K9" s="302">
        <v>30</v>
      </c>
      <c r="L9" s="302">
        <v>30</v>
      </c>
      <c r="M9" s="193" t="s">
        <v>312</v>
      </c>
      <c r="N9" s="188">
        <f>K22+L22*0.75</f>
        <v>172.5</v>
      </c>
    </row>
    <row r="10" spans="2:14" ht="13" customHeight="1" thickTop="1" x14ac:dyDescent="0.15">
      <c r="B10" s="338" t="s">
        <v>213</v>
      </c>
      <c r="C10" s="466"/>
      <c r="D10" s="315"/>
      <c r="E10" s="474" t="s">
        <v>516</v>
      </c>
      <c r="F10" s="176"/>
      <c r="G10" s="476"/>
      <c r="H10" s="317"/>
      <c r="I10" s="336"/>
      <c r="J10" s="301" t="s">
        <v>506</v>
      </c>
      <c r="K10" s="302"/>
      <c r="L10" s="302"/>
      <c r="M10" s="193" t="s">
        <v>313</v>
      </c>
      <c r="N10" s="188">
        <f>N8+N9</f>
        <v>525</v>
      </c>
    </row>
    <row r="11" spans="2:14" ht="13" customHeight="1" x14ac:dyDescent="0.15">
      <c r="B11" s="338" t="s">
        <v>214</v>
      </c>
      <c r="C11" s="466"/>
      <c r="D11" s="315"/>
      <c r="E11" s="470"/>
      <c r="F11" s="176"/>
      <c r="G11" s="476"/>
      <c r="H11" s="317"/>
      <c r="I11" s="336"/>
      <c r="J11" s="301" t="s">
        <v>577</v>
      </c>
      <c r="K11" s="302">
        <v>30</v>
      </c>
      <c r="L11" s="302">
        <v>30</v>
      </c>
      <c r="M11" s="401" t="s">
        <v>294</v>
      </c>
      <c r="N11" s="402">
        <f>N10-N7</f>
        <v>-67</v>
      </c>
    </row>
    <row r="12" spans="2:14" ht="20" customHeight="1" x14ac:dyDescent="0.15">
      <c r="B12" s="338" t="s">
        <v>215</v>
      </c>
      <c r="C12" s="467"/>
      <c r="D12" s="315"/>
      <c r="E12" s="471"/>
      <c r="F12" s="315"/>
      <c r="G12" s="315"/>
      <c r="H12" s="317"/>
      <c r="I12" s="336"/>
      <c r="J12" s="301"/>
      <c r="K12" s="302"/>
      <c r="L12" s="302"/>
      <c r="M12" s="164" t="s">
        <v>592</v>
      </c>
      <c r="N12" s="155">
        <f>430*20%</f>
        <v>86</v>
      </c>
    </row>
    <row r="13" spans="2:14" ht="15" customHeight="1" x14ac:dyDescent="0.15">
      <c r="B13" s="338" t="s">
        <v>216</v>
      </c>
      <c r="C13" s="341" t="s">
        <v>510</v>
      </c>
      <c r="D13" s="176"/>
      <c r="F13" s="315"/>
      <c r="G13" s="315"/>
      <c r="H13" s="317"/>
      <c r="I13" s="336"/>
      <c r="J13" s="301" t="s">
        <v>578</v>
      </c>
      <c r="K13" s="302">
        <v>15</v>
      </c>
      <c r="L13" s="302">
        <v>30</v>
      </c>
      <c r="M13" s="164" t="s">
        <v>295</v>
      </c>
      <c r="N13" s="155">
        <v>129</v>
      </c>
    </row>
    <row r="14" spans="2:14" ht="22.5" customHeight="1" thickBot="1" x14ac:dyDescent="0.2">
      <c r="B14" s="339" t="s">
        <v>217</v>
      </c>
      <c r="C14" s="323"/>
      <c r="D14" s="318"/>
      <c r="E14" s="318"/>
      <c r="F14" s="319"/>
      <c r="G14" s="352"/>
      <c r="H14" s="320"/>
      <c r="I14" s="336"/>
      <c r="J14" s="301" t="s">
        <v>588</v>
      </c>
      <c r="K14" s="302">
        <v>15</v>
      </c>
      <c r="L14" s="302">
        <v>30</v>
      </c>
      <c r="M14" s="164" t="s">
        <v>593</v>
      </c>
      <c r="N14" s="170">
        <f>N11+N12+N13</f>
        <v>148</v>
      </c>
    </row>
    <row r="15" spans="2:14" ht="30.5" customHeight="1" thickTop="1" thickBot="1" x14ac:dyDescent="0.2">
      <c r="B15" s="342" t="s">
        <v>340</v>
      </c>
      <c r="C15" s="324"/>
      <c r="D15" s="325"/>
      <c r="E15" s="326"/>
      <c r="F15" s="353" t="s">
        <v>513</v>
      </c>
      <c r="G15" s="353"/>
      <c r="H15" s="327"/>
      <c r="I15" s="343"/>
      <c r="J15" s="301" t="s">
        <v>589</v>
      </c>
      <c r="K15" s="302">
        <v>15</v>
      </c>
      <c r="L15" s="302">
        <v>30</v>
      </c>
    </row>
    <row r="16" spans="2:14" ht="6.5" thickTop="1" x14ac:dyDescent="0.15">
      <c r="J16" s="396" t="s">
        <v>298</v>
      </c>
      <c r="K16" s="397"/>
      <c r="L16" s="397">
        <f>K2+L2</f>
        <v>405</v>
      </c>
    </row>
    <row r="17" spans="9:13" x14ac:dyDescent="0.15">
      <c r="I17" s="344"/>
      <c r="J17" s="398" t="s">
        <v>590</v>
      </c>
      <c r="K17" s="306">
        <v>30</v>
      </c>
      <c r="L17" s="306"/>
    </row>
    <row r="18" spans="9:13" x14ac:dyDescent="0.15">
      <c r="I18" s="344"/>
      <c r="J18" s="399" t="s">
        <v>591</v>
      </c>
      <c r="K18" s="306">
        <v>30</v>
      </c>
      <c r="L18" s="306">
        <v>30</v>
      </c>
    </row>
    <row r="19" spans="9:13" x14ac:dyDescent="0.15">
      <c r="I19" s="344"/>
      <c r="J19" s="304" t="s">
        <v>244</v>
      </c>
      <c r="K19" s="306">
        <v>30</v>
      </c>
      <c r="L19" s="306"/>
    </row>
    <row r="20" spans="9:13" x14ac:dyDescent="0.15">
      <c r="I20" s="344"/>
      <c r="J20" s="398" t="s">
        <v>364</v>
      </c>
      <c r="K20" s="306">
        <v>30</v>
      </c>
      <c r="L20" s="306"/>
    </row>
    <row r="21" spans="9:13" x14ac:dyDescent="0.15">
      <c r="I21" s="344"/>
      <c r="J21" s="398" t="s">
        <v>590</v>
      </c>
      <c r="K21" s="400">
        <v>30</v>
      </c>
      <c r="L21" s="306"/>
    </row>
    <row r="22" spans="9:13" x14ac:dyDescent="0.15">
      <c r="J22" s="197" t="s">
        <v>306</v>
      </c>
      <c r="K22" s="198">
        <f>SUM(K17:K21)</f>
        <v>150</v>
      </c>
      <c r="L22" s="198">
        <f>SUM(L17:L21)</f>
        <v>30</v>
      </c>
      <c r="M22" s="333"/>
    </row>
  </sheetData>
  <mergeCells count="6">
    <mergeCell ref="C9:C12"/>
    <mergeCell ref="M2:N2"/>
    <mergeCell ref="E3:E6"/>
    <mergeCell ref="G3:G6"/>
    <mergeCell ref="E10:E12"/>
    <mergeCell ref="G9:G1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topLeftCell="C1" zoomScale="190" zoomScaleNormal="190" workbookViewId="0">
      <selection activeCell="J10" sqref="J10"/>
    </sheetView>
  </sheetViews>
  <sheetFormatPr defaultColWidth="9" defaultRowHeight="6.5" x14ac:dyDescent="0.2"/>
  <cols>
    <col min="1" max="1" width="9" style="126"/>
    <col min="2" max="2" width="5" style="136" customWidth="1"/>
    <col min="3" max="3" width="3.90625" style="273" customWidth="1"/>
    <col min="4" max="4" width="3.81640625" style="274" customWidth="1"/>
    <col min="5" max="5" width="4.6328125" style="273" customWidth="1"/>
    <col min="6" max="6" width="4.453125" style="274" customWidth="1"/>
    <col min="7" max="7" width="3.90625" style="273" customWidth="1"/>
    <col min="8" max="8" width="4.54296875" style="274" customWidth="1"/>
    <col min="9" max="9" width="1.453125" style="195" customWidth="1"/>
    <col min="10" max="10" width="21.453125" style="137" customWidth="1"/>
    <col min="11" max="12" width="4.6328125" style="126" customWidth="1"/>
    <col min="13" max="13" width="9" style="137"/>
    <col min="14" max="16384" width="9" style="126"/>
  </cols>
  <sheetData>
    <row r="1" spans="2:15" ht="7" thickBot="1" x14ac:dyDescent="0.25">
      <c r="K1" s="126" t="s">
        <v>459</v>
      </c>
      <c r="L1" s="126" t="s">
        <v>460</v>
      </c>
    </row>
    <row r="2" spans="2:15" ht="7.5" thickTop="1" thickBot="1" x14ac:dyDescent="0.25">
      <c r="B2" s="278" t="s">
        <v>201</v>
      </c>
      <c r="C2" s="271">
        <v>2</v>
      </c>
      <c r="D2" s="271">
        <v>3</v>
      </c>
      <c r="E2" s="271">
        <v>4</v>
      </c>
      <c r="F2" s="271">
        <v>5</v>
      </c>
      <c r="G2" s="271">
        <v>6</v>
      </c>
      <c r="H2" s="279">
        <v>7</v>
      </c>
      <c r="I2" s="275"/>
      <c r="J2" s="158" t="s">
        <v>490</v>
      </c>
      <c r="K2" s="158">
        <f>SUM(K3:K15)</f>
        <v>349.75</v>
      </c>
      <c r="L2" s="158">
        <f>SUM(L3:L14)</f>
        <v>348</v>
      </c>
      <c r="M2" s="468" t="s">
        <v>254</v>
      </c>
      <c r="N2" s="469"/>
    </row>
    <row r="3" spans="2:15" ht="14" customHeight="1" thickTop="1" x14ac:dyDescent="0.2">
      <c r="B3" s="280" t="s">
        <v>341</v>
      </c>
      <c r="C3" s="294"/>
      <c r="D3" s="294"/>
      <c r="E3" s="477" t="s">
        <v>478</v>
      </c>
      <c r="F3" s="477" t="s">
        <v>481</v>
      </c>
      <c r="G3" s="477" t="s">
        <v>488</v>
      </c>
      <c r="H3" s="298"/>
      <c r="I3" s="276"/>
      <c r="J3" s="196" t="s">
        <v>461</v>
      </c>
      <c r="K3" s="187">
        <v>30</v>
      </c>
      <c r="L3" s="187"/>
      <c r="M3" s="159" t="s">
        <v>249</v>
      </c>
      <c r="N3" s="129">
        <v>430</v>
      </c>
    </row>
    <row r="4" spans="2:15" ht="13" customHeight="1" x14ac:dyDescent="0.2">
      <c r="B4" s="281" t="s">
        <v>207</v>
      </c>
      <c r="C4" s="290"/>
      <c r="D4" s="290"/>
      <c r="E4" s="478"/>
      <c r="F4" s="479"/>
      <c r="G4" s="478"/>
      <c r="H4" s="299"/>
      <c r="I4" s="276"/>
      <c r="J4" s="186" t="s">
        <v>462</v>
      </c>
      <c r="K4" s="187">
        <v>30</v>
      </c>
      <c r="L4" s="187"/>
      <c r="M4" s="160" t="s">
        <v>333</v>
      </c>
      <c r="N4" s="156">
        <v>54</v>
      </c>
    </row>
    <row r="5" spans="2:15" ht="13" customHeight="1" x14ac:dyDescent="0.2">
      <c r="B5" s="281" t="s">
        <v>232</v>
      </c>
      <c r="C5" s="290"/>
      <c r="D5" s="290"/>
      <c r="E5" s="478"/>
      <c r="F5" s="481" t="s">
        <v>485</v>
      </c>
      <c r="G5" s="478"/>
      <c r="H5" s="299"/>
      <c r="I5" s="276"/>
      <c r="J5" s="186" t="s">
        <v>463</v>
      </c>
      <c r="K5" s="187">
        <v>15</v>
      </c>
      <c r="L5" s="187">
        <v>60</v>
      </c>
      <c r="M5" s="160" t="s">
        <v>251</v>
      </c>
      <c r="N5" s="156">
        <v>54</v>
      </c>
    </row>
    <row r="6" spans="2:15" ht="13" customHeight="1" x14ac:dyDescent="0.2">
      <c r="B6" s="281" t="s">
        <v>209</v>
      </c>
      <c r="C6" s="290"/>
      <c r="D6" s="295"/>
      <c r="E6" s="479"/>
      <c r="F6" s="478"/>
      <c r="G6" s="478"/>
      <c r="H6" s="482" t="s">
        <v>482</v>
      </c>
      <c r="I6" s="276"/>
      <c r="J6" s="186" t="s">
        <v>464</v>
      </c>
      <c r="K6" s="187">
        <v>30</v>
      </c>
      <c r="L6" s="187">
        <v>30</v>
      </c>
      <c r="M6" s="160" t="s">
        <v>252</v>
      </c>
      <c r="N6" s="156">
        <v>54</v>
      </c>
    </row>
    <row r="7" spans="2:15" ht="13" customHeight="1" x14ac:dyDescent="0.2">
      <c r="B7" s="281" t="s">
        <v>210</v>
      </c>
      <c r="C7" s="290"/>
      <c r="D7" s="295"/>
      <c r="E7" s="481" t="s">
        <v>479</v>
      </c>
      <c r="F7" s="478"/>
      <c r="G7" s="478"/>
      <c r="H7" s="482"/>
      <c r="I7" s="276"/>
      <c r="J7" s="310" t="s">
        <v>465</v>
      </c>
      <c r="K7" s="311">
        <v>30</v>
      </c>
      <c r="L7" s="311">
        <v>30</v>
      </c>
      <c r="M7" s="166" t="s">
        <v>256</v>
      </c>
      <c r="N7" s="162">
        <f>SUM(N3:N6)</f>
        <v>592</v>
      </c>
    </row>
    <row r="8" spans="2:15" ht="12" customHeight="1" thickBot="1" x14ac:dyDescent="0.25">
      <c r="B8" s="282" t="s">
        <v>211</v>
      </c>
      <c r="C8" s="296"/>
      <c r="D8" s="297"/>
      <c r="E8" s="480"/>
      <c r="F8" s="480"/>
      <c r="G8" s="480"/>
      <c r="H8" s="483"/>
      <c r="I8" s="276"/>
      <c r="J8" s="186" t="s">
        <v>466</v>
      </c>
      <c r="K8" s="187">
        <v>15</v>
      </c>
      <c r="L8" s="187">
        <v>60</v>
      </c>
      <c r="M8" s="193" t="s">
        <v>311</v>
      </c>
      <c r="N8" s="188">
        <f>K2+L2*0.75</f>
        <v>610.75</v>
      </c>
    </row>
    <row r="9" spans="2:15" ht="13" customHeight="1" thickTop="1" x14ac:dyDescent="0.2">
      <c r="B9" s="280" t="s">
        <v>212</v>
      </c>
      <c r="C9" s="477" t="s">
        <v>474</v>
      </c>
      <c r="D9" s="477" t="s">
        <v>475</v>
      </c>
      <c r="E9" s="477" t="s">
        <v>480</v>
      </c>
      <c r="F9" s="288"/>
      <c r="G9" s="477" t="s">
        <v>471</v>
      </c>
      <c r="H9" s="484" t="s">
        <v>487</v>
      </c>
      <c r="I9" s="276"/>
      <c r="J9" s="165" t="s">
        <v>467</v>
      </c>
      <c r="K9" s="154">
        <v>15</v>
      </c>
      <c r="L9" s="154">
        <v>30</v>
      </c>
      <c r="M9" s="193" t="s">
        <v>312</v>
      </c>
      <c r="N9" s="188">
        <f>K29+L29*0.75</f>
        <v>462</v>
      </c>
    </row>
    <row r="10" spans="2:15" ht="13" customHeight="1" x14ac:dyDescent="0.2">
      <c r="B10" s="281" t="s">
        <v>213</v>
      </c>
      <c r="C10" s="478"/>
      <c r="D10" s="478"/>
      <c r="E10" s="478"/>
      <c r="F10" s="289"/>
      <c r="G10" s="478"/>
      <c r="H10" s="485"/>
      <c r="I10" s="276"/>
      <c r="J10" s="165" t="s">
        <v>468</v>
      </c>
      <c r="K10" s="154">
        <v>15</v>
      </c>
      <c r="L10" s="154">
        <v>30</v>
      </c>
      <c r="M10" s="193" t="s">
        <v>313</v>
      </c>
      <c r="N10" s="188">
        <f>N8+N9</f>
        <v>1072.75</v>
      </c>
    </row>
    <row r="11" spans="2:15" ht="13" customHeight="1" x14ac:dyDescent="0.2">
      <c r="B11" s="281" t="s">
        <v>214</v>
      </c>
      <c r="C11" s="479"/>
      <c r="D11" s="478"/>
      <c r="E11" s="478"/>
      <c r="F11" s="289"/>
      <c r="G11" s="478"/>
      <c r="H11" s="485"/>
      <c r="I11" s="276"/>
      <c r="J11" s="165" t="s">
        <v>469</v>
      </c>
      <c r="K11" s="154">
        <v>30</v>
      </c>
      <c r="L11" s="154">
        <v>30</v>
      </c>
      <c r="M11" s="189" t="s">
        <v>294</v>
      </c>
      <c r="N11" s="190">
        <f>N10-N7</f>
        <v>480.75</v>
      </c>
      <c r="O11" s="126">
        <f>N11-200</f>
        <v>280.75</v>
      </c>
    </row>
    <row r="12" spans="2:15" ht="20" customHeight="1" x14ac:dyDescent="0.2">
      <c r="B12" s="281" t="s">
        <v>215</v>
      </c>
      <c r="C12" s="270" t="s">
        <v>486</v>
      </c>
      <c r="D12" s="290"/>
      <c r="E12" s="478"/>
      <c r="F12" s="481" t="s">
        <v>483</v>
      </c>
      <c r="G12" s="478"/>
      <c r="H12" s="485"/>
      <c r="I12" s="276"/>
      <c r="J12" s="165" t="s">
        <v>470</v>
      </c>
      <c r="K12" s="154">
        <v>15</v>
      </c>
      <c r="L12" s="154">
        <v>30</v>
      </c>
    </row>
    <row r="13" spans="2:15" ht="15" customHeight="1" x14ac:dyDescent="0.2">
      <c r="B13" s="281" t="s">
        <v>216</v>
      </c>
      <c r="C13" s="291"/>
      <c r="D13" s="289"/>
      <c r="E13" s="479"/>
      <c r="F13" s="478"/>
      <c r="G13" s="478"/>
      <c r="H13" s="485"/>
      <c r="I13" s="276"/>
      <c r="J13" s="165" t="s">
        <v>472</v>
      </c>
      <c r="K13" s="154">
        <v>13</v>
      </c>
      <c r="L13" s="154">
        <v>18</v>
      </c>
    </row>
    <row r="14" spans="2:15" ht="22.5" customHeight="1" thickBot="1" x14ac:dyDescent="0.25">
      <c r="B14" s="282" t="s">
        <v>217</v>
      </c>
      <c r="C14" s="292"/>
      <c r="D14" s="272" t="s">
        <v>476</v>
      </c>
      <c r="E14" s="293"/>
      <c r="F14" s="480"/>
      <c r="G14" s="480"/>
      <c r="H14" s="486"/>
      <c r="I14" s="276"/>
      <c r="J14" s="165" t="s">
        <v>473</v>
      </c>
      <c r="K14" s="154">
        <v>15</v>
      </c>
      <c r="L14" s="154">
        <v>30</v>
      </c>
    </row>
    <row r="15" spans="2:15" ht="30.5" customHeight="1" thickTop="1" thickBot="1" x14ac:dyDescent="0.25">
      <c r="B15" s="283" t="s">
        <v>340</v>
      </c>
      <c r="C15" s="284"/>
      <c r="D15" s="285" t="s">
        <v>477</v>
      </c>
      <c r="E15" s="286"/>
      <c r="F15" s="285" t="s">
        <v>484</v>
      </c>
      <c r="G15" s="285"/>
      <c r="H15" s="287"/>
      <c r="I15" s="277"/>
      <c r="J15" s="165" t="s">
        <v>489</v>
      </c>
      <c r="K15" s="154">
        <f>32.25*3</f>
        <v>96.75</v>
      </c>
      <c r="L15" s="154"/>
    </row>
    <row r="16" spans="2:15" ht="7" thickTop="1" x14ac:dyDescent="0.2">
      <c r="J16" s="197" t="s">
        <v>298</v>
      </c>
      <c r="K16" s="198"/>
      <c r="L16" s="198">
        <f>K2+L2</f>
        <v>697.75</v>
      </c>
    </row>
    <row r="17" spans="9:13" x14ac:dyDescent="0.2">
      <c r="I17" s="300"/>
      <c r="J17" s="313" t="s">
        <v>491</v>
      </c>
      <c r="K17" s="306">
        <v>15</v>
      </c>
      <c r="L17" s="306">
        <v>30</v>
      </c>
    </row>
    <row r="18" spans="9:13" x14ac:dyDescent="0.2">
      <c r="I18" s="300"/>
      <c r="J18" s="303" t="s">
        <v>495</v>
      </c>
      <c r="K18" s="302">
        <v>30</v>
      </c>
      <c r="L18" s="302">
        <v>30</v>
      </c>
    </row>
    <row r="19" spans="9:13" x14ac:dyDescent="0.2">
      <c r="I19" s="300"/>
      <c r="J19" s="304" t="s">
        <v>496</v>
      </c>
      <c r="K19" s="302">
        <v>15</v>
      </c>
      <c r="L19" s="302">
        <v>30</v>
      </c>
    </row>
    <row r="20" spans="9:13" x14ac:dyDescent="0.2">
      <c r="I20" s="300"/>
      <c r="J20" s="312" t="s">
        <v>492</v>
      </c>
      <c r="K20" s="309">
        <v>30</v>
      </c>
      <c r="L20" s="309"/>
      <c r="M20" s="137" t="s">
        <v>2</v>
      </c>
    </row>
    <row r="21" spans="9:13" x14ac:dyDescent="0.2">
      <c r="I21" s="300"/>
      <c r="J21" s="307" t="s">
        <v>494</v>
      </c>
      <c r="K21" s="308">
        <v>45</v>
      </c>
      <c r="L21" s="309"/>
    </row>
    <row r="22" spans="9:13" x14ac:dyDescent="0.2">
      <c r="I22" s="300"/>
      <c r="J22" s="303" t="s">
        <v>497</v>
      </c>
      <c r="K22" s="302">
        <v>30</v>
      </c>
      <c r="L22" s="302"/>
    </row>
    <row r="23" spans="9:13" x14ac:dyDescent="0.2">
      <c r="I23" s="300"/>
      <c r="J23" s="303" t="s">
        <v>498</v>
      </c>
      <c r="K23" s="302">
        <v>30</v>
      </c>
      <c r="L23" s="302"/>
    </row>
    <row r="24" spans="9:13" x14ac:dyDescent="0.2">
      <c r="I24" s="300"/>
      <c r="J24" s="303" t="s">
        <v>499</v>
      </c>
      <c r="K24" s="302">
        <v>30</v>
      </c>
      <c r="L24" s="302"/>
    </row>
    <row r="25" spans="9:13" x14ac:dyDescent="0.2">
      <c r="I25" s="300"/>
      <c r="J25" s="303" t="s">
        <v>500</v>
      </c>
      <c r="K25" s="302">
        <v>30</v>
      </c>
      <c r="L25" s="302"/>
    </row>
    <row r="26" spans="9:13" x14ac:dyDescent="0.2">
      <c r="I26" s="300"/>
      <c r="J26" s="305" t="s">
        <v>501</v>
      </c>
      <c r="K26" s="302">
        <v>15</v>
      </c>
      <c r="L26" s="302">
        <v>30</v>
      </c>
    </row>
    <row r="27" spans="9:13" x14ac:dyDescent="0.2">
      <c r="I27" s="300"/>
      <c r="J27" s="312" t="s">
        <v>493</v>
      </c>
      <c r="K27" s="309">
        <v>15</v>
      </c>
      <c r="L27" s="309">
        <v>30</v>
      </c>
      <c r="M27" s="137" t="s">
        <v>2</v>
      </c>
    </row>
    <row r="28" spans="9:13" x14ac:dyDescent="0.2">
      <c r="J28" s="301" t="s">
        <v>502</v>
      </c>
      <c r="K28" s="302">
        <f>32.25*2</f>
        <v>64.5</v>
      </c>
      <c r="L28" s="302"/>
    </row>
    <row r="29" spans="9:13" x14ac:dyDescent="0.2">
      <c r="J29" s="197" t="s">
        <v>306</v>
      </c>
      <c r="K29" s="198">
        <f>SUM(K17:K28)</f>
        <v>349.5</v>
      </c>
      <c r="L29" s="198">
        <f>SUM(L17:L28)</f>
        <v>150</v>
      </c>
      <c r="M29" s="126">
        <f>K29+L29</f>
        <v>499.5</v>
      </c>
    </row>
  </sheetData>
  <mergeCells count="13">
    <mergeCell ref="C9:C11"/>
    <mergeCell ref="M2:N2"/>
    <mergeCell ref="G9:G14"/>
    <mergeCell ref="D9:D11"/>
    <mergeCell ref="E3:E6"/>
    <mergeCell ref="E9:E13"/>
    <mergeCell ref="F5:F8"/>
    <mergeCell ref="H6:H8"/>
    <mergeCell ref="G3:G8"/>
    <mergeCell ref="H9:H14"/>
    <mergeCell ref="F3:F4"/>
    <mergeCell ref="E7:E8"/>
    <mergeCell ref="F12:F1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topLeftCell="A25" zoomScale="60" zoomScaleNormal="60" workbookViewId="0">
      <selection sqref="A1:XFD1048576"/>
    </sheetView>
  </sheetViews>
  <sheetFormatPr defaultRowHeight="17" x14ac:dyDescent="0.4"/>
  <cols>
    <col min="1" max="1" width="9.36328125" style="241" customWidth="1"/>
    <col min="2" max="2" width="18.6328125" style="243" customWidth="1"/>
    <col min="3" max="3" width="18.6328125" style="242" customWidth="1"/>
    <col min="4" max="4" width="18.6328125" style="243" customWidth="1"/>
    <col min="5" max="5" width="18.6328125" style="242" customWidth="1"/>
    <col min="6" max="6" width="18.6328125" style="243" customWidth="1"/>
    <col min="7" max="7" width="18.6328125" style="242" customWidth="1"/>
    <col min="8" max="8" width="12.6328125" style="242" customWidth="1"/>
    <col min="9" max="9" width="7.7265625" style="239" customWidth="1"/>
    <col min="10" max="10" width="13" style="239" customWidth="1"/>
    <col min="11" max="11" width="18" style="239" customWidth="1"/>
    <col min="12" max="12" width="18.90625" style="239" customWidth="1"/>
    <col min="13" max="13" width="17.81640625" style="239" customWidth="1"/>
    <col min="14" max="14" width="17.453125" style="239" customWidth="1"/>
    <col min="15" max="15" width="18" style="239" customWidth="1"/>
    <col min="16" max="16" width="17.26953125" style="239" customWidth="1"/>
    <col min="17" max="17" width="11.81640625" style="239" customWidth="1"/>
    <col min="18" max="16384" width="8.7265625" style="239"/>
  </cols>
  <sheetData>
    <row r="2" spans="1:17" ht="33" x14ac:dyDescent="0.4">
      <c r="A2" s="238" t="s">
        <v>201</v>
      </c>
      <c r="B2" s="244" t="s">
        <v>369</v>
      </c>
      <c r="C2" s="244" t="s">
        <v>370</v>
      </c>
      <c r="D2" s="244" t="s">
        <v>371</v>
      </c>
      <c r="E2" s="244" t="s">
        <v>372</v>
      </c>
      <c r="F2" s="244" t="s">
        <v>373</v>
      </c>
      <c r="G2" s="244" t="s">
        <v>374</v>
      </c>
      <c r="H2" s="244">
        <v>45631</v>
      </c>
      <c r="J2" s="238" t="s">
        <v>201</v>
      </c>
      <c r="K2" s="244" t="s">
        <v>386</v>
      </c>
      <c r="L2" s="244" t="s">
        <v>387</v>
      </c>
      <c r="M2" s="244" t="s">
        <v>388</v>
      </c>
      <c r="N2" s="244" t="s">
        <v>389</v>
      </c>
      <c r="O2" s="244" t="s">
        <v>390</v>
      </c>
      <c r="P2" s="244" t="s">
        <v>391</v>
      </c>
      <c r="Q2" s="244">
        <v>45631</v>
      </c>
    </row>
    <row r="3" spans="1:17" ht="105.5" customHeight="1" x14ac:dyDescent="0.4">
      <c r="A3" s="490" t="s">
        <v>368</v>
      </c>
      <c r="B3" s="245" t="s">
        <v>411</v>
      </c>
      <c r="C3" s="492" t="s">
        <v>379</v>
      </c>
      <c r="D3" s="245" t="s">
        <v>411</v>
      </c>
      <c r="E3" s="247" t="s">
        <v>383</v>
      </c>
      <c r="F3" s="245" t="s">
        <v>411</v>
      </c>
      <c r="G3" s="254"/>
      <c r="H3" s="244"/>
      <c r="I3" s="250"/>
      <c r="J3" s="490" t="s">
        <v>368</v>
      </c>
      <c r="K3" s="245" t="s">
        <v>411</v>
      </c>
      <c r="L3" s="492" t="s">
        <v>379</v>
      </c>
      <c r="M3" s="245" t="s">
        <v>411</v>
      </c>
      <c r="N3" s="254"/>
      <c r="O3" s="245" t="s">
        <v>411</v>
      </c>
      <c r="P3" s="254"/>
      <c r="Q3" s="244"/>
    </row>
    <row r="4" spans="1:17" ht="105.5" customHeight="1" x14ac:dyDescent="0.4">
      <c r="A4" s="491"/>
      <c r="B4" s="251" t="s">
        <v>412</v>
      </c>
      <c r="C4" s="493"/>
      <c r="D4" s="251" t="s">
        <v>412</v>
      </c>
      <c r="E4" s="248" t="s">
        <v>384</v>
      </c>
      <c r="F4" s="251" t="s">
        <v>412</v>
      </c>
      <c r="G4" s="246" t="s">
        <v>413</v>
      </c>
      <c r="H4" s="252"/>
      <c r="I4" s="250"/>
      <c r="J4" s="491"/>
      <c r="K4" s="251" t="s">
        <v>412</v>
      </c>
      <c r="L4" s="493"/>
      <c r="M4" s="251" t="s">
        <v>412</v>
      </c>
      <c r="N4" s="246" t="s">
        <v>413</v>
      </c>
      <c r="O4" s="251" t="s">
        <v>412</v>
      </c>
      <c r="P4" s="246" t="s">
        <v>413</v>
      </c>
      <c r="Q4" s="240"/>
    </row>
    <row r="5" spans="1:17" ht="105.5" customHeight="1" x14ac:dyDescent="0.4">
      <c r="A5" s="490" t="s">
        <v>139</v>
      </c>
      <c r="B5" s="248" t="s">
        <v>376</v>
      </c>
      <c r="C5" s="492" t="s">
        <v>380</v>
      </c>
      <c r="D5" s="492" t="s">
        <v>381</v>
      </c>
      <c r="E5" s="492" t="s">
        <v>418</v>
      </c>
      <c r="F5" s="492" t="s">
        <v>385</v>
      </c>
      <c r="G5" s="246" t="s">
        <v>414</v>
      </c>
      <c r="H5" s="252"/>
      <c r="I5" s="250"/>
      <c r="J5" s="490" t="s">
        <v>139</v>
      </c>
      <c r="K5" s="492" t="s">
        <v>392</v>
      </c>
      <c r="L5" s="492" t="s">
        <v>380</v>
      </c>
      <c r="M5" s="492" t="s">
        <v>393</v>
      </c>
      <c r="N5" s="246" t="s">
        <v>414</v>
      </c>
      <c r="O5" s="492" t="s">
        <v>385</v>
      </c>
      <c r="P5" s="246" t="s">
        <v>414</v>
      </c>
      <c r="Q5" s="240"/>
    </row>
    <row r="6" spans="1:17" ht="105.5" customHeight="1" x14ac:dyDescent="0.4">
      <c r="A6" s="491"/>
      <c r="B6" s="248" t="s">
        <v>377</v>
      </c>
      <c r="C6" s="494"/>
      <c r="D6" s="493"/>
      <c r="E6" s="494"/>
      <c r="F6" s="494"/>
      <c r="G6" s="246" t="s">
        <v>415</v>
      </c>
      <c r="H6" s="252"/>
      <c r="I6" s="250"/>
      <c r="J6" s="491"/>
      <c r="K6" s="494"/>
      <c r="L6" s="494"/>
      <c r="M6" s="493"/>
      <c r="N6" s="246" t="s">
        <v>415</v>
      </c>
      <c r="O6" s="494"/>
      <c r="P6" s="246" t="s">
        <v>415</v>
      </c>
      <c r="Q6" s="240"/>
    </row>
    <row r="7" spans="1:17" ht="105.5" customHeight="1" x14ac:dyDescent="0.4">
      <c r="A7" s="249" t="s">
        <v>2</v>
      </c>
      <c r="B7" s="248" t="s">
        <v>378</v>
      </c>
      <c r="C7" s="251" t="s">
        <v>416</v>
      </c>
      <c r="D7" s="248" t="s">
        <v>382</v>
      </c>
      <c r="E7" s="251" t="s">
        <v>416</v>
      </c>
      <c r="F7" s="255" t="s">
        <v>417</v>
      </c>
      <c r="G7" s="251" t="s">
        <v>416</v>
      </c>
      <c r="H7" s="252"/>
      <c r="I7" s="250"/>
      <c r="J7" s="249" t="s">
        <v>2</v>
      </c>
      <c r="K7" s="248" t="s">
        <v>378</v>
      </c>
      <c r="L7" s="251" t="s">
        <v>375</v>
      </c>
      <c r="M7" s="248" t="s">
        <v>382</v>
      </c>
      <c r="N7" s="251" t="s">
        <v>416</v>
      </c>
      <c r="O7" s="255" t="s">
        <v>417</v>
      </c>
      <c r="P7" s="251" t="s">
        <v>416</v>
      </c>
      <c r="Q7" s="240"/>
    </row>
    <row r="10" spans="1:17" ht="87" customHeight="1" x14ac:dyDescent="0.4">
      <c r="A10" s="238" t="s">
        <v>201</v>
      </c>
      <c r="B10" s="244" t="s">
        <v>394</v>
      </c>
      <c r="C10" s="244" t="s">
        <v>395</v>
      </c>
      <c r="D10" s="244" t="s">
        <v>396</v>
      </c>
      <c r="E10" s="244" t="s">
        <v>397</v>
      </c>
      <c r="F10" s="244" t="s">
        <v>398</v>
      </c>
      <c r="G10" s="244" t="s">
        <v>399</v>
      </c>
      <c r="H10" s="244" t="s">
        <v>400</v>
      </c>
      <c r="J10" s="238" t="s">
        <v>201</v>
      </c>
      <c r="K10" s="244" t="s">
        <v>404</v>
      </c>
      <c r="L10" s="244" t="s">
        <v>405</v>
      </c>
      <c r="M10" s="244" t="s">
        <v>406</v>
      </c>
      <c r="N10" s="244" t="s">
        <v>407</v>
      </c>
      <c r="O10" s="244" t="s">
        <v>408</v>
      </c>
      <c r="P10" s="244" t="s">
        <v>409</v>
      </c>
      <c r="Q10" s="244">
        <v>45328</v>
      </c>
    </row>
    <row r="11" spans="1:17" ht="79" customHeight="1" x14ac:dyDescent="0.4">
      <c r="A11" s="490" t="s">
        <v>368</v>
      </c>
      <c r="B11" s="245" t="s">
        <v>411</v>
      </c>
      <c r="C11" s="253"/>
      <c r="D11" s="245" t="s">
        <v>411</v>
      </c>
      <c r="F11" s="245" t="s">
        <v>411</v>
      </c>
      <c r="G11" s="254"/>
      <c r="H11" s="492" t="s">
        <v>403</v>
      </c>
      <c r="J11" s="488" t="s">
        <v>368</v>
      </c>
      <c r="K11" s="245" t="s">
        <v>411</v>
      </c>
      <c r="L11" s="492" t="s">
        <v>421</v>
      </c>
      <c r="M11" s="245" t="s">
        <v>411</v>
      </c>
      <c r="N11" s="256"/>
      <c r="O11" s="245" t="s">
        <v>411</v>
      </c>
      <c r="P11" s="254"/>
      <c r="Q11" s="487"/>
    </row>
    <row r="12" spans="1:17" ht="79" customHeight="1" x14ac:dyDescent="0.4">
      <c r="A12" s="491"/>
      <c r="B12" s="251" t="s">
        <v>412</v>
      </c>
      <c r="C12" s="246" t="s">
        <v>413</v>
      </c>
      <c r="D12" s="251" t="s">
        <v>412</v>
      </c>
      <c r="E12" s="246" t="s">
        <v>413</v>
      </c>
      <c r="F12" s="251" t="s">
        <v>412</v>
      </c>
      <c r="G12" s="246" t="s">
        <v>413</v>
      </c>
      <c r="H12" s="494"/>
      <c r="J12" s="488"/>
      <c r="K12" s="251" t="s">
        <v>412</v>
      </c>
      <c r="L12" s="494"/>
      <c r="M12" s="251" t="s">
        <v>412</v>
      </c>
      <c r="N12" s="246" t="s">
        <v>413</v>
      </c>
      <c r="O12" s="251" t="s">
        <v>412</v>
      </c>
      <c r="P12" s="246" t="s">
        <v>413</v>
      </c>
      <c r="Q12" s="487"/>
    </row>
    <row r="13" spans="1:17" ht="79" customHeight="1" x14ac:dyDescent="0.4">
      <c r="A13" s="490" t="s">
        <v>139</v>
      </c>
      <c r="B13" s="492" t="s">
        <v>401</v>
      </c>
      <c r="C13" s="253"/>
      <c r="D13" s="496" t="s">
        <v>410</v>
      </c>
      <c r="E13" s="246" t="s">
        <v>414</v>
      </c>
      <c r="F13" s="492" t="s">
        <v>385</v>
      </c>
      <c r="G13" s="246" t="s">
        <v>414</v>
      </c>
      <c r="H13" s="240"/>
      <c r="J13" s="488" t="s">
        <v>139</v>
      </c>
      <c r="K13" s="253"/>
      <c r="L13" s="253"/>
      <c r="M13" s="495" t="s">
        <v>410</v>
      </c>
      <c r="N13" s="246" t="s">
        <v>414</v>
      </c>
      <c r="O13" s="489" t="s">
        <v>385</v>
      </c>
      <c r="P13" s="246" t="s">
        <v>414</v>
      </c>
      <c r="Q13" s="240"/>
    </row>
    <row r="14" spans="1:17" ht="79" customHeight="1" x14ac:dyDescent="0.4">
      <c r="A14" s="491"/>
      <c r="B14" s="494"/>
      <c r="C14" s="253"/>
      <c r="D14" s="497"/>
      <c r="E14" s="246" t="s">
        <v>415</v>
      </c>
      <c r="F14" s="494"/>
      <c r="G14" s="246" t="s">
        <v>415</v>
      </c>
      <c r="H14" s="240"/>
      <c r="J14" s="488"/>
      <c r="K14" s="251" t="s">
        <v>432</v>
      </c>
      <c r="L14" s="253"/>
      <c r="M14" s="495"/>
      <c r="N14" s="246" t="s">
        <v>415</v>
      </c>
      <c r="O14" s="489"/>
      <c r="P14" s="246" t="s">
        <v>415</v>
      </c>
      <c r="Q14" s="240"/>
    </row>
    <row r="15" spans="1:17" ht="94.5" customHeight="1" x14ac:dyDescent="0.4">
      <c r="A15" s="249" t="s">
        <v>2</v>
      </c>
      <c r="B15" s="248" t="s">
        <v>402</v>
      </c>
      <c r="C15" s="251" t="s">
        <v>416</v>
      </c>
      <c r="D15" s="248" t="s">
        <v>420</v>
      </c>
      <c r="E15" s="251" t="s">
        <v>416</v>
      </c>
      <c r="F15" s="245" t="s">
        <v>419</v>
      </c>
      <c r="G15" s="251" t="s">
        <v>416</v>
      </c>
      <c r="H15" s="240"/>
      <c r="J15" s="249" t="s">
        <v>2</v>
      </c>
      <c r="K15" s="248" t="s">
        <v>402</v>
      </c>
      <c r="L15" s="251" t="s">
        <v>416</v>
      </c>
      <c r="M15" s="255"/>
      <c r="N15" s="251" t="s">
        <v>438</v>
      </c>
      <c r="O15" s="257" t="s">
        <v>437</v>
      </c>
      <c r="P15" s="251" t="s">
        <v>416</v>
      </c>
      <c r="Q15" s="240"/>
    </row>
    <row r="18" spans="1:20" ht="33" x14ac:dyDescent="0.4">
      <c r="A18" s="238" t="s">
        <v>201</v>
      </c>
      <c r="B18" s="244" t="s">
        <v>422</v>
      </c>
      <c r="C18" s="244" t="s">
        <v>423</v>
      </c>
      <c r="D18" s="244" t="s">
        <v>424</v>
      </c>
      <c r="E18" s="244" t="s">
        <v>433</v>
      </c>
      <c r="F18" s="244" t="s">
        <v>434</v>
      </c>
      <c r="G18" s="244" t="s">
        <v>435</v>
      </c>
      <c r="H18" s="244">
        <v>45541</v>
      </c>
      <c r="J18" s="238" t="s">
        <v>201</v>
      </c>
      <c r="K18" s="244" t="s">
        <v>425</v>
      </c>
      <c r="L18" s="244" t="s">
        <v>426</v>
      </c>
      <c r="M18" s="244" t="s">
        <v>427</v>
      </c>
      <c r="N18" s="260" t="s">
        <v>428</v>
      </c>
      <c r="O18" s="260" t="s">
        <v>429</v>
      </c>
      <c r="P18" s="244" t="s">
        <v>430</v>
      </c>
      <c r="Q18" s="244" t="s">
        <v>431</v>
      </c>
      <c r="T18" s="239" t="s">
        <v>436</v>
      </c>
    </row>
    <row r="19" spans="1:20" ht="66" x14ac:dyDescent="0.4">
      <c r="A19" s="488" t="s">
        <v>368</v>
      </c>
      <c r="B19" s="245" t="s">
        <v>411</v>
      </c>
      <c r="C19" s="492" t="s">
        <v>421</v>
      </c>
      <c r="D19" s="245" t="s">
        <v>411</v>
      </c>
      <c r="E19" s="256"/>
      <c r="F19" s="245" t="s">
        <v>411</v>
      </c>
      <c r="G19" s="254"/>
      <c r="H19" s="487"/>
      <c r="J19" s="488" t="s">
        <v>368</v>
      </c>
      <c r="K19" s="245" t="s">
        <v>411</v>
      </c>
      <c r="L19" s="492" t="s">
        <v>222</v>
      </c>
      <c r="M19" s="245" t="s">
        <v>411</v>
      </c>
      <c r="N19" s="256"/>
      <c r="O19" s="245" t="s">
        <v>411</v>
      </c>
      <c r="P19" s="254"/>
      <c r="Q19" s="255"/>
    </row>
    <row r="20" spans="1:20" ht="82.5" customHeight="1" x14ac:dyDescent="0.4">
      <c r="A20" s="488"/>
      <c r="B20" s="251" t="s">
        <v>412</v>
      </c>
      <c r="C20" s="494"/>
      <c r="D20" s="251" t="s">
        <v>412</v>
      </c>
      <c r="E20" s="246" t="s">
        <v>413</v>
      </c>
      <c r="F20" s="251" t="s">
        <v>412</v>
      </c>
      <c r="G20" s="246" t="s">
        <v>413</v>
      </c>
      <c r="H20" s="487"/>
      <c r="J20" s="488"/>
      <c r="K20" s="251" t="s">
        <v>412</v>
      </c>
      <c r="L20" s="494"/>
      <c r="M20" s="251" t="s">
        <v>412</v>
      </c>
      <c r="N20" s="246" t="s">
        <v>413</v>
      </c>
      <c r="O20" s="251" t="s">
        <v>412</v>
      </c>
      <c r="P20" s="246" t="s">
        <v>413</v>
      </c>
      <c r="Q20" s="255"/>
    </row>
    <row r="21" spans="1:20" ht="66" x14ac:dyDescent="0.4">
      <c r="A21" s="488" t="s">
        <v>139</v>
      </c>
      <c r="B21" s="253"/>
      <c r="C21" s="253"/>
      <c r="D21" s="495" t="s">
        <v>410</v>
      </c>
      <c r="E21" s="246" t="s">
        <v>414</v>
      </c>
      <c r="F21" s="492" t="s">
        <v>457</v>
      </c>
      <c r="G21" s="246" t="s">
        <v>414</v>
      </c>
      <c r="H21" s="240"/>
      <c r="J21" s="488" t="s">
        <v>139</v>
      </c>
      <c r="K21" s="496" t="s">
        <v>410</v>
      </c>
      <c r="L21" s="253"/>
      <c r="M21" s="496" t="s">
        <v>410</v>
      </c>
      <c r="N21" s="246" t="s">
        <v>414</v>
      </c>
      <c r="O21" s="492" t="s">
        <v>456</v>
      </c>
      <c r="P21" s="246" t="s">
        <v>414</v>
      </c>
      <c r="Q21" s="240"/>
    </row>
    <row r="22" spans="1:20" ht="82.5" customHeight="1" x14ac:dyDescent="0.4">
      <c r="A22" s="488"/>
      <c r="B22" s="251" t="s">
        <v>432</v>
      </c>
      <c r="C22" s="253"/>
      <c r="D22" s="495"/>
      <c r="E22" s="246" t="s">
        <v>415</v>
      </c>
      <c r="F22" s="494"/>
      <c r="G22" s="246" t="s">
        <v>415</v>
      </c>
      <c r="H22" s="240"/>
      <c r="J22" s="488"/>
      <c r="K22" s="497"/>
      <c r="L22" s="253"/>
      <c r="M22" s="497"/>
      <c r="N22" s="246" t="s">
        <v>415</v>
      </c>
      <c r="O22" s="494"/>
      <c r="P22" s="246" t="s">
        <v>415</v>
      </c>
      <c r="Q22" s="240"/>
    </row>
    <row r="23" spans="1:20" ht="78" customHeight="1" x14ac:dyDescent="0.4">
      <c r="A23" s="249" t="s">
        <v>2</v>
      </c>
      <c r="B23" s="255"/>
      <c r="C23" s="251" t="s">
        <v>416</v>
      </c>
      <c r="D23" s="255"/>
      <c r="E23" s="251" t="s">
        <v>416</v>
      </c>
      <c r="F23" s="255"/>
      <c r="G23" s="251" t="s">
        <v>416</v>
      </c>
      <c r="H23" s="240"/>
      <c r="J23" s="262" t="s">
        <v>2</v>
      </c>
      <c r="K23" s="261"/>
      <c r="L23" s="251" t="s">
        <v>416</v>
      </c>
      <c r="M23" s="261"/>
      <c r="N23" s="251" t="s">
        <v>416</v>
      </c>
      <c r="O23" s="261"/>
      <c r="P23" s="251" t="s">
        <v>416</v>
      </c>
      <c r="Q23" s="240"/>
    </row>
    <row r="24" spans="1:20" ht="78" customHeight="1" x14ac:dyDescent="0.4">
      <c r="A24" s="264"/>
      <c r="B24" s="265"/>
      <c r="C24" s="266"/>
      <c r="D24" s="265"/>
      <c r="E24" s="266"/>
      <c r="F24" s="265"/>
      <c r="G24" s="266"/>
      <c r="H24" s="267"/>
      <c r="J24" s="262"/>
      <c r="K24" s="261"/>
      <c r="L24" s="256"/>
      <c r="M24" s="261"/>
      <c r="N24" s="263" t="s">
        <v>458</v>
      </c>
      <c r="O24" s="261"/>
      <c r="P24" s="256"/>
      <c r="Q24" s="240"/>
    </row>
    <row r="26" spans="1:20" ht="33" x14ac:dyDescent="0.4">
      <c r="A26" s="238" t="s">
        <v>201</v>
      </c>
      <c r="B26" s="244" t="s">
        <v>439</v>
      </c>
      <c r="C26" s="244" t="s">
        <v>440</v>
      </c>
      <c r="D26" s="244" t="s">
        <v>441</v>
      </c>
      <c r="E26" s="244" t="s">
        <v>442</v>
      </c>
      <c r="F26" s="244" t="s">
        <v>443</v>
      </c>
      <c r="G26" s="244" t="s">
        <v>444</v>
      </c>
      <c r="H26" s="244" t="s">
        <v>445</v>
      </c>
      <c r="J26" s="238" t="s">
        <v>201</v>
      </c>
      <c r="K26" s="244" t="s">
        <v>446</v>
      </c>
      <c r="L26" s="244" t="s">
        <v>447</v>
      </c>
      <c r="M26" s="244" t="s">
        <v>448</v>
      </c>
      <c r="N26" s="244" t="s">
        <v>449</v>
      </c>
      <c r="O26" s="244" t="s">
        <v>450</v>
      </c>
      <c r="P26" s="244" t="s">
        <v>451</v>
      </c>
      <c r="Q26" s="244" t="s">
        <v>452</v>
      </c>
    </row>
    <row r="27" spans="1:20" ht="66" x14ac:dyDescent="0.4">
      <c r="A27" s="488" t="s">
        <v>368</v>
      </c>
      <c r="B27" s="245" t="s">
        <v>411</v>
      </c>
      <c r="C27" s="261"/>
      <c r="D27" s="245" t="s">
        <v>411</v>
      </c>
      <c r="E27" s="263" t="s">
        <v>458</v>
      </c>
      <c r="F27" s="254"/>
      <c r="G27" s="254"/>
      <c r="H27" s="261"/>
      <c r="J27" s="488" t="s">
        <v>368</v>
      </c>
      <c r="K27" s="245" t="s">
        <v>453</v>
      </c>
      <c r="L27" s="259"/>
      <c r="M27" s="245" t="s">
        <v>453</v>
      </c>
      <c r="N27" s="256"/>
      <c r="O27" s="245" t="s">
        <v>453</v>
      </c>
      <c r="P27" s="254"/>
      <c r="Q27" s="259"/>
    </row>
    <row r="28" spans="1:20" ht="66" x14ac:dyDescent="0.4">
      <c r="A28" s="488"/>
      <c r="B28" s="251" t="s">
        <v>412</v>
      </c>
      <c r="C28" s="261"/>
      <c r="D28" s="251" t="s">
        <v>412</v>
      </c>
      <c r="E28" s="246" t="s">
        <v>413</v>
      </c>
      <c r="F28" s="261"/>
      <c r="G28" s="254"/>
      <c r="H28" s="261"/>
      <c r="J28" s="488"/>
      <c r="K28" s="251" t="s">
        <v>454</v>
      </c>
      <c r="L28" s="259"/>
      <c r="M28" s="251" t="s">
        <v>454</v>
      </c>
      <c r="N28" s="254"/>
      <c r="O28" s="251" t="s">
        <v>454</v>
      </c>
      <c r="P28" s="254"/>
      <c r="Q28" s="259"/>
    </row>
    <row r="29" spans="1:20" ht="66" customHeight="1" x14ac:dyDescent="0.4">
      <c r="A29" s="488" t="s">
        <v>139</v>
      </c>
      <c r="B29" s="263" t="s">
        <v>458</v>
      </c>
      <c r="C29" s="253"/>
      <c r="D29" s="495" t="s">
        <v>410</v>
      </c>
      <c r="E29" s="246" t="s">
        <v>414</v>
      </c>
      <c r="F29" s="495" t="s">
        <v>410</v>
      </c>
      <c r="G29" s="254"/>
      <c r="H29" s="240"/>
      <c r="J29" s="488" t="s">
        <v>139</v>
      </c>
      <c r="K29" s="496" t="s">
        <v>410</v>
      </c>
      <c r="L29" s="253"/>
      <c r="M29" s="495" t="s">
        <v>410</v>
      </c>
      <c r="N29" s="254"/>
      <c r="O29" s="487"/>
      <c r="P29" s="254"/>
      <c r="Q29" s="240"/>
    </row>
    <row r="30" spans="1:20" ht="66" x14ac:dyDescent="0.4">
      <c r="A30" s="488"/>
      <c r="B30" s="263" t="s">
        <v>458</v>
      </c>
      <c r="C30" s="253"/>
      <c r="D30" s="495"/>
      <c r="E30" s="246" t="s">
        <v>415</v>
      </c>
      <c r="F30" s="495"/>
      <c r="G30" s="254"/>
      <c r="H30" s="240"/>
      <c r="J30" s="488"/>
      <c r="K30" s="497"/>
      <c r="L30" s="253"/>
      <c r="M30" s="495"/>
      <c r="N30" s="254"/>
      <c r="O30" s="487"/>
      <c r="P30" s="254"/>
      <c r="Q30" s="240"/>
    </row>
    <row r="31" spans="1:20" ht="66" x14ac:dyDescent="0.4">
      <c r="A31" s="262" t="s">
        <v>2</v>
      </c>
      <c r="B31" s="263" t="s">
        <v>458</v>
      </c>
      <c r="C31" s="251" t="s">
        <v>416</v>
      </c>
      <c r="D31" s="261"/>
      <c r="E31" s="251" t="s">
        <v>416</v>
      </c>
      <c r="F31" s="261"/>
      <c r="G31" s="261"/>
      <c r="H31" s="240"/>
      <c r="J31" s="258" t="s">
        <v>2</v>
      </c>
      <c r="K31" s="259"/>
      <c r="L31" s="251" t="s">
        <v>455</v>
      </c>
      <c r="M31" s="259"/>
      <c r="N31" s="251" t="s">
        <v>455</v>
      </c>
      <c r="O31" s="259"/>
      <c r="P31" s="251" t="s">
        <v>455</v>
      </c>
      <c r="Q31" s="240"/>
    </row>
    <row r="32" spans="1:20" x14ac:dyDescent="0.4">
      <c r="A32" s="268"/>
      <c r="B32" s="263" t="s">
        <v>458</v>
      </c>
      <c r="C32" s="263" t="s">
        <v>458</v>
      </c>
      <c r="D32" s="269"/>
      <c r="E32" s="263" t="s">
        <v>458</v>
      </c>
      <c r="F32" s="269"/>
      <c r="G32" s="256"/>
      <c r="H32" s="256"/>
    </row>
  </sheetData>
  <mergeCells count="47">
    <mergeCell ref="M29:M30"/>
    <mergeCell ref="O29:O30"/>
    <mergeCell ref="A27:A28"/>
    <mergeCell ref="A29:A30"/>
    <mergeCell ref="D29:D30"/>
    <mergeCell ref="F29:F30"/>
    <mergeCell ref="J27:J28"/>
    <mergeCell ref="J29:J30"/>
    <mergeCell ref="K29:K30"/>
    <mergeCell ref="J19:J20"/>
    <mergeCell ref="J21:J22"/>
    <mergeCell ref="M21:M22"/>
    <mergeCell ref="O21:O22"/>
    <mergeCell ref="A19:A20"/>
    <mergeCell ref="C19:C20"/>
    <mergeCell ref="H19:H20"/>
    <mergeCell ref="A21:A22"/>
    <mergeCell ref="D21:D22"/>
    <mergeCell ref="F21:F22"/>
    <mergeCell ref="K21:K22"/>
    <mergeCell ref="L19:L20"/>
    <mergeCell ref="F5:F6"/>
    <mergeCell ref="J11:J12"/>
    <mergeCell ref="M13:M14"/>
    <mergeCell ref="A11:A12"/>
    <mergeCell ref="A13:A14"/>
    <mergeCell ref="B13:B14"/>
    <mergeCell ref="F13:F14"/>
    <mergeCell ref="H11:H12"/>
    <mergeCell ref="D13:D14"/>
    <mergeCell ref="L11:L12"/>
    <mergeCell ref="Q11:Q12"/>
    <mergeCell ref="J13:J14"/>
    <mergeCell ref="O13:O14"/>
    <mergeCell ref="A3:A4"/>
    <mergeCell ref="A5:A6"/>
    <mergeCell ref="C3:C4"/>
    <mergeCell ref="C5:C6"/>
    <mergeCell ref="D5:D6"/>
    <mergeCell ref="J3:J4"/>
    <mergeCell ref="L3:L4"/>
    <mergeCell ref="J5:J6"/>
    <mergeCell ref="L5:L6"/>
    <mergeCell ref="M5:M6"/>
    <mergeCell ref="O5:O6"/>
    <mergeCell ref="K5:K6"/>
    <mergeCell ref="E5:E6"/>
  </mergeCells>
  <pageMargins left="0" right="0" top="0" bottom="0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0"/>
  <sheetViews>
    <sheetView zoomScale="160" zoomScaleNormal="160" workbookViewId="0">
      <selection sqref="A1:XFD1048576"/>
    </sheetView>
  </sheetViews>
  <sheetFormatPr defaultColWidth="9" defaultRowHeight="6.5" x14ac:dyDescent="0.2"/>
  <cols>
    <col min="1" max="1" width="9" style="126"/>
    <col min="2" max="2" width="5" style="136" customWidth="1"/>
    <col min="3" max="3" width="3.90625" style="223" customWidth="1"/>
    <col min="4" max="4" width="3.36328125" style="222" customWidth="1"/>
    <col min="5" max="5" width="4.08984375" style="223" customWidth="1"/>
    <col min="6" max="6" width="3.81640625" style="222" customWidth="1"/>
    <col min="7" max="7" width="3.7265625" style="223" customWidth="1"/>
    <col min="8" max="8" width="3.90625" style="222" customWidth="1"/>
    <col min="9" max="9" width="3.453125" style="222" customWidth="1"/>
    <col min="10" max="10" width="1.453125" style="195" customWidth="1"/>
    <col min="11" max="11" width="21.453125" style="137" customWidth="1"/>
    <col min="12" max="13" width="4.6328125" style="126" customWidth="1"/>
    <col min="14" max="14" width="9" style="137"/>
    <col min="15" max="16384" width="9" style="126"/>
  </cols>
  <sheetData>
    <row r="2" spans="2:15" x14ac:dyDescent="0.2">
      <c r="B2" s="127" t="s">
        <v>201</v>
      </c>
      <c r="C2" s="175">
        <v>2</v>
      </c>
      <c r="D2" s="175">
        <v>3</v>
      </c>
      <c r="E2" s="175">
        <v>4</v>
      </c>
      <c r="F2" s="175">
        <v>5</v>
      </c>
      <c r="G2" s="175">
        <v>6</v>
      </c>
      <c r="H2" s="127">
        <v>7</v>
      </c>
      <c r="I2" s="127" t="s">
        <v>85</v>
      </c>
      <c r="J2" s="191"/>
      <c r="K2" s="158" t="s">
        <v>332</v>
      </c>
      <c r="L2" s="158">
        <f>SUM(L3:L11)</f>
        <v>197.5</v>
      </c>
      <c r="M2" s="158">
        <f>SUM(M3:M11)</f>
        <v>264</v>
      </c>
      <c r="N2" s="468" t="s">
        <v>254</v>
      </c>
      <c r="O2" s="469"/>
    </row>
    <row r="3" spans="2:15" ht="17" customHeight="1" x14ac:dyDescent="0.2">
      <c r="B3" s="175" t="s">
        <v>341</v>
      </c>
      <c r="C3" s="218" t="s">
        <v>325</v>
      </c>
      <c r="D3" s="481" t="s">
        <v>349</v>
      </c>
      <c r="E3" s="481" t="s">
        <v>347</v>
      </c>
      <c r="F3" s="481" t="s">
        <v>335</v>
      </c>
      <c r="G3" s="478" t="s">
        <v>344</v>
      </c>
      <c r="H3" s="481" t="s">
        <v>338</v>
      </c>
      <c r="I3" s="481" t="s">
        <v>345</v>
      </c>
      <c r="J3" s="206"/>
      <c r="K3" s="196" t="s">
        <v>326</v>
      </c>
      <c r="L3" s="187">
        <v>15</v>
      </c>
      <c r="M3" s="187">
        <v>30</v>
      </c>
      <c r="N3" s="159" t="s">
        <v>249</v>
      </c>
      <c r="O3" s="129">
        <v>430</v>
      </c>
    </row>
    <row r="4" spans="2:15" ht="13" customHeight="1" x14ac:dyDescent="0.2">
      <c r="B4" s="175" t="s">
        <v>207</v>
      </c>
      <c r="C4" s="481" t="s">
        <v>334</v>
      </c>
      <c r="D4" s="478"/>
      <c r="E4" s="478"/>
      <c r="F4" s="478"/>
      <c r="G4" s="478"/>
      <c r="H4" s="478"/>
      <c r="I4" s="478"/>
      <c r="J4" s="206"/>
      <c r="K4" s="169" t="s">
        <v>327</v>
      </c>
      <c r="L4" s="187"/>
      <c r="M4" s="187">
        <v>120</v>
      </c>
      <c r="N4" s="160" t="s">
        <v>333</v>
      </c>
      <c r="O4" s="156">
        <v>54</v>
      </c>
    </row>
    <row r="5" spans="2:15" ht="13" customHeight="1" x14ac:dyDescent="0.2">
      <c r="B5" s="175" t="s">
        <v>232</v>
      </c>
      <c r="C5" s="478"/>
      <c r="D5" s="478"/>
      <c r="E5" s="478"/>
      <c r="F5" s="478"/>
      <c r="G5" s="478"/>
      <c r="H5" s="479"/>
      <c r="I5" s="478"/>
      <c r="J5" s="206"/>
      <c r="K5" s="186" t="s">
        <v>328</v>
      </c>
      <c r="L5" s="187">
        <v>60</v>
      </c>
      <c r="M5" s="187"/>
      <c r="N5" s="160" t="s">
        <v>251</v>
      </c>
      <c r="O5" s="156">
        <v>54</v>
      </c>
    </row>
    <row r="6" spans="2:15" ht="13" customHeight="1" x14ac:dyDescent="0.2">
      <c r="B6" s="175" t="s">
        <v>209</v>
      </c>
      <c r="C6" s="479"/>
      <c r="D6" s="478"/>
      <c r="E6" s="478"/>
      <c r="F6" s="479"/>
      <c r="G6" s="478"/>
      <c r="H6" s="224"/>
      <c r="I6" s="478"/>
      <c r="J6" s="206"/>
      <c r="K6" s="186" t="s">
        <v>330</v>
      </c>
      <c r="L6" s="187">
        <v>15</v>
      </c>
      <c r="M6" s="187">
        <v>30</v>
      </c>
      <c r="N6" s="160" t="s">
        <v>252</v>
      </c>
      <c r="O6" s="156">
        <v>54</v>
      </c>
    </row>
    <row r="7" spans="2:15" ht="13" customHeight="1" x14ac:dyDescent="0.2">
      <c r="B7" s="175" t="s">
        <v>210</v>
      </c>
      <c r="C7" s="225"/>
      <c r="D7" s="478"/>
      <c r="E7" s="478"/>
      <c r="F7" s="225"/>
      <c r="G7" s="479"/>
      <c r="H7" s="224"/>
      <c r="I7" s="478"/>
      <c r="J7" s="206"/>
      <c r="K7" s="186" t="s">
        <v>329</v>
      </c>
      <c r="L7" s="187">
        <v>15</v>
      </c>
      <c r="M7" s="187">
        <v>30</v>
      </c>
      <c r="N7" s="166" t="s">
        <v>256</v>
      </c>
      <c r="O7" s="162">
        <f>SUM(O3:O6)</f>
        <v>592</v>
      </c>
    </row>
    <row r="8" spans="2:15" ht="12" customHeight="1" thickBot="1" x14ac:dyDescent="0.25">
      <c r="B8" s="134" t="s">
        <v>211</v>
      </c>
      <c r="C8" s="230"/>
      <c r="D8" s="500"/>
      <c r="E8" s="500"/>
      <c r="F8" s="230"/>
      <c r="G8" s="230"/>
      <c r="H8" s="231"/>
      <c r="I8" s="500"/>
      <c r="J8" s="206"/>
      <c r="K8" s="186" t="s">
        <v>331</v>
      </c>
      <c r="L8" s="187">
        <v>13</v>
      </c>
      <c r="M8" s="187">
        <v>18</v>
      </c>
      <c r="N8" s="193" t="s">
        <v>311</v>
      </c>
      <c r="O8" s="188">
        <f>L2+M2*0.75</f>
        <v>395.5</v>
      </c>
    </row>
    <row r="9" spans="2:15" ht="13" customHeight="1" x14ac:dyDescent="0.2">
      <c r="B9" s="217" t="s">
        <v>212</v>
      </c>
      <c r="C9" s="478" t="s">
        <v>344</v>
      </c>
      <c r="D9" s="501"/>
      <c r="E9" s="481" t="s">
        <v>348</v>
      </c>
      <c r="F9" s="227"/>
      <c r="G9" s="478" t="s">
        <v>336</v>
      </c>
      <c r="H9" s="501" t="s">
        <v>339</v>
      </c>
      <c r="I9" s="481" t="s">
        <v>345</v>
      </c>
      <c r="J9" s="206"/>
      <c r="K9" s="165" t="s">
        <v>295</v>
      </c>
      <c r="L9" s="154">
        <v>64.5</v>
      </c>
      <c r="M9" s="154"/>
      <c r="N9" s="193" t="s">
        <v>312</v>
      </c>
      <c r="O9" s="188">
        <f>L13+M13*0.75</f>
        <v>432</v>
      </c>
    </row>
    <row r="10" spans="2:15" ht="13" customHeight="1" x14ac:dyDescent="0.2">
      <c r="B10" s="175" t="s">
        <v>213</v>
      </c>
      <c r="C10" s="478"/>
      <c r="D10" s="478"/>
      <c r="E10" s="478"/>
      <c r="F10" s="225"/>
      <c r="G10" s="478"/>
      <c r="H10" s="478"/>
      <c r="I10" s="478"/>
      <c r="J10" s="206"/>
      <c r="K10" s="165" t="s">
        <v>342</v>
      </c>
      <c r="L10" s="154">
        <v>15</v>
      </c>
      <c r="M10" s="154">
        <v>30</v>
      </c>
      <c r="N10" s="193" t="s">
        <v>313</v>
      </c>
      <c r="O10" s="188">
        <f>O8+O9</f>
        <v>827.5</v>
      </c>
    </row>
    <row r="11" spans="2:15" ht="13" customHeight="1" x14ac:dyDescent="0.2">
      <c r="B11" s="175" t="s">
        <v>214</v>
      </c>
      <c r="C11" s="478"/>
      <c r="D11" s="478"/>
      <c r="E11" s="478"/>
      <c r="F11" s="225"/>
      <c r="G11" s="479"/>
      <c r="H11" s="478"/>
      <c r="I11" s="478"/>
      <c r="J11" s="206"/>
      <c r="K11" s="165" t="s">
        <v>343</v>
      </c>
      <c r="L11" s="154"/>
      <c r="M11" s="154">
        <v>6</v>
      </c>
      <c r="N11" s="189" t="s">
        <v>294</v>
      </c>
      <c r="O11" s="190">
        <f>O10-O7</f>
        <v>235.5</v>
      </c>
    </row>
    <row r="12" spans="2:15" ht="17" customHeight="1" x14ac:dyDescent="0.2">
      <c r="B12" s="175" t="s">
        <v>215</v>
      </c>
      <c r="C12" s="478"/>
      <c r="D12" s="478"/>
      <c r="E12" s="478"/>
      <c r="F12" s="225"/>
      <c r="G12" s="225"/>
      <c r="H12" s="479"/>
      <c r="I12" s="478"/>
      <c r="J12" s="206"/>
      <c r="K12" s="197" t="s">
        <v>298</v>
      </c>
      <c r="L12" s="198"/>
      <c r="M12" s="198">
        <f>L2+M2</f>
        <v>461.5</v>
      </c>
    </row>
    <row r="13" spans="2:15" ht="15" customHeight="1" x14ac:dyDescent="0.2">
      <c r="B13" s="175" t="s">
        <v>216</v>
      </c>
      <c r="C13" s="479"/>
      <c r="D13" s="478"/>
      <c r="E13" s="478"/>
      <c r="F13" s="225"/>
      <c r="G13" s="225" t="s">
        <v>337</v>
      </c>
      <c r="H13" s="225"/>
      <c r="I13" s="478"/>
      <c r="J13" s="206"/>
      <c r="K13" s="165" t="s">
        <v>268</v>
      </c>
      <c r="L13" s="154">
        <f>SUM(L14:L19)</f>
        <v>319.5</v>
      </c>
      <c r="M13" s="154">
        <f>SUM(M14:M19)</f>
        <v>150</v>
      </c>
    </row>
    <row r="14" spans="2:15" ht="13" customHeight="1" thickBot="1" x14ac:dyDescent="0.25">
      <c r="B14" s="216" t="s">
        <v>217</v>
      </c>
      <c r="C14" s="232"/>
      <c r="D14" s="500"/>
      <c r="E14" s="500"/>
      <c r="F14" s="226"/>
      <c r="G14" s="226"/>
      <c r="H14" s="226"/>
      <c r="I14" s="500"/>
      <c r="J14" s="206"/>
      <c r="K14" s="165" t="s">
        <v>295</v>
      </c>
      <c r="L14" s="154">
        <v>64.5</v>
      </c>
      <c r="M14" s="154"/>
    </row>
    <row r="15" spans="2:15" ht="39" customHeight="1" x14ac:dyDescent="0.2">
      <c r="B15" s="133" t="s">
        <v>340</v>
      </c>
      <c r="C15" s="219"/>
      <c r="D15" s="220"/>
      <c r="E15" s="233" t="s">
        <v>346</v>
      </c>
      <c r="F15" s="221"/>
      <c r="G15" s="221"/>
      <c r="H15" s="221"/>
      <c r="I15" s="221"/>
      <c r="J15" s="194"/>
      <c r="K15" s="165" t="s">
        <v>363</v>
      </c>
      <c r="L15" s="154">
        <v>60</v>
      </c>
      <c r="M15" s="154"/>
    </row>
    <row r="16" spans="2:15" ht="14.5" x14ac:dyDescent="0.35">
      <c r="C16" s="234"/>
      <c r="E16" s="235"/>
      <c r="K16" s="165" t="s">
        <v>364</v>
      </c>
      <c r="L16" s="154">
        <v>90</v>
      </c>
      <c r="M16" s="154"/>
    </row>
    <row r="17" spans="2:13" x14ac:dyDescent="0.2">
      <c r="B17" s="127" t="s">
        <v>201</v>
      </c>
      <c r="C17" s="175">
        <v>2</v>
      </c>
      <c r="D17" s="175">
        <v>3</v>
      </c>
      <c r="E17" s="175">
        <v>4</v>
      </c>
      <c r="F17" s="175">
        <v>5</v>
      </c>
      <c r="G17" s="175">
        <v>6</v>
      </c>
      <c r="H17" s="127">
        <v>7</v>
      </c>
      <c r="I17" s="127" t="s">
        <v>85</v>
      </c>
      <c r="K17" s="165" t="s">
        <v>365</v>
      </c>
      <c r="L17" s="154">
        <v>30</v>
      </c>
      <c r="M17" s="154">
        <v>60</v>
      </c>
    </row>
    <row r="18" spans="2:13" ht="10.5" customHeight="1" x14ac:dyDescent="0.2">
      <c r="B18" s="175" t="s">
        <v>341</v>
      </c>
      <c r="C18" s="218"/>
      <c r="D18" s="498" t="s">
        <v>360</v>
      </c>
      <c r="E18" s="481" t="s">
        <v>361</v>
      </c>
      <c r="F18" s="498" t="s">
        <v>354</v>
      </c>
      <c r="G18" s="225"/>
      <c r="H18" s="498" t="s">
        <v>357</v>
      </c>
      <c r="I18" s="225"/>
      <c r="K18" s="165" t="s">
        <v>366</v>
      </c>
      <c r="L18" s="154">
        <v>60</v>
      </c>
      <c r="M18" s="154">
        <v>60</v>
      </c>
    </row>
    <row r="19" spans="2:13" ht="12" x14ac:dyDescent="0.2">
      <c r="B19" s="175" t="s">
        <v>207</v>
      </c>
      <c r="C19" s="225"/>
      <c r="D19" s="498"/>
      <c r="E19" s="478"/>
      <c r="F19" s="498"/>
      <c r="G19" s="225"/>
      <c r="H19" s="498"/>
      <c r="I19" s="225"/>
      <c r="K19" s="165" t="s">
        <v>367</v>
      </c>
      <c r="L19" s="154">
        <v>15</v>
      </c>
      <c r="M19" s="154">
        <v>30</v>
      </c>
    </row>
    <row r="20" spans="2:13" ht="16" customHeight="1" x14ac:dyDescent="0.2">
      <c r="B20" s="175" t="s">
        <v>232</v>
      </c>
      <c r="C20" s="498" t="s">
        <v>350</v>
      </c>
      <c r="D20" s="498"/>
      <c r="E20" s="478"/>
      <c r="F20" s="498"/>
      <c r="G20" s="225"/>
      <c r="H20" s="498"/>
      <c r="I20" s="225"/>
      <c r="K20" s="165" t="s">
        <v>306</v>
      </c>
      <c r="L20" s="154"/>
      <c r="M20" s="154">
        <f>L13+M13</f>
        <v>469.5</v>
      </c>
    </row>
    <row r="21" spans="2:13" ht="12" x14ac:dyDescent="0.2">
      <c r="B21" s="175" t="s">
        <v>209</v>
      </c>
      <c r="C21" s="498"/>
      <c r="D21" s="498"/>
      <c r="E21" s="478"/>
      <c r="F21" s="498"/>
      <c r="G21" s="225"/>
      <c r="H21" s="224"/>
      <c r="I21" s="225"/>
    </row>
    <row r="22" spans="2:13" ht="16.5" customHeight="1" x14ac:dyDescent="0.2">
      <c r="B22" s="175" t="s">
        <v>210</v>
      </c>
      <c r="C22" s="225"/>
      <c r="D22" s="498"/>
      <c r="E22" s="478"/>
      <c r="F22" s="225"/>
      <c r="G22" s="225"/>
      <c r="H22" s="224"/>
      <c r="I22" s="225"/>
    </row>
    <row r="23" spans="2:13" ht="23" thickBot="1" x14ac:dyDescent="0.25">
      <c r="B23" s="229" t="s">
        <v>211</v>
      </c>
      <c r="C23" s="228"/>
      <c r="D23" s="228"/>
      <c r="E23" s="500"/>
      <c r="F23" s="228"/>
      <c r="G23" s="228"/>
      <c r="H23" s="237" t="s">
        <v>358</v>
      </c>
      <c r="I23" s="228"/>
    </row>
    <row r="24" spans="2:13" ht="15.5" customHeight="1" x14ac:dyDescent="0.2">
      <c r="B24" s="133" t="s">
        <v>212</v>
      </c>
      <c r="C24" s="499" t="s">
        <v>351</v>
      </c>
      <c r="D24" s="499" t="s">
        <v>353</v>
      </c>
      <c r="E24" s="481" t="s">
        <v>362</v>
      </c>
      <c r="F24" s="499" t="s">
        <v>355</v>
      </c>
      <c r="G24" s="499" t="s">
        <v>359</v>
      </c>
      <c r="H24" s="221"/>
      <c r="I24" s="221"/>
    </row>
    <row r="25" spans="2:13" ht="17" customHeight="1" x14ac:dyDescent="0.2">
      <c r="B25" s="175" t="s">
        <v>213</v>
      </c>
      <c r="C25" s="498"/>
      <c r="D25" s="498"/>
      <c r="E25" s="478"/>
      <c r="F25" s="498"/>
      <c r="G25" s="498"/>
      <c r="H25" s="225"/>
      <c r="I25" s="225"/>
    </row>
    <row r="26" spans="2:13" ht="12" x14ac:dyDescent="0.2">
      <c r="B26" s="175" t="s">
        <v>214</v>
      </c>
      <c r="C26" s="225"/>
      <c r="D26" s="498"/>
      <c r="E26" s="478"/>
      <c r="F26" s="498"/>
      <c r="G26" s="498"/>
      <c r="H26" s="225"/>
      <c r="I26" s="225"/>
    </row>
    <row r="27" spans="2:13" ht="12" x14ac:dyDescent="0.2">
      <c r="B27" s="175" t="s">
        <v>215</v>
      </c>
      <c r="C27" s="225"/>
      <c r="D27" s="225"/>
      <c r="E27" s="478"/>
      <c r="F27" s="498"/>
      <c r="G27" s="225"/>
      <c r="H27" s="225"/>
      <c r="I27" s="225"/>
    </row>
    <row r="28" spans="2:13" ht="22" x14ac:dyDescent="0.2">
      <c r="B28" s="175" t="s">
        <v>216</v>
      </c>
      <c r="C28" s="225"/>
      <c r="D28" s="225"/>
      <c r="E28" s="478"/>
      <c r="F28" s="225" t="s">
        <v>356</v>
      </c>
      <c r="G28" s="225"/>
      <c r="H28" s="225"/>
      <c r="I28" s="225"/>
    </row>
    <row r="29" spans="2:13" ht="12.5" thickBot="1" x14ac:dyDescent="0.25">
      <c r="B29" s="229" t="s">
        <v>217</v>
      </c>
      <c r="C29" s="232"/>
      <c r="D29" s="228"/>
      <c r="E29" s="500"/>
      <c r="F29" s="228"/>
      <c r="G29" s="228"/>
      <c r="H29" s="228"/>
      <c r="I29" s="228"/>
    </row>
    <row r="30" spans="2:13" ht="33.5" x14ac:dyDescent="0.2">
      <c r="B30" s="133" t="s">
        <v>340</v>
      </c>
      <c r="C30" s="236" t="s">
        <v>352</v>
      </c>
      <c r="D30" s="220"/>
      <c r="E30" s="233"/>
      <c r="F30" s="221"/>
      <c r="G30" s="221"/>
      <c r="H30" s="221"/>
      <c r="I30" s="221"/>
    </row>
  </sheetData>
  <mergeCells count="24">
    <mergeCell ref="C4:C6"/>
    <mergeCell ref="F3:F6"/>
    <mergeCell ref="C9:C13"/>
    <mergeCell ref="N2:O2"/>
    <mergeCell ref="H3:H5"/>
    <mergeCell ref="G3:G7"/>
    <mergeCell ref="G9:G11"/>
    <mergeCell ref="H9:H12"/>
    <mergeCell ref="E3:E8"/>
    <mergeCell ref="E9:E14"/>
    <mergeCell ref="D3:D8"/>
    <mergeCell ref="D9:D14"/>
    <mergeCell ref="I3:I8"/>
    <mergeCell ref="I9:I14"/>
    <mergeCell ref="H18:H20"/>
    <mergeCell ref="C24:C25"/>
    <mergeCell ref="D18:D22"/>
    <mergeCell ref="D24:D26"/>
    <mergeCell ref="F18:F21"/>
    <mergeCell ref="F24:F27"/>
    <mergeCell ref="G24:G26"/>
    <mergeCell ref="C20:C21"/>
    <mergeCell ref="E18:E23"/>
    <mergeCell ref="E24:E2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topLeftCell="H1" zoomScale="216" zoomScaleNormal="216" workbookViewId="0">
      <selection activeCell="N28" sqref="N28"/>
    </sheetView>
  </sheetViews>
  <sheetFormatPr defaultColWidth="9" defaultRowHeight="6.5" x14ac:dyDescent="0.2"/>
  <cols>
    <col min="1" max="1" width="9" style="126"/>
    <col min="2" max="2" width="5" style="136" customWidth="1"/>
    <col min="3" max="3" width="3.90625" style="136" customWidth="1"/>
    <col min="4" max="4" width="3.36328125" style="126" customWidth="1"/>
    <col min="5" max="5" width="4" style="136" customWidth="1"/>
    <col min="6" max="6" width="3.36328125" style="126" customWidth="1"/>
    <col min="7" max="7" width="4.26953125" style="136" customWidth="1"/>
    <col min="8" max="8" width="3.90625" style="137" customWidth="1"/>
    <col min="9" max="9" width="3.90625" style="126" customWidth="1"/>
    <col min="10" max="10" width="1.453125" style="195" customWidth="1"/>
    <col min="11" max="11" width="13.7265625" style="137" customWidth="1"/>
    <col min="12" max="13" width="4.6328125" style="126" customWidth="1"/>
    <col min="14" max="14" width="9" style="137"/>
    <col min="15" max="16384" width="9" style="126"/>
  </cols>
  <sheetData>
    <row r="2" spans="2:15" x14ac:dyDescent="0.2">
      <c r="B2" s="127" t="s">
        <v>201</v>
      </c>
      <c r="C2" s="175">
        <v>2</v>
      </c>
      <c r="D2" s="175">
        <v>3</v>
      </c>
      <c r="E2" s="175">
        <v>4</v>
      </c>
      <c r="F2" s="208">
        <v>5</v>
      </c>
      <c r="G2" s="175">
        <v>6</v>
      </c>
      <c r="H2" s="127">
        <v>7</v>
      </c>
      <c r="I2" s="127" t="s">
        <v>85</v>
      </c>
      <c r="J2" s="191"/>
      <c r="K2" s="163" t="s">
        <v>255</v>
      </c>
      <c r="L2" s="158">
        <f>SUM(L3:L12)</f>
        <v>229.5</v>
      </c>
      <c r="M2" s="158">
        <f>SUM(M3:M12)</f>
        <v>370</v>
      </c>
      <c r="N2" s="468" t="s">
        <v>254</v>
      </c>
      <c r="O2" s="469"/>
    </row>
    <row r="3" spans="2:15" ht="18.5" customHeight="1" x14ac:dyDescent="0.2">
      <c r="B3" s="175" t="s">
        <v>206</v>
      </c>
      <c r="C3" s="207" t="s">
        <v>315</v>
      </c>
      <c r="D3" s="505" t="s">
        <v>318</v>
      </c>
      <c r="E3" s="505" t="s">
        <v>319</v>
      </c>
      <c r="F3" s="513"/>
      <c r="G3" s="505" t="s">
        <v>319</v>
      </c>
      <c r="H3" s="515"/>
      <c r="I3" s="510" t="s">
        <v>324</v>
      </c>
      <c r="J3" s="192"/>
      <c r="K3" s="196" t="s">
        <v>290</v>
      </c>
      <c r="L3" s="187">
        <v>45</v>
      </c>
      <c r="M3" s="187">
        <v>30</v>
      </c>
      <c r="N3" s="159" t="s">
        <v>249</v>
      </c>
      <c r="O3" s="129">
        <v>430</v>
      </c>
    </row>
    <row r="4" spans="2:15" ht="13" customHeight="1" x14ac:dyDescent="0.2">
      <c r="B4" s="175" t="s">
        <v>207</v>
      </c>
      <c r="C4" s="505" t="s">
        <v>316</v>
      </c>
      <c r="D4" s="505"/>
      <c r="E4" s="505"/>
      <c r="F4" s="514"/>
      <c r="G4" s="505"/>
      <c r="H4" s="503"/>
      <c r="I4" s="511"/>
      <c r="J4" s="192"/>
      <c r="K4" s="186" t="s">
        <v>299</v>
      </c>
      <c r="L4" s="187"/>
      <c r="M4" s="187">
        <v>9</v>
      </c>
      <c r="N4" s="160" t="s">
        <v>250</v>
      </c>
      <c r="O4" s="156">
        <v>54</v>
      </c>
    </row>
    <row r="5" spans="2:15" ht="13" customHeight="1" x14ac:dyDescent="0.2">
      <c r="B5" s="175" t="s">
        <v>232</v>
      </c>
      <c r="C5" s="505"/>
      <c r="D5" s="505"/>
      <c r="E5" s="505"/>
      <c r="F5" s="514"/>
      <c r="G5" s="505"/>
      <c r="H5" s="503"/>
      <c r="I5" s="511"/>
      <c r="J5" s="192"/>
      <c r="K5" s="186" t="s">
        <v>297</v>
      </c>
      <c r="L5" s="187"/>
      <c r="M5" s="187">
        <v>120</v>
      </c>
      <c r="N5" s="160" t="s">
        <v>251</v>
      </c>
      <c r="O5" s="156">
        <v>54</v>
      </c>
    </row>
    <row r="6" spans="2:15" ht="13" customHeight="1" x14ac:dyDescent="0.2">
      <c r="B6" s="175" t="s">
        <v>209</v>
      </c>
      <c r="C6" s="505"/>
      <c r="D6" s="505"/>
      <c r="E6" s="505"/>
      <c r="F6" s="514"/>
      <c r="G6" s="505"/>
      <c r="H6" s="503"/>
      <c r="I6" s="511"/>
      <c r="J6" s="192"/>
      <c r="K6" s="186" t="s">
        <v>296</v>
      </c>
      <c r="L6" s="187"/>
      <c r="M6" s="187">
        <f>120-8</f>
        <v>112</v>
      </c>
      <c r="N6" s="160" t="s">
        <v>252</v>
      </c>
      <c r="O6" s="156">
        <v>54</v>
      </c>
    </row>
    <row r="7" spans="2:15" ht="13" customHeight="1" x14ac:dyDescent="0.2">
      <c r="B7" s="175" t="s">
        <v>210</v>
      </c>
      <c r="C7" s="505"/>
      <c r="D7" s="505"/>
      <c r="E7" s="505"/>
      <c r="F7" s="514"/>
      <c r="G7" s="505"/>
      <c r="H7" s="503"/>
      <c r="I7" s="511"/>
      <c r="J7" s="192"/>
      <c r="K7" s="186" t="s">
        <v>253</v>
      </c>
      <c r="L7" s="187">
        <v>30</v>
      </c>
      <c r="M7" s="187">
        <v>30</v>
      </c>
      <c r="N7" s="166" t="s">
        <v>256</v>
      </c>
      <c r="O7" s="162">
        <f>SUM(O3:O6)</f>
        <v>592</v>
      </c>
    </row>
    <row r="8" spans="2:15" ht="16" customHeight="1" thickBot="1" x14ac:dyDescent="0.25">
      <c r="B8" s="204" t="s">
        <v>211</v>
      </c>
      <c r="C8" s="209"/>
      <c r="D8" s="201" t="s">
        <v>308</v>
      </c>
      <c r="E8" s="201" t="s">
        <v>307</v>
      </c>
      <c r="F8" s="514"/>
      <c r="G8" s="209"/>
      <c r="H8" s="503"/>
      <c r="I8" s="511"/>
      <c r="J8" s="192"/>
      <c r="K8" s="186" t="s">
        <v>291</v>
      </c>
      <c r="L8" s="187">
        <v>60</v>
      </c>
      <c r="M8" s="187"/>
      <c r="N8" s="193" t="s">
        <v>311</v>
      </c>
      <c r="O8" s="188">
        <f>L2+M2*0.75</f>
        <v>507</v>
      </c>
    </row>
    <row r="9" spans="2:15" ht="13" customHeight="1" thickTop="1" x14ac:dyDescent="0.2">
      <c r="B9" s="212" t="s">
        <v>212</v>
      </c>
      <c r="C9" s="506" t="s">
        <v>317</v>
      </c>
      <c r="D9" s="508"/>
      <c r="E9" s="506" t="s">
        <v>320</v>
      </c>
      <c r="F9" s="506" t="s">
        <v>322</v>
      </c>
      <c r="G9" s="506" t="s">
        <v>223</v>
      </c>
      <c r="H9" s="502"/>
      <c r="I9" s="511"/>
      <c r="J9" s="192"/>
      <c r="K9" s="165" t="s">
        <v>292</v>
      </c>
      <c r="L9" s="154">
        <v>15</v>
      </c>
      <c r="M9" s="154">
        <v>30</v>
      </c>
      <c r="N9" s="193" t="s">
        <v>312</v>
      </c>
      <c r="O9" s="188">
        <f>L14+M14*0.75</f>
        <v>409.5</v>
      </c>
    </row>
    <row r="10" spans="2:15" ht="13" customHeight="1" x14ac:dyDescent="0.2">
      <c r="B10" s="175" t="s">
        <v>213</v>
      </c>
      <c r="C10" s="505"/>
      <c r="D10" s="509"/>
      <c r="E10" s="505"/>
      <c r="F10" s="505"/>
      <c r="G10" s="505"/>
      <c r="H10" s="503"/>
      <c r="I10" s="511"/>
      <c r="J10" s="192"/>
      <c r="K10" s="165" t="s">
        <v>293</v>
      </c>
      <c r="L10" s="154">
        <v>15</v>
      </c>
      <c r="M10" s="154">
        <v>30</v>
      </c>
      <c r="N10" s="193" t="s">
        <v>313</v>
      </c>
      <c r="O10" s="188">
        <f>O8+O9</f>
        <v>916.5</v>
      </c>
    </row>
    <row r="11" spans="2:15" ht="13" customHeight="1" x14ac:dyDescent="0.2">
      <c r="B11" s="175" t="s">
        <v>214</v>
      </c>
      <c r="C11" s="505"/>
      <c r="D11" s="509"/>
      <c r="E11" s="505"/>
      <c r="F11" s="505"/>
      <c r="G11" s="505"/>
      <c r="H11" s="503"/>
      <c r="I11" s="511"/>
      <c r="J11" s="192"/>
      <c r="K11" s="186" t="s">
        <v>300</v>
      </c>
      <c r="L11" s="154"/>
      <c r="M11" s="154">
        <v>9</v>
      </c>
      <c r="N11" s="189" t="s">
        <v>294</v>
      </c>
      <c r="O11" s="190">
        <f>O10-O7</f>
        <v>324.5</v>
      </c>
    </row>
    <row r="12" spans="2:15" ht="17" customHeight="1" x14ac:dyDescent="0.2">
      <c r="B12" s="175" t="s">
        <v>215</v>
      </c>
      <c r="C12" s="505"/>
      <c r="D12" s="509"/>
      <c r="E12" s="505"/>
      <c r="F12" s="505"/>
      <c r="G12" s="505"/>
      <c r="H12" s="504"/>
      <c r="I12" s="511"/>
      <c r="J12" s="192"/>
      <c r="K12" s="165" t="s">
        <v>295</v>
      </c>
      <c r="L12" s="154">
        <v>64.5</v>
      </c>
      <c r="M12" s="154"/>
    </row>
    <row r="13" spans="2:15" ht="15" customHeight="1" x14ac:dyDescent="0.2">
      <c r="B13" s="175" t="s">
        <v>216</v>
      </c>
      <c r="C13" s="505"/>
      <c r="D13" s="509"/>
      <c r="E13" s="505"/>
      <c r="F13" s="505"/>
      <c r="G13" s="505"/>
      <c r="H13" s="203" t="s">
        <v>323</v>
      </c>
      <c r="I13" s="511"/>
      <c r="J13" s="192"/>
      <c r="K13" s="197" t="s">
        <v>298</v>
      </c>
      <c r="L13" s="198"/>
      <c r="M13" s="198">
        <f>L2+M2</f>
        <v>599.5</v>
      </c>
    </row>
    <row r="14" spans="2:15" ht="13" customHeight="1" thickBot="1" x14ac:dyDescent="0.25">
      <c r="B14" s="213" t="s">
        <v>217</v>
      </c>
      <c r="C14" s="214"/>
      <c r="D14" s="215"/>
      <c r="E14" s="215"/>
      <c r="F14" s="507"/>
      <c r="G14" s="507"/>
      <c r="H14" s="215"/>
      <c r="I14" s="512"/>
      <c r="J14" s="192"/>
      <c r="K14" s="165" t="s">
        <v>268</v>
      </c>
      <c r="L14" s="154">
        <f>SUM(L15:L22)</f>
        <v>94.5</v>
      </c>
      <c r="M14" s="154">
        <f>SUM(M15:M22)</f>
        <v>420</v>
      </c>
    </row>
    <row r="15" spans="2:15" ht="28" thickTop="1" x14ac:dyDescent="0.2">
      <c r="B15" s="205" t="s">
        <v>314</v>
      </c>
      <c r="C15" s="210"/>
      <c r="D15" s="211"/>
      <c r="E15" s="202" t="s">
        <v>321</v>
      </c>
      <c r="F15" s="202"/>
      <c r="G15" s="202"/>
      <c r="H15" s="202"/>
      <c r="I15" s="203"/>
      <c r="J15" s="194"/>
      <c r="K15" s="199" t="s">
        <v>301</v>
      </c>
      <c r="L15" s="154"/>
      <c r="M15" s="154">
        <v>120</v>
      </c>
    </row>
    <row r="16" spans="2:15" ht="13" x14ac:dyDescent="0.2">
      <c r="C16" s="200"/>
      <c r="K16" s="199" t="s">
        <v>302</v>
      </c>
      <c r="L16" s="154"/>
      <c r="M16" s="154">
        <v>120</v>
      </c>
    </row>
    <row r="17" spans="3:13" x14ac:dyDescent="0.2">
      <c r="C17" s="200"/>
      <c r="K17" s="165" t="s">
        <v>303</v>
      </c>
      <c r="L17" s="154"/>
      <c r="M17" s="154">
        <v>60</v>
      </c>
    </row>
    <row r="18" spans="3:13" x14ac:dyDescent="0.2">
      <c r="C18" s="200"/>
      <c r="K18" s="165" t="s">
        <v>309</v>
      </c>
      <c r="L18" s="154"/>
      <c r="M18" s="154">
        <v>60</v>
      </c>
    </row>
    <row r="19" spans="3:13" x14ac:dyDescent="0.2">
      <c r="C19" s="200"/>
      <c r="K19" s="165" t="s">
        <v>305</v>
      </c>
      <c r="L19" s="154"/>
      <c r="M19" s="154">
        <v>15</v>
      </c>
    </row>
    <row r="20" spans="3:13" x14ac:dyDescent="0.2">
      <c r="K20" s="165" t="s">
        <v>304</v>
      </c>
      <c r="L20" s="154"/>
      <c r="M20" s="154">
        <v>15</v>
      </c>
    </row>
    <row r="21" spans="3:13" x14ac:dyDescent="0.2">
      <c r="K21" s="165" t="s">
        <v>295</v>
      </c>
      <c r="L21" s="154">
        <v>64.5</v>
      </c>
      <c r="M21" s="154"/>
    </row>
    <row r="22" spans="3:13" x14ac:dyDescent="0.2">
      <c r="K22" s="165" t="s">
        <v>310</v>
      </c>
      <c r="L22" s="154">
        <v>30</v>
      </c>
      <c r="M22" s="154">
        <v>30</v>
      </c>
    </row>
    <row r="23" spans="3:13" x14ac:dyDescent="0.2">
      <c r="K23" s="165" t="s">
        <v>306</v>
      </c>
      <c r="L23" s="154"/>
      <c r="M23" s="154">
        <f>L14+M14</f>
        <v>514.5</v>
      </c>
    </row>
    <row r="27" spans="3:13" x14ac:dyDescent="0.2">
      <c r="K27" s="137">
        <f>L21*2</f>
        <v>129</v>
      </c>
    </row>
  </sheetData>
  <mergeCells count="14">
    <mergeCell ref="H9:H12"/>
    <mergeCell ref="N2:O2"/>
    <mergeCell ref="D3:D7"/>
    <mergeCell ref="E3:E7"/>
    <mergeCell ref="C9:C13"/>
    <mergeCell ref="F9:F14"/>
    <mergeCell ref="D9:D13"/>
    <mergeCell ref="C4:C7"/>
    <mergeCell ref="E9:E13"/>
    <mergeCell ref="G9:G14"/>
    <mergeCell ref="G3:G7"/>
    <mergeCell ref="I3:I14"/>
    <mergeCell ref="F3:F8"/>
    <mergeCell ref="H3:H8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"/>
  <sheetViews>
    <sheetView zoomScale="220" zoomScaleNormal="220" workbookViewId="0">
      <selection activeCell="J5" sqref="J5"/>
    </sheetView>
  </sheetViews>
  <sheetFormatPr defaultColWidth="9" defaultRowHeight="6.5" x14ac:dyDescent="0.2"/>
  <cols>
    <col min="1" max="1" width="9" style="126"/>
    <col min="2" max="2" width="5" style="136" customWidth="1"/>
    <col min="3" max="3" width="3.90625" style="136" customWidth="1"/>
    <col min="4" max="4" width="3.36328125" style="126" customWidth="1"/>
    <col min="5" max="5" width="4" style="136" customWidth="1"/>
    <col min="6" max="6" width="3.36328125" style="126" customWidth="1"/>
    <col min="7" max="7" width="4.26953125" style="136" customWidth="1"/>
    <col min="8" max="8" width="3.90625" style="137" customWidth="1"/>
    <col min="9" max="9" width="3.90625" style="126" customWidth="1"/>
    <col min="10" max="10" width="10.1796875" style="137" customWidth="1"/>
    <col min="11" max="12" width="4.6328125" style="126" customWidth="1"/>
    <col min="13" max="13" width="9" style="137"/>
    <col min="14" max="16384" width="9" style="126"/>
  </cols>
  <sheetData>
    <row r="2" spans="2:9" x14ac:dyDescent="0.2">
      <c r="B2" s="127" t="s">
        <v>201</v>
      </c>
      <c r="C2" s="175">
        <v>2</v>
      </c>
      <c r="D2" s="175">
        <v>3</v>
      </c>
      <c r="E2" s="175">
        <v>4</v>
      </c>
      <c r="F2" s="175">
        <v>5</v>
      </c>
      <c r="G2" s="175">
        <v>6</v>
      </c>
      <c r="H2" s="127">
        <v>7</v>
      </c>
      <c r="I2" s="179" t="s">
        <v>85</v>
      </c>
    </row>
    <row r="3" spans="2:9" ht="12" customHeight="1" x14ac:dyDescent="0.2">
      <c r="B3" s="175" t="s">
        <v>206</v>
      </c>
      <c r="C3" s="516" t="s">
        <v>276</v>
      </c>
      <c r="D3" s="519" t="s">
        <v>288</v>
      </c>
      <c r="E3" s="516" t="s">
        <v>278</v>
      </c>
      <c r="F3" s="516" t="s">
        <v>272</v>
      </c>
      <c r="G3" s="182"/>
      <c r="H3" s="519" t="s">
        <v>277</v>
      </c>
      <c r="I3" s="519" t="s">
        <v>284</v>
      </c>
    </row>
    <row r="4" spans="2:9" ht="12" x14ac:dyDescent="0.2">
      <c r="B4" s="175" t="s">
        <v>207</v>
      </c>
      <c r="C4" s="517"/>
      <c r="D4" s="520"/>
      <c r="E4" s="517"/>
      <c r="F4" s="517"/>
      <c r="G4" s="182"/>
      <c r="H4" s="520"/>
      <c r="I4" s="520"/>
    </row>
    <row r="5" spans="2:9" ht="12" x14ac:dyDescent="0.2">
      <c r="B5" s="175" t="s">
        <v>232</v>
      </c>
      <c r="C5" s="517"/>
      <c r="D5" s="520"/>
      <c r="E5" s="517"/>
      <c r="F5" s="517"/>
      <c r="G5" s="182"/>
      <c r="H5" s="520"/>
      <c r="I5" s="520"/>
    </row>
    <row r="6" spans="2:9" ht="15" customHeight="1" x14ac:dyDescent="0.2">
      <c r="B6" s="175" t="s">
        <v>209</v>
      </c>
      <c r="C6" s="517"/>
      <c r="D6" s="520"/>
      <c r="E6" s="518"/>
      <c r="F6" s="517"/>
      <c r="G6" s="182"/>
      <c r="H6" s="520"/>
      <c r="I6" s="520"/>
    </row>
    <row r="7" spans="2:9" ht="15.5" customHeight="1" x14ac:dyDescent="0.2">
      <c r="B7" s="175" t="s">
        <v>210</v>
      </c>
      <c r="C7" s="518"/>
      <c r="D7" s="520"/>
      <c r="E7" s="184" t="s">
        <v>279</v>
      </c>
      <c r="F7" s="517"/>
      <c r="G7" s="176" t="s">
        <v>275</v>
      </c>
      <c r="H7" s="520"/>
      <c r="I7" s="520"/>
    </row>
    <row r="8" spans="2:9" ht="18.5" customHeight="1" x14ac:dyDescent="0.2">
      <c r="B8" s="175" t="s">
        <v>211</v>
      </c>
      <c r="C8" s="182"/>
      <c r="D8" s="521"/>
      <c r="E8" s="183"/>
      <c r="F8" s="518"/>
      <c r="G8" s="176" t="s">
        <v>274</v>
      </c>
      <c r="H8" s="521"/>
      <c r="I8" s="521"/>
    </row>
    <row r="9" spans="2:9" ht="12.5" customHeight="1" x14ac:dyDescent="0.2">
      <c r="B9" s="175" t="s">
        <v>212</v>
      </c>
      <c r="C9" s="516" t="s">
        <v>285</v>
      </c>
      <c r="D9" s="519" t="s">
        <v>289</v>
      </c>
      <c r="E9" s="516" t="s">
        <v>286</v>
      </c>
      <c r="F9" s="522" t="s">
        <v>281</v>
      </c>
      <c r="G9" s="516" t="s">
        <v>287</v>
      </c>
      <c r="H9" s="519" t="s">
        <v>277</v>
      </c>
      <c r="I9" s="519" t="s">
        <v>284</v>
      </c>
    </row>
    <row r="10" spans="2:9" ht="12.5" customHeight="1" x14ac:dyDescent="0.2">
      <c r="B10" s="175" t="s">
        <v>213</v>
      </c>
      <c r="C10" s="517"/>
      <c r="D10" s="520"/>
      <c r="E10" s="517"/>
      <c r="F10" s="523"/>
      <c r="G10" s="517"/>
      <c r="H10" s="520"/>
      <c r="I10" s="520"/>
    </row>
    <row r="11" spans="2:9" ht="12.5" customHeight="1" x14ac:dyDescent="0.2">
      <c r="B11" s="175" t="s">
        <v>214</v>
      </c>
      <c r="C11" s="517"/>
      <c r="D11" s="520"/>
      <c r="E11" s="517"/>
      <c r="F11" s="180" t="s">
        <v>280</v>
      </c>
      <c r="G11" s="517"/>
      <c r="H11" s="520"/>
      <c r="I11" s="520"/>
    </row>
    <row r="12" spans="2:9" ht="12.5" customHeight="1" x14ac:dyDescent="0.2">
      <c r="B12" s="175" t="s">
        <v>215</v>
      </c>
      <c r="C12" s="517"/>
      <c r="D12" s="520"/>
      <c r="E12" s="517"/>
      <c r="F12" s="185" t="s">
        <v>273</v>
      </c>
      <c r="G12" s="517"/>
      <c r="H12" s="520"/>
      <c r="I12" s="520"/>
    </row>
    <row r="13" spans="2:9" ht="20.5" customHeight="1" x14ac:dyDescent="0.2">
      <c r="B13" s="175" t="s">
        <v>216</v>
      </c>
      <c r="C13" s="517"/>
      <c r="D13" s="520"/>
      <c r="E13" s="517"/>
      <c r="F13" s="181"/>
      <c r="G13" s="517"/>
      <c r="H13" s="520"/>
      <c r="I13" s="520"/>
    </row>
    <row r="14" spans="2:9" ht="12" x14ac:dyDescent="0.2">
      <c r="B14" s="175" t="s">
        <v>217</v>
      </c>
      <c r="C14" s="518"/>
      <c r="D14" s="521"/>
      <c r="E14" s="518"/>
      <c r="F14" s="181"/>
      <c r="G14" s="518"/>
      <c r="H14" s="521"/>
      <c r="I14" s="521"/>
    </row>
    <row r="15" spans="2:9" ht="30" customHeight="1" x14ac:dyDescent="0.2">
      <c r="B15" s="175" t="s">
        <v>267</v>
      </c>
      <c r="C15" s="168"/>
      <c r="D15" s="175" t="s">
        <v>283</v>
      </c>
      <c r="E15" s="168"/>
      <c r="F15" s="175" t="s">
        <v>283</v>
      </c>
      <c r="G15" s="168"/>
      <c r="H15" s="175" t="s">
        <v>283</v>
      </c>
      <c r="I15" s="175"/>
    </row>
  </sheetData>
  <mergeCells count="13">
    <mergeCell ref="C3:C7"/>
    <mergeCell ref="D3:D8"/>
    <mergeCell ref="E3:E6"/>
    <mergeCell ref="F3:F8"/>
    <mergeCell ref="D9:D14"/>
    <mergeCell ref="C9:C14"/>
    <mergeCell ref="E9:E14"/>
    <mergeCell ref="F9:F10"/>
    <mergeCell ref="G9:G14"/>
    <mergeCell ref="H9:H14"/>
    <mergeCell ref="I9:I14"/>
    <mergeCell ref="H3:H8"/>
    <mergeCell ref="I3:I8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2"/>
  <sheetViews>
    <sheetView topLeftCell="E4" zoomScale="212" zoomScaleNormal="212" workbookViewId="0">
      <selection activeCell="M7" sqref="M7:N9"/>
    </sheetView>
  </sheetViews>
  <sheetFormatPr defaultColWidth="9" defaultRowHeight="6.5" x14ac:dyDescent="0.2"/>
  <cols>
    <col min="1" max="1" width="9" style="126"/>
    <col min="2" max="2" width="5.36328125" style="136" customWidth="1"/>
    <col min="3" max="3" width="3.90625" style="136" customWidth="1"/>
    <col min="4" max="4" width="3.26953125" style="126" customWidth="1"/>
    <col min="5" max="5" width="4" style="136" customWidth="1"/>
    <col min="6" max="6" width="4.08984375" style="126" customWidth="1"/>
    <col min="7" max="7" width="4.08984375" style="136" customWidth="1"/>
    <col min="8" max="8" width="3.453125" style="137" customWidth="1"/>
    <col min="9" max="9" width="3.90625" style="126" customWidth="1"/>
    <col min="10" max="10" width="11.453125" style="137" bestFit="1" customWidth="1"/>
    <col min="11" max="12" width="4.6328125" style="126" customWidth="1"/>
    <col min="13" max="13" width="9" style="137"/>
    <col min="14" max="16384" width="9" style="126"/>
  </cols>
  <sheetData>
    <row r="1" spans="2:16" x14ac:dyDescent="0.2">
      <c r="B1" s="540"/>
      <c r="C1" s="540"/>
      <c r="D1" s="540"/>
      <c r="E1" s="540"/>
      <c r="F1" s="540"/>
      <c r="G1" s="540"/>
      <c r="H1" s="125"/>
      <c r="J1" s="163" t="s">
        <v>255</v>
      </c>
      <c r="K1" s="158">
        <f>SUM(K2:K15)</f>
        <v>305.5</v>
      </c>
      <c r="L1" s="158">
        <f>SUM(L2:L15)</f>
        <v>348</v>
      </c>
      <c r="M1" s="161" t="s">
        <v>254</v>
      </c>
      <c r="N1" s="154"/>
    </row>
    <row r="2" spans="2:16" s="130" customFormat="1" ht="13.5" customHeight="1" x14ac:dyDescent="0.35">
      <c r="B2" s="127" t="s">
        <v>201</v>
      </c>
      <c r="C2" s="128">
        <v>2</v>
      </c>
      <c r="D2" s="128">
        <v>3</v>
      </c>
      <c r="E2" s="128">
        <v>4</v>
      </c>
      <c r="F2" s="175">
        <v>5</v>
      </c>
      <c r="G2" s="128">
        <v>6</v>
      </c>
      <c r="H2" s="129">
        <v>7</v>
      </c>
      <c r="I2" s="157" t="s">
        <v>85</v>
      </c>
      <c r="J2" s="169" t="s">
        <v>264</v>
      </c>
      <c r="K2" s="170">
        <v>60</v>
      </c>
      <c r="L2" s="170"/>
      <c r="M2" s="159" t="s">
        <v>249</v>
      </c>
      <c r="N2" s="129">
        <v>430</v>
      </c>
    </row>
    <row r="3" spans="2:16" s="131" customFormat="1" ht="12" customHeight="1" x14ac:dyDescent="0.35">
      <c r="B3" s="128" t="s">
        <v>206</v>
      </c>
      <c r="C3" s="516" t="s">
        <v>260</v>
      </c>
      <c r="D3" s="542" t="s">
        <v>237</v>
      </c>
      <c r="E3" s="542" t="s">
        <v>236</v>
      </c>
      <c r="F3" s="541"/>
      <c r="G3" s="542" t="s">
        <v>243</v>
      </c>
      <c r="H3" s="529"/>
      <c r="I3" s="534"/>
      <c r="J3" s="164" t="s">
        <v>240</v>
      </c>
      <c r="K3" s="170">
        <v>15</v>
      </c>
      <c r="L3" s="155">
        <v>30</v>
      </c>
      <c r="M3" s="160" t="s">
        <v>250</v>
      </c>
      <c r="N3" s="156">
        <v>54</v>
      </c>
    </row>
    <row r="4" spans="2:16" s="131" customFormat="1" ht="13" customHeight="1" x14ac:dyDescent="0.35">
      <c r="B4" s="128" t="s">
        <v>207</v>
      </c>
      <c r="C4" s="517"/>
      <c r="D4" s="543"/>
      <c r="E4" s="543"/>
      <c r="F4" s="527"/>
      <c r="G4" s="543"/>
      <c r="H4" s="530"/>
      <c r="I4" s="535"/>
      <c r="J4" s="164" t="s">
        <v>240</v>
      </c>
      <c r="K4" s="170">
        <v>15</v>
      </c>
      <c r="L4" s="155">
        <v>30</v>
      </c>
      <c r="M4" s="160" t="s">
        <v>251</v>
      </c>
      <c r="N4" s="156">
        <v>54</v>
      </c>
    </row>
    <row r="5" spans="2:16" s="131" customFormat="1" ht="13.5" customHeight="1" thickBot="1" x14ac:dyDescent="0.4">
      <c r="B5" s="128" t="s">
        <v>232</v>
      </c>
      <c r="C5" s="524"/>
      <c r="D5" s="543"/>
      <c r="E5" s="543"/>
      <c r="F5" s="528"/>
      <c r="G5" s="546"/>
      <c r="H5" s="530"/>
      <c r="I5" s="535"/>
      <c r="J5" s="164" t="s">
        <v>241</v>
      </c>
      <c r="K5" s="170">
        <v>15</v>
      </c>
      <c r="L5" s="155">
        <v>30</v>
      </c>
      <c r="M5" s="160" t="s">
        <v>252</v>
      </c>
      <c r="N5" s="156">
        <v>54</v>
      </c>
    </row>
    <row r="6" spans="2:16" s="131" customFormat="1" ht="15.5" customHeight="1" thickTop="1" x14ac:dyDescent="0.35">
      <c r="B6" s="128" t="s">
        <v>209</v>
      </c>
      <c r="C6" s="545" t="s">
        <v>259</v>
      </c>
      <c r="D6" s="526" t="s">
        <v>246</v>
      </c>
      <c r="E6" s="544" t="s">
        <v>235</v>
      </c>
      <c r="F6" s="545" t="s">
        <v>248</v>
      </c>
      <c r="G6" s="541"/>
      <c r="H6" s="530"/>
      <c r="I6" s="535"/>
      <c r="J6" s="164" t="s">
        <v>242</v>
      </c>
      <c r="K6" s="170"/>
      <c r="L6" s="155">
        <v>9</v>
      </c>
      <c r="M6" s="166" t="s">
        <v>256</v>
      </c>
      <c r="N6" s="162">
        <f>SUM(N2:N5)</f>
        <v>592</v>
      </c>
    </row>
    <row r="7" spans="2:16" ht="14" customHeight="1" x14ac:dyDescent="0.2">
      <c r="B7" s="128" t="s">
        <v>210</v>
      </c>
      <c r="C7" s="543"/>
      <c r="D7" s="527"/>
      <c r="E7" s="517"/>
      <c r="F7" s="543"/>
      <c r="G7" s="527"/>
      <c r="H7" s="530"/>
      <c r="I7" s="535"/>
      <c r="J7" s="165" t="s">
        <v>240</v>
      </c>
      <c r="K7" s="171">
        <v>15</v>
      </c>
      <c r="L7" s="154">
        <v>30</v>
      </c>
      <c r="M7" s="165" t="s">
        <v>257</v>
      </c>
      <c r="N7" s="154">
        <f>K1+L1</f>
        <v>653.5</v>
      </c>
      <c r="O7" s="126">
        <f>K1*0.75+L1</f>
        <v>577.125</v>
      </c>
    </row>
    <row r="8" spans="2:16" ht="11.5" customHeight="1" thickBot="1" x14ac:dyDescent="0.25">
      <c r="B8" s="132" t="s">
        <v>211</v>
      </c>
      <c r="C8" s="546"/>
      <c r="D8" s="528"/>
      <c r="E8" s="153"/>
      <c r="F8" s="546"/>
      <c r="G8" s="528"/>
      <c r="H8" s="532"/>
      <c r="I8" s="536"/>
      <c r="J8" s="165" t="s">
        <v>244</v>
      </c>
      <c r="K8" s="154"/>
      <c r="L8" s="154">
        <v>90</v>
      </c>
      <c r="M8" s="165" t="s">
        <v>258</v>
      </c>
      <c r="N8" s="154">
        <f>K16+L16</f>
        <v>614.5</v>
      </c>
      <c r="O8" s="126">
        <f>K16+L16*0.75</f>
        <v>488.25</v>
      </c>
    </row>
    <row r="9" spans="2:16" ht="16.5" customHeight="1" x14ac:dyDescent="0.2">
      <c r="B9" s="133" t="s">
        <v>212</v>
      </c>
      <c r="C9" s="140" t="s">
        <v>234</v>
      </c>
      <c r="D9" s="531"/>
      <c r="E9" s="525" t="s">
        <v>261</v>
      </c>
      <c r="F9" s="529"/>
      <c r="G9" s="516" t="s">
        <v>238</v>
      </c>
      <c r="H9" s="529"/>
      <c r="I9" s="537"/>
      <c r="J9" s="165" t="s">
        <v>245</v>
      </c>
      <c r="K9" s="154">
        <v>64.5</v>
      </c>
      <c r="L9" s="154"/>
      <c r="M9" s="165" t="s">
        <v>256</v>
      </c>
      <c r="N9" s="154">
        <f>N7+N8</f>
        <v>1268</v>
      </c>
      <c r="O9" s="126">
        <f>O7+O8</f>
        <v>1065.375</v>
      </c>
      <c r="P9" s="126">
        <f>O9-N6</f>
        <v>473.375</v>
      </c>
    </row>
    <row r="10" spans="2:16" ht="11" customHeight="1" x14ac:dyDescent="0.2">
      <c r="B10" s="128" t="s">
        <v>213</v>
      </c>
      <c r="C10" s="516" t="s">
        <v>235</v>
      </c>
      <c r="D10" s="527"/>
      <c r="E10" s="517"/>
      <c r="F10" s="530"/>
      <c r="G10" s="517"/>
      <c r="H10" s="530"/>
      <c r="I10" s="538"/>
      <c r="J10" s="165" t="s">
        <v>247</v>
      </c>
      <c r="K10" s="154">
        <v>30</v>
      </c>
      <c r="L10" s="154">
        <v>30</v>
      </c>
    </row>
    <row r="11" spans="2:16" ht="11.5" customHeight="1" x14ac:dyDescent="0.2">
      <c r="B11" s="128" t="s">
        <v>214</v>
      </c>
      <c r="C11" s="517"/>
      <c r="D11" s="527"/>
      <c r="E11" s="517"/>
      <c r="F11" s="530"/>
      <c r="G11" s="517"/>
      <c r="H11" s="530"/>
      <c r="I11" s="538"/>
      <c r="J11" s="165" t="s">
        <v>253</v>
      </c>
      <c r="K11" s="154">
        <v>15</v>
      </c>
      <c r="L11" s="154">
        <v>30</v>
      </c>
    </row>
    <row r="12" spans="2:16" ht="11.5" customHeight="1" x14ac:dyDescent="0.2">
      <c r="B12" s="128" t="s">
        <v>215</v>
      </c>
      <c r="C12" s="517"/>
      <c r="D12" s="527"/>
      <c r="E12" s="517"/>
      <c r="F12" s="530"/>
      <c r="G12" s="517"/>
      <c r="H12" s="530"/>
      <c r="I12" s="538"/>
      <c r="J12" s="164" t="s">
        <v>265</v>
      </c>
      <c r="K12" s="154">
        <v>60</v>
      </c>
      <c r="L12" s="154"/>
    </row>
    <row r="13" spans="2:16" ht="16" customHeight="1" thickBot="1" x14ac:dyDescent="0.25">
      <c r="B13" s="128" t="s">
        <v>216</v>
      </c>
      <c r="C13" s="524"/>
      <c r="D13" s="527"/>
      <c r="E13" s="524"/>
      <c r="F13" s="530"/>
      <c r="G13" s="148" t="s">
        <v>239</v>
      </c>
      <c r="H13" s="530"/>
      <c r="I13" s="538"/>
      <c r="J13" s="165" t="s">
        <v>242</v>
      </c>
      <c r="K13" s="154"/>
      <c r="L13" s="154">
        <v>9</v>
      </c>
    </row>
    <row r="14" spans="2:16" ht="16.5" customHeight="1" thickBot="1" x14ac:dyDescent="0.25">
      <c r="B14" s="134" t="s">
        <v>217</v>
      </c>
      <c r="C14" s="152"/>
      <c r="D14" s="527"/>
      <c r="E14" s="153"/>
      <c r="F14" s="530"/>
      <c r="G14" s="149"/>
      <c r="H14" s="530"/>
      <c r="I14" s="539"/>
      <c r="J14" s="165" t="s">
        <v>253</v>
      </c>
      <c r="K14" s="154">
        <v>8</v>
      </c>
      <c r="L14" s="154">
        <v>30</v>
      </c>
    </row>
    <row r="15" spans="2:16" ht="33.5" customHeight="1" x14ac:dyDescent="0.2">
      <c r="B15" s="135" t="s">
        <v>263</v>
      </c>
      <c r="C15" s="167" t="s">
        <v>262</v>
      </c>
      <c r="D15" s="150"/>
      <c r="E15" s="167" t="s">
        <v>262</v>
      </c>
      <c r="F15" s="151"/>
      <c r="G15" s="167" t="s">
        <v>262</v>
      </c>
      <c r="H15" s="150"/>
      <c r="I15" s="172"/>
      <c r="J15" s="165" t="s">
        <v>253</v>
      </c>
      <c r="K15" s="154">
        <v>8</v>
      </c>
      <c r="L15" s="154">
        <v>30</v>
      </c>
    </row>
    <row r="16" spans="2:16" x14ac:dyDescent="0.2">
      <c r="J16" s="173" t="s">
        <v>268</v>
      </c>
      <c r="K16" s="174">
        <f>SUM(K17:K21)</f>
        <v>109.5</v>
      </c>
      <c r="L16" s="174">
        <f>SUM(L17:L26)</f>
        <v>505</v>
      </c>
    </row>
    <row r="17" spans="2:14" ht="14.5" customHeight="1" x14ac:dyDescent="0.2">
      <c r="B17" s="533" t="s">
        <v>233</v>
      </c>
      <c r="C17" s="533"/>
      <c r="D17" s="533"/>
      <c r="E17" s="533"/>
      <c r="F17" s="533"/>
      <c r="G17" s="533"/>
      <c r="H17" s="533"/>
      <c r="I17" s="533"/>
      <c r="J17" s="165" t="s">
        <v>266</v>
      </c>
      <c r="K17" s="154"/>
      <c r="L17" s="154">
        <v>56</v>
      </c>
    </row>
    <row r="18" spans="2:14" x14ac:dyDescent="0.2">
      <c r="J18" s="165" t="s">
        <v>269</v>
      </c>
      <c r="K18" s="154"/>
      <c r="L18" s="154">
        <v>120</v>
      </c>
    </row>
    <row r="19" spans="2:14" x14ac:dyDescent="0.2">
      <c r="B19" s="127" t="s">
        <v>201</v>
      </c>
      <c r="C19" s="175">
        <v>2</v>
      </c>
      <c r="D19" s="175">
        <v>3</v>
      </c>
      <c r="E19" s="175">
        <v>4</v>
      </c>
      <c r="F19" s="175">
        <v>5</v>
      </c>
      <c r="G19" s="175">
        <v>6</v>
      </c>
      <c r="H19" s="127">
        <v>7</v>
      </c>
      <c r="I19" s="179" t="s">
        <v>85</v>
      </c>
      <c r="J19" s="165" t="s">
        <v>242</v>
      </c>
      <c r="K19" s="154"/>
      <c r="L19" s="154">
        <v>9</v>
      </c>
    </row>
    <row r="20" spans="2:14" ht="11.5" customHeight="1" x14ac:dyDescent="0.2">
      <c r="B20" s="128" t="s">
        <v>206</v>
      </c>
      <c r="C20" s="516" t="s">
        <v>276</v>
      </c>
      <c r="D20" s="519" t="s">
        <v>288</v>
      </c>
      <c r="E20" s="516" t="s">
        <v>278</v>
      </c>
      <c r="F20" s="516" t="s">
        <v>272</v>
      </c>
      <c r="G20" s="182"/>
      <c r="H20" s="519" t="s">
        <v>277</v>
      </c>
      <c r="I20" s="519" t="s">
        <v>284</v>
      </c>
      <c r="J20" s="165" t="s">
        <v>247</v>
      </c>
      <c r="K20" s="154">
        <v>45</v>
      </c>
      <c r="L20" s="154">
        <v>30</v>
      </c>
    </row>
    <row r="21" spans="2:14" ht="13" customHeight="1" x14ac:dyDescent="0.2">
      <c r="B21" s="128" t="s">
        <v>207</v>
      </c>
      <c r="C21" s="517"/>
      <c r="D21" s="520"/>
      <c r="E21" s="517"/>
      <c r="F21" s="517"/>
      <c r="G21" s="182"/>
      <c r="H21" s="520"/>
      <c r="I21" s="520"/>
      <c r="J21" s="165" t="s">
        <v>245</v>
      </c>
      <c r="K21" s="154">
        <f>64.5</f>
        <v>64.5</v>
      </c>
      <c r="L21" s="154"/>
    </row>
    <row r="22" spans="2:14" ht="12.5" customHeight="1" x14ac:dyDescent="0.2">
      <c r="B22" s="128" t="s">
        <v>232</v>
      </c>
      <c r="C22" s="517"/>
      <c r="D22" s="520"/>
      <c r="E22" s="517"/>
      <c r="F22" s="517"/>
      <c r="G22" s="182"/>
      <c r="H22" s="520"/>
      <c r="I22" s="520"/>
      <c r="J22" s="177" t="s">
        <v>269</v>
      </c>
      <c r="K22" s="178"/>
      <c r="L22" s="178">
        <v>120</v>
      </c>
    </row>
    <row r="23" spans="2:14" ht="12.5" customHeight="1" x14ac:dyDescent="0.2">
      <c r="B23" s="128" t="s">
        <v>209</v>
      </c>
      <c r="C23" s="517"/>
      <c r="D23" s="520"/>
      <c r="E23" s="518"/>
      <c r="F23" s="517"/>
      <c r="G23" s="182"/>
      <c r="H23" s="520"/>
      <c r="I23" s="520"/>
      <c r="J23" s="165" t="s">
        <v>270</v>
      </c>
      <c r="K23" s="154"/>
      <c r="L23" s="154">
        <v>60</v>
      </c>
    </row>
    <row r="24" spans="2:14" ht="23.5" customHeight="1" x14ac:dyDescent="0.2">
      <c r="B24" s="128" t="s">
        <v>210</v>
      </c>
      <c r="C24" s="518"/>
      <c r="D24" s="520"/>
      <c r="E24" s="184" t="s">
        <v>279</v>
      </c>
      <c r="F24" s="517"/>
      <c r="G24" s="176" t="s">
        <v>275</v>
      </c>
      <c r="H24" s="520"/>
      <c r="I24" s="520"/>
      <c r="J24" s="165" t="s">
        <v>271</v>
      </c>
      <c r="K24" s="154"/>
      <c r="L24" s="154">
        <v>10</v>
      </c>
      <c r="N24" s="176"/>
    </row>
    <row r="25" spans="2:14" ht="23" customHeight="1" x14ac:dyDescent="0.2">
      <c r="B25" s="128" t="s">
        <v>211</v>
      </c>
      <c r="C25" s="182"/>
      <c r="D25" s="521"/>
      <c r="E25" s="183"/>
      <c r="F25" s="518"/>
      <c r="G25" s="176" t="s">
        <v>274</v>
      </c>
      <c r="H25" s="521"/>
      <c r="I25" s="521"/>
      <c r="J25" s="165" t="s">
        <v>271</v>
      </c>
      <c r="K25" s="154"/>
      <c r="L25" s="154">
        <v>10</v>
      </c>
    </row>
    <row r="26" spans="2:14" ht="20" customHeight="1" x14ac:dyDescent="0.2">
      <c r="B26" s="128" t="s">
        <v>212</v>
      </c>
      <c r="C26" s="516" t="s">
        <v>285</v>
      </c>
      <c r="D26" s="519" t="s">
        <v>289</v>
      </c>
      <c r="E26" s="516" t="s">
        <v>286</v>
      </c>
      <c r="F26" s="522" t="s">
        <v>281</v>
      </c>
      <c r="G26" s="516" t="s">
        <v>287</v>
      </c>
      <c r="H26" s="519" t="s">
        <v>277</v>
      </c>
      <c r="I26" s="519" t="s">
        <v>284</v>
      </c>
      <c r="J26" s="165" t="s">
        <v>282</v>
      </c>
      <c r="K26" s="154"/>
      <c r="L26" s="154">
        <v>90</v>
      </c>
    </row>
    <row r="27" spans="2:14" ht="17.5" customHeight="1" x14ac:dyDescent="0.2">
      <c r="B27" s="128" t="s">
        <v>213</v>
      </c>
      <c r="C27" s="517"/>
      <c r="D27" s="520"/>
      <c r="E27" s="517"/>
      <c r="F27" s="523"/>
      <c r="G27" s="517"/>
      <c r="H27" s="520"/>
      <c r="I27" s="520"/>
    </row>
    <row r="28" spans="2:14" ht="19" customHeight="1" x14ac:dyDescent="0.2">
      <c r="B28" s="128" t="s">
        <v>214</v>
      </c>
      <c r="C28" s="517"/>
      <c r="D28" s="520"/>
      <c r="E28" s="517"/>
      <c r="F28" s="180" t="s">
        <v>280</v>
      </c>
      <c r="G28" s="517"/>
      <c r="H28" s="520"/>
      <c r="I28" s="520"/>
    </row>
    <row r="29" spans="2:14" ht="21.5" customHeight="1" x14ac:dyDescent="0.2">
      <c r="B29" s="128" t="s">
        <v>215</v>
      </c>
      <c r="C29" s="517"/>
      <c r="D29" s="520"/>
      <c r="E29" s="517"/>
      <c r="F29" s="185" t="s">
        <v>273</v>
      </c>
      <c r="G29" s="517"/>
      <c r="H29" s="520"/>
      <c r="I29" s="520"/>
    </row>
    <row r="30" spans="2:14" ht="20.5" customHeight="1" x14ac:dyDescent="0.2">
      <c r="B30" s="128" t="s">
        <v>216</v>
      </c>
      <c r="C30" s="517"/>
      <c r="D30" s="520"/>
      <c r="E30" s="517"/>
      <c r="F30" s="181"/>
      <c r="G30" s="517"/>
      <c r="H30" s="520"/>
      <c r="I30" s="520"/>
    </row>
    <row r="31" spans="2:14" ht="12" x14ac:dyDescent="0.2">
      <c r="B31" s="128" t="s">
        <v>217</v>
      </c>
      <c r="C31" s="518"/>
      <c r="D31" s="521"/>
      <c r="E31" s="518"/>
      <c r="F31" s="181"/>
      <c r="G31" s="518"/>
      <c r="H31" s="521"/>
      <c r="I31" s="521"/>
    </row>
    <row r="32" spans="2:14" ht="16" customHeight="1" x14ac:dyDescent="0.2">
      <c r="B32" s="128" t="s">
        <v>267</v>
      </c>
      <c r="C32" s="168"/>
      <c r="D32" s="175" t="s">
        <v>283</v>
      </c>
      <c r="E32" s="168"/>
      <c r="F32" s="175" t="s">
        <v>283</v>
      </c>
      <c r="G32" s="168"/>
      <c r="H32" s="175" t="s">
        <v>283</v>
      </c>
      <c r="I32" s="175"/>
    </row>
  </sheetData>
  <mergeCells count="34">
    <mergeCell ref="D20:D25"/>
    <mergeCell ref="C26:C31"/>
    <mergeCell ref="C20:C24"/>
    <mergeCell ref="I26:I31"/>
    <mergeCell ref="E20:E23"/>
    <mergeCell ref="F20:F25"/>
    <mergeCell ref="E26:E31"/>
    <mergeCell ref="F26:F27"/>
    <mergeCell ref="G26:G31"/>
    <mergeCell ref="B1:G1"/>
    <mergeCell ref="G6:G8"/>
    <mergeCell ref="E3:E5"/>
    <mergeCell ref="E6:E7"/>
    <mergeCell ref="F3:F5"/>
    <mergeCell ref="F6:F8"/>
    <mergeCell ref="G3:G5"/>
    <mergeCell ref="C6:C8"/>
    <mergeCell ref="D3:D5"/>
    <mergeCell ref="C10:C13"/>
    <mergeCell ref="C3:C5"/>
    <mergeCell ref="E9:E13"/>
    <mergeCell ref="I20:I25"/>
    <mergeCell ref="H26:H31"/>
    <mergeCell ref="D6:D8"/>
    <mergeCell ref="F9:F14"/>
    <mergeCell ref="D9:D14"/>
    <mergeCell ref="H3:H8"/>
    <mergeCell ref="H9:H14"/>
    <mergeCell ref="B17:I17"/>
    <mergeCell ref="I3:I8"/>
    <mergeCell ref="I9:I14"/>
    <mergeCell ref="G9:G12"/>
    <mergeCell ref="D26:D31"/>
    <mergeCell ref="H20:H25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3" zoomScale="150" zoomScaleNormal="150" workbookViewId="0">
      <selection activeCell="A13" sqref="A13"/>
    </sheetView>
  </sheetViews>
  <sheetFormatPr defaultColWidth="9" defaultRowHeight="7" x14ac:dyDescent="0.2"/>
  <cols>
    <col min="1" max="1" width="5.1796875" style="120" customWidth="1"/>
    <col min="2" max="2" width="4.90625" style="120" customWidth="1"/>
    <col min="3" max="3" width="2.81640625" style="110" customWidth="1"/>
    <col min="4" max="4" width="4.6328125" style="120" customWidth="1"/>
    <col min="5" max="5" width="3.453125" style="110" customWidth="1"/>
    <col min="6" max="6" width="5.08984375" style="120" customWidth="1"/>
    <col min="7" max="7" width="2.54296875" style="115" customWidth="1"/>
    <col min="8" max="8" width="2.81640625" style="110" customWidth="1"/>
    <col min="9" max="16384" width="9" style="110"/>
  </cols>
  <sheetData>
    <row r="1" spans="1:8" x14ac:dyDescent="0.2">
      <c r="A1" s="548"/>
      <c r="B1" s="548"/>
      <c r="C1" s="548"/>
      <c r="D1" s="548"/>
      <c r="E1" s="548"/>
      <c r="F1" s="548"/>
      <c r="G1" s="109"/>
    </row>
    <row r="2" spans="1:8" s="119" customFormat="1" ht="13.5" customHeight="1" x14ac:dyDescent="0.35">
      <c r="A2" s="116" t="s">
        <v>201</v>
      </c>
      <c r="B2" s="117">
        <v>2</v>
      </c>
      <c r="C2" s="117">
        <v>3</v>
      </c>
      <c r="D2" s="117">
        <v>4</v>
      </c>
      <c r="E2" s="117">
        <v>5</v>
      </c>
      <c r="F2" s="117">
        <v>6</v>
      </c>
      <c r="G2" s="118">
        <v>7</v>
      </c>
      <c r="H2" s="118" t="s">
        <v>85</v>
      </c>
    </row>
    <row r="3" spans="1:8" s="112" customFormat="1" ht="20.25" customHeight="1" x14ac:dyDescent="0.35">
      <c r="A3" s="117" t="s">
        <v>206</v>
      </c>
      <c r="B3" s="549" t="s">
        <v>194</v>
      </c>
      <c r="C3" s="555" t="s">
        <v>202</v>
      </c>
      <c r="D3" s="547" t="s">
        <v>187</v>
      </c>
      <c r="E3" s="555" t="s">
        <v>202</v>
      </c>
      <c r="F3" s="547" t="s">
        <v>191</v>
      </c>
      <c r="G3" s="558"/>
      <c r="H3" s="551" t="s">
        <v>199</v>
      </c>
    </row>
    <row r="4" spans="1:8" s="112" customFormat="1" ht="19.5" customHeight="1" x14ac:dyDescent="0.35">
      <c r="A4" s="117" t="s">
        <v>207</v>
      </c>
      <c r="B4" s="549"/>
      <c r="C4" s="556"/>
      <c r="D4" s="547"/>
      <c r="E4" s="556"/>
      <c r="F4" s="547"/>
      <c r="G4" s="559"/>
      <c r="H4" s="551"/>
    </row>
    <row r="5" spans="1:8" s="112" customFormat="1" ht="28.5" customHeight="1" x14ac:dyDescent="0.35">
      <c r="A5" s="117" t="s">
        <v>208</v>
      </c>
      <c r="B5" s="117" t="s">
        <v>195</v>
      </c>
      <c r="C5" s="556"/>
      <c r="D5" s="547"/>
      <c r="E5" s="556"/>
      <c r="F5" s="547"/>
      <c r="G5" s="559"/>
      <c r="H5" s="551"/>
    </row>
    <row r="6" spans="1:8" s="112" customFormat="1" ht="20.25" customHeight="1" x14ac:dyDescent="0.35">
      <c r="A6" s="117" t="s">
        <v>209</v>
      </c>
      <c r="B6" s="549" t="s">
        <v>196</v>
      </c>
      <c r="C6" s="556"/>
      <c r="D6" s="547" t="s">
        <v>188</v>
      </c>
      <c r="E6" s="556"/>
      <c r="F6" s="549"/>
      <c r="G6" s="559"/>
      <c r="H6" s="551"/>
    </row>
    <row r="7" spans="1:8" ht="20.25" customHeight="1" x14ac:dyDescent="0.2">
      <c r="A7" s="117" t="s">
        <v>210</v>
      </c>
      <c r="B7" s="549"/>
      <c r="C7" s="556"/>
      <c r="D7" s="547"/>
      <c r="E7" s="556"/>
      <c r="F7" s="549"/>
      <c r="G7" s="559"/>
      <c r="H7" s="551"/>
    </row>
    <row r="8" spans="1:8" ht="30.75" customHeight="1" x14ac:dyDescent="0.2">
      <c r="A8" s="117" t="s">
        <v>211</v>
      </c>
      <c r="B8" s="117" t="s">
        <v>197</v>
      </c>
      <c r="C8" s="557"/>
      <c r="D8" s="547"/>
      <c r="E8" s="557"/>
      <c r="F8" s="549"/>
      <c r="G8" s="560"/>
      <c r="H8" s="551"/>
    </row>
    <row r="9" spans="1:8" ht="20.25" customHeight="1" x14ac:dyDescent="0.2">
      <c r="A9" s="117" t="s">
        <v>212</v>
      </c>
      <c r="B9" s="550" t="s">
        <v>186</v>
      </c>
      <c r="C9" s="552"/>
      <c r="D9" s="547" t="s">
        <v>189</v>
      </c>
      <c r="E9" s="552"/>
      <c r="F9" s="547" t="s">
        <v>190</v>
      </c>
      <c r="G9" s="552" t="s">
        <v>200</v>
      </c>
      <c r="H9" s="551"/>
    </row>
    <row r="10" spans="1:8" ht="20.25" customHeight="1" x14ac:dyDescent="0.2">
      <c r="A10" s="117" t="s">
        <v>213</v>
      </c>
      <c r="B10" s="550"/>
      <c r="C10" s="553"/>
      <c r="D10" s="547"/>
      <c r="E10" s="553"/>
      <c r="F10" s="547"/>
      <c r="G10" s="553"/>
      <c r="H10" s="551"/>
    </row>
    <row r="11" spans="1:8" ht="20.25" customHeight="1" x14ac:dyDescent="0.2">
      <c r="A11" s="117" t="s">
        <v>214</v>
      </c>
      <c r="B11" s="550"/>
      <c r="C11" s="553"/>
      <c r="D11" s="547" t="s">
        <v>204</v>
      </c>
      <c r="E11" s="553"/>
      <c r="F11" s="547"/>
      <c r="G11" s="553"/>
      <c r="H11" s="551"/>
    </row>
    <row r="12" spans="1:8" ht="23.25" customHeight="1" x14ac:dyDescent="0.2">
      <c r="A12" s="117" t="s">
        <v>215</v>
      </c>
      <c r="B12" s="550"/>
      <c r="C12" s="553"/>
      <c r="D12" s="547"/>
      <c r="E12" s="553"/>
      <c r="F12" s="547"/>
      <c r="G12" s="553"/>
      <c r="H12" s="551"/>
    </row>
    <row r="13" spans="1:8" ht="33" customHeight="1" x14ac:dyDescent="0.2">
      <c r="A13" s="117" t="s">
        <v>216</v>
      </c>
      <c r="B13" s="550"/>
      <c r="C13" s="553"/>
      <c r="D13" s="123" t="s">
        <v>203</v>
      </c>
      <c r="E13" s="553"/>
      <c r="F13" s="547" t="s">
        <v>205</v>
      </c>
      <c r="G13" s="553"/>
      <c r="H13" s="551"/>
    </row>
    <row r="14" spans="1:8" ht="15" customHeight="1" x14ac:dyDescent="0.2">
      <c r="A14" s="117" t="s">
        <v>217</v>
      </c>
      <c r="B14" s="121"/>
      <c r="C14" s="554"/>
      <c r="D14" s="124"/>
      <c r="E14" s="554"/>
      <c r="F14" s="547"/>
      <c r="G14" s="554"/>
      <c r="H14" s="551"/>
    </row>
    <row r="15" spans="1:8" ht="36" customHeight="1" x14ac:dyDescent="0.2">
      <c r="A15" s="117" t="s">
        <v>218</v>
      </c>
      <c r="B15" s="122"/>
      <c r="C15" s="114" t="s">
        <v>198</v>
      </c>
      <c r="D15" s="121" t="s">
        <v>192</v>
      </c>
      <c r="E15" s="114" t="s">
        <v>198</v>
      </c>
      <c r="F15" s="121" t="s">
        <v>193</v>
      </c>
      <c r="G15" s="111" t="s">
        <v>198</v>
      </c>
      <c r="H15" s="113"/>
    </row>
  </sheetData>
  <mergeCells count="19">
    <mergeCell ref="H3:H14"/>
    <mergeCell ref="G9:G14"/>
    <mergeCell ref="C3:C8"/>
    <mergeCell ref="E3:E8"/>
    <mergeCell ref="C9:C14"/>
    <mergeCell ref="E9:E14"/>
    <mergeCell ref="G3:G8"/>
    <mergeCell ref="F13:F14"/>
    <mergeCell ref="F6:F8"/>
    <mergeCell ref="D3:D5"/>
    <mergeCell ref="D6:D8"/>
    <mergeCell ref="D9:D10"/>
    <mergeCell ref="D11:D12"/>
    <mergeCell ref="F3:F5"/>
    <mergeCell ref="F9:F12"/>
    <mergeCell ref="A1:F1"/>
    <mergeCell ref="B3:B4"/>
    <mergeCell ref="B6:B7"/>
    <mergeCell ref="B9:B1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E8" sqref="E8"/>
    </sheetView>
  </sheetViews>
  <sheetFormatPr defaultColWidth="9" defaultRowHeight="15.5" x14ac:dyDescent="0.35"/>
  <cols>
    <col min="1" max="1" width="8.26953125" style="34" customWidth="1"/>
    <col min="2" max="2" width="9" style="34" customWidth="1"/>
    <col min="3" max="3" width="15.26953125" style="34" customWidth="1"/>
    <col min="4" max="4" width="18.81640625" style="34" customWidth="1"/>
    <col min="5" max="5" width="20.1796875" style="34" customWidth="1"/>
    <col min="6" max="6" width="18.7265625" style="34" customWidth="1"/>
    <col min="7" max="7" width="13" style="34" customWidth="1"/>
    <col min="8" max="9" width="12.26953125" style="34" customWidth="1"/>
    <col min="10" max="10" width="11.81640625" style="98" customWidth="1"/>
    <col min="11" max="16384" width="9" style="34"/>
  </cols>
  <sheetData>
    <row r="1" spans="1:10" ht="19" x14ac:dyDescent="0.4">
      <c r="A1" s="561" t="s">
        <v>169</v>
      </c>
      <c r="B1" s="561"/>
      <c r="C1" s="561"/>
      <c r="D1" s="561"/>
      <c r="E1" s="561"/>
      <c r="F1" s="561"/>
      <c r="G1" s="561"/>
      <c r="H1" s="561"/>
    </row>
    <row r="2" spans="1:10" ht="16" thickBot="1" x14ac:dyDescent="0.4"/>
    <row r="3" spans="1:10" s="37" customFormat="1" ht="25.5" customHeight="1" thickBot="1" x14ac:dyDescent="0.4">
      <c r="A3" s="75" t="s">
        <v>160</v>
      </c>
      <c r="B3" s="76" t="s">
        <v>159</v>
      </c>
      <c r="C3" s="76" t="s">
        <v>77</v>
      </c>
      <c r="D3" s="76" t="s">
        <v>78</v>
      </c>
      <c r="E3" s="76" t="s">
        <v>79</v>
      </c>
      <c r="F3" s="76" t="s">
        <v>80</v>
      </c>
      <c r="G3" s="76" t="s">
        <v>81</v>
      </c>
      <c r="H3" s="76" t="s">
        <v>82</v>
      </c>
      <c r="I3" s="77" t="s">
        <v>85</v>
      </c>
      <c r="J3" s="99"/>
    </row>
    <row r="4" spans="1:10" s="37" customFormat="1" ht="30" customHeight="1" x14ac:dyDescent="0.35">
      <c r="A4" s="570" t="s">
        <v>0</v>
      </c>
      <c r="B4" s="78">
        <v>1</v>
      </c>
      <c r="C4" s="79" t="s">
        <v>140</v>
      </c>
      <c r="D4" s="79" t="s">
        <v>145</v>
      </c>
      <c r="E4" s="79" t="s">
        <v>145</v>
      </c>
      <c r="F4" s="79" t="s">
        <v>144</v>
      </c>
      <c r="G4" s="79" t="s">
        <v>149</v>
      </c>
      <c r="H4" s="573" t="s">
        <v>166</v>
      </c>
      <c r="I4" s="562" t="s">
        <v>162</v>
      </c>
      <c r="J4" s="99" t="s">
        <v>158</v>
      </c>
    </row>
    <row r="5" spans="1:10" s="37" customFormat="1" ht="30" customHeight="1" x14ac:dyDescent="0.35">
      <c r="A5" s="571"/>
      <c r="B5" s="80">
        <v>2</v>
      </c>
      <c r="C5" s="81" t="s">
        <v>141</v>
      </c>
      <c r="D5" s="81" t="s">
        <v>150</v>
      </c>
      <c r="E5" s="81" t="s">
        <v>152</v>
      </c>
      <c r="F5" s="81" t="s">
        <v>144</v>
      </c>
      <c r="G5" s="81" t="s">
        <v>146</v>
      </c>
      <c r="H5" s="574"/>
      <c r="I5" s="563"/>
      <c r="J5" s="99"/>
    </row>
    <row r="6" spans="1:10" s="37" customFormat="1" ht="30" customHeight="1" x14ac:dyDescent="0.35">
      <c r="A6" s="571"/>
      <c r="B6" s="80">
        <v>3</v>
      </c>
      <c r="C6" s="81" t="s">
        <v>149</v>
      </c>
      <c r="D6" s="81" t="s">
        <v>146</v>
      </c>
      <c r="E6" s="81" t="s">
        <v>143</v>
      </c>
      <c r="F6" s="81" t="s">
        <v>170</v>
      </c>
      <c r="G6" s="81" t="s">
        <v>146</v>
      </c>
      <c r="H6" s="574"/>
      <c r="I6" s="563"/>
      <c r="J6" s="99"/>
    </row>
    <row r="7" spans="1:10" s="37" customFormat="1" ht="30" customHeight="1" thickBot="1" x14ac:dyDescent="0.4">
      <c r="A7" s="572"/>
      <c r="B7" s="82">
        <v>4</v>
      </c>
      <c r="C7" s="83" t="s">
        <v>144</v>
      </c>
      <c r="D7" s="83" t="s">
        <v>146</v>
      </c>
      <c r="E7" s="83" t="s">
        <v>143</v>
      </c>
      <c r="F7" s="83" t="s">
        <v>143</v>
      </c>
      <c r="G7" s="83" t="s">
        <v>143</v>
      </c>
      <c r="H7" s="575"/>
      <c r="I7" s="564"/>
      <c r="J7" s="99" t="s">
        <v>155</v>
      </c>
    </row>
    <row r="8" spans="1:10" s="37" customFormat="1" ht="30" customHeight="1" x14ac:dyDescent="0.35">
      <c r="A8" s="568" t="s">
        <v>139</v>
      </c>
      <c r="B8" s="84">
        <v>5</v>
      </c>
      <c r="C8" s="85" t="s">
        <v>143</v>
      </c>
      <c r="D8" s="81" t="s">
        <v>144</v>
      </c>
      <c r="E8" s="85" t="s">
        <v>151</v>
      </c>
      <c r="F8" s="85" t="s">
        <v>144</v>
      </c>
      <c r="G8" s="85" t="s">
        <v>146</v>
      </c>
      <c r="H8" s="573" t="s">
        <v>161</v>
      </c>
      <c r="I8" s="565" t="s">
        <v>164</v>
      </c>
      <c r="J8" s="99" t="s">
        <v>154</v>
      </c>
    </row>
    <row r="9" spans="1:10" s="37" customFormat="1" ht="30" customHeight="1" x14ac:dyDescent="0.35">
      <c r="A9" s="568"/>
      <c r="B9" s="86">
        <v>6</v>
      </c>
      <c r="C9" s="81" t="s">
        <v>144</v>
      </c>
      <c r="D9" s="81" t="s">
        <v>147</v>
      </c>
      <c r="E9" s="81" t="s">
        <v>143</v>
      </c>
      <c r="F9" s="81" t="s">
        <v>142</v>
      </c>
      <c r="G9" s="81" t="s">
        <v>146</v>
      </c>
      <c r="H9" s="574"/>
      <c r="I9" s="566"/>
      <c r="J9" s="99"/>
    </row>
    <row r="10" spans="1:10" ht="30" customHeight="1" x14ac:dyDescent="0.35">
      <c r="A10" s="568"/>
      <c r="B10" s="80">
        <v>7</v>
      </c>
      <c r="C10" s="87" t="s">
        <v>144</v>
      </c>
      <c r="D10" s="81" t="s">
        <v>147</v>
      </c>
      <c r="E10" s="81" t="s">
        <v>144</v>
      </c>
      <c r="F10" s="81" t="s">
        <v>153</v>
      </c>
      <c r="G10" s="87" t="s">
        <v>148</v>
      </c>
      <c r="H10" s="574"/>
      <c r="I10" s="566"/>
      <c r="J10" s="98" t="s">
        <v>156</v>
      </c>
    </row>
    <row r="11" spans="1:10" ht="30" customHeight="1" thickBot="1" x14ac:dyDescent="0.4">
      <c r="A11" s="569"/>
      <c r="B11" s="88">
        <v>8</v>
      </c>
      <c r="C11" s="89"/>
      <c r="D11" s="90" t="s">
        <v>148</v>
      </c>
      <c r="E11" s="91"/>
      <c r="F11" s="90"/>
      <c r="G11" s="89"/>
      <c r="H11" s="576"/>
      <c r="I11" s="567"/>
      <c r="J11" s="98" t="s">
        <v>157</v>
      </c>
    </row>
    <row r="12" spans="1:10" ht="69.75" customHeight="1" thickTop="1" thickBot="1" x14ac:dyDescent="0.4">
      <c r="A12" s="92" t="s">
        <v>2</v>
      </c>
      <c r="B12" s="93"/>
      <c r="C12" s="94" t="s">
        <v>165</v>
      </c>
      <c r="D12" s="94" t="s">
        <v>167</v>
      </c>
      <c r="E12" s="94" t="s">
        <v>171</v>
      </c>
      <c r="F12" s="95" t="s">
        <v>168</v>
      </c>
      <c r="G12" s="95" t="s">
        <v>163</v>
      </c>
      <c r="H12" s="96"/>
      <c r="I12" s="97" t="s">
        <v>146</v>
      </c>
    </row>
  </sheetData>
  <mergeCells count="7">
    <mergeCell ref="A1:H1"/>
    <mergeCell ref="I4:I7"/>
    <mergeCell ref="I8:I11"/>
    <mergeCell ref="A8:A11"/>
    <mergeCell ref="A4:A7"/>
    <mergeCell ref="H4:H7"/>
    <mergeCell ref="H8:H11"/>
  </mergeCells>
  <pageMargins left="0.17" right="0.17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="120" zoomScaleNormal="120" workbookViewId="0">
      <selection sqref="A1:G1"/>
    </sheetView>
  </sheetViews>
  <sheetFormatPr defaultColWidth="9" defaultRowHeight="9" x14ac:dyDescent="0.2"/>
  <cols>
    <col min="1" max="1" width="1.7265625" style="101" customWidth="1"/>
    <col min="2" max="2" width="2.26953125" style="101" customWidth="1"/>
    <col min="3" max="3" width="9.453125" style="101" customWidth="1"/>
    <col min="4" max="4" width="2" style="101" customWidth="1"/>
    <col min="5" max="5" width="9.453125" style="101" customWidth="1"/>
    <col min="6" max="6" width="2.26953125" style="101" customWidth="1"/>
    <col min="7" max="7" width="8.26953125" style="101" customWidth="1"/>
    <col min="8" max="8" width="16.7265625" style="100" customWidth="1"/>
    <col min="9" max="16384" width="9" style="101"/>
  </cols>
  <sheetData>
    <row r="1" spans="1:8" x14ac:dyDescent="0.2">
      <c r="A1" s="578" t="s">
        <v>185</v>
      </c>
      <c r="B1" s="578"/>
      <c r="C1" s="578"/>
      <c r="D1" s="578"/>
      <c r="E1" s="578"/>
      <c r="F1" s="578"/>
      <c r="G1" s="578"/>
    </row>
    <row r="2" spans="1:8" s="103" customFormat="1" ht="13.5" customHeight="1" x14ac:dyDescent="0.35">
      <c r="A2" s="579"/>
      <c r="B2" s="579"/>
      <c r="C2" s="108">
        <v>2</v>
      </c>
      <c r="D2" s="108">
        <v>3</v>
      </c>
      <c r="E2" s="108">
        <v>4</v>
      </c>
      <c r="F2" s="108">
        <v>5</v>
      </c>
      <c r="G2" s="108">
        <v>6</v>
      </c>
      <c r="H2" s="102"/>
    </row>
    <row r="3" spans="1:8" ht="50.25" customHeight="1" x14ac:dyDescent="0.2">
      <c r="A3" s="579" t="s">
        <v>172</v>
      </c>
      <c r="B3" s="104" t="s">
        <v>174</v>
      </c>
      <c r="C3" s="107" t="s">
        <v>175</v>
      </c>
      <c r="D3" s="105"/>
      <c r="E3" s="106" t="s">
        <v>178</v>
      </c>
      <c r="F3" s="105"/>
      <c r="G3" s="106" t="s">
        <v>182</v>
      </c>
      <c r="H3" s="101"/>
    </row>
    <row r="4" spans="1:8" ht="54" customHeight="1" x14ac:dyDescent="0.2">
      <c r="A4" s="579"/>
      <c r="B4" s="104">
        <v>2</v>
      </c>
      <c r="C4" s="107" t="s">
        <v>176</v>
      </c>
      <c r="D4" s="105"/>
      <c r="E4" s="106" t="s">
        <v>180</v>
      </c>
      <c r="F4" s="105"/>
      <c r="G4" s="105"/>
      <c r="H4" s="101"/>
    </row>
    <row r="5" spans="1:8" ht="51.75" customHeight="1" x14ac:dyDescent="0.2">
      <c r="A5" s="579" t="s">
        <v>173</v>
      </c>
      <c r="B5" s="104" t="s">
        <v>174</v>
      </c>
      <c r="C5" s="581" t="s">
        <v>177</v>
      </c>
      <c r="D5" s="105"/>
      <c r="E5" s="106" t="s">
        <v>179</v>
      </c>
      <c r="F5" s="105"/>
      <c r="G5" s="106" t="s">
        <v>183</v>
      </c>
      <c r="H5" s="101"/>
    </row>
    <row r="6" spans="1:8" ht="51" customHeight="1" x14ac:dyDescent="0.2">
      <c r="A6" s="580"/>
      <c r="B6" s="104">
        <v>2</v>
      </c>
      <c r="C6" s="582"/>
      <c r="D6" s="105"/>
      <c r="E6" s="107" t="s">
        <v>181</v>
      </c>
      <c r="F6" s="105"/>
      <c r="G6" s="106" t="s">
        <v>184</v>
      </c>
      <c r="H6" s="101"/>
    </row>
    <row r="7" spans="1:8" ht="51" customHeight="1" x14ac:dyDescent="0.2">
      <c r="C7" s="577" t="s">
        <v>120</v>
      </c>
      <c r="E7" s="577" t="s">
        <v>121</v>
      </c>
    </row>
    <row r="8" spans="1:8" x14ac:dyDescent="0.2">
      <c r="C8" s="577"/>
      <c r="E8" s="577"/>
    </row>
  </sheetData>
  <mergeCells count="7">
    <mergeCell ref="C7:C8"/>
    <mergeCell ref="E7:E8"/>
    <mergeCell ref="A1:G1"/>
    <mergeCell ref="A2:B2"/>
    <mergeCell ref="A3:A4"/>
    <mergeCell ref="A5:A6"/>
    <mergeCell ref="C5:C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A3" sqref="A3:I8"/>
    </sheetView>
  </sheetViews>
  <sheetFormatPr defaultColWidth="9" defaultRowHeight="12.5" x14ac:dyDescent="0.25"/>
  <cols>
    <col min="1" max="1" width="3.54296875" style="55" customWidth="1"/>
    <col min="2" max="2" width="3.7265625" style="55" customWidth="1"/>
    <col min="3" max="3" width="7.453125" style="55" customWidth="1"/>
    <col min="4" max="4" width="6.54296875" style="55" customWidth="1"/>
    <col min="5" max="5" width="7.1796875" style="55" customWidth="1"/>
    <col min="6" max="6" width="6.81640625" style="55" customWidth="1"/>
    <col min="7" max="7" width="6.54296875" style="55" customWidth="1"/>
    <col min="8" max="8" width="5.1796875" style="55" customWidth="1"/>
    <col min="9" max="9" width="5.453125" style="55" customWidth="1"/>
    <col min="10" max="10" width="1.54296875" style="55" customWidth="1"/>
    <col min="11" max="11" width="9" style="55"/>
    <col min="12" max="12" width="4.26953125" style="55" customWidth="1"/>
    <col min="13" max="13" width="10" style="55" customWidth="1"/>
    <col min="14" max="14" width="11.7265625" style="55" customWidth="1"/>
    <col min="15" max="16384" width="9" style="55"/>
  </cols>
  <sheetData>
    <row r="1" spans="1:14" ht="13" x14ac:dyDescent="0.3">
      <c r="A1" s="583" t="s">
        <v>116</v>
      </c>
      <c r="B1" s="583"/>
      <c r="C1" s="583"/>
      <c r="D1" s="583"/>
      <c r="E1" s="583"/>
      <c r="F1" s="583"/>
      <c r="G1" s="583"/>
      <c r="H1" s="583"/>
      <c r="I1" s="583"/>
    </row>
    <row r="2" spans="1:14" ht="13" thickBot="1" x14ac:dyDescent="0.3"/>
    <row r="3" spans="1:14" s="57" customFormat="1" ht="15.75" customHeight="1" thickTop="1" thickBot="1" x14ac:dyDescent="0.4">
      <c r="A3" s="584"/>
      <c r="B3" s="585"/>
      <c r="C3" s="63" t="s">
        <v>77</v>
      </c>
      <c r="D3" s="63" t="s">
        <v>78</v>
      </c>
      <c r="E3" s="63" t="s">
        <v>79</v>
      </c>
      <c r="F3" s="63" t="s">
        <v>80</v>
      </c>
      <c r="G3" s="63" t="s">
        <v>81</v>
      </c>
      <c r="H3" s="63" t="s">
        <v>82</v>
      </c>
      <c r="I3" s="64" t="s">
        <v>85</v>
      </c>
      <c r="J3" s="65"/>
    </row>
    <row r="4" spans="1:14" ht="51.75" customHeight="1" thickTop="1" x14ac:dyDescent="0.25">
      <c r="A4" s="586" t="s">
        <v>0</v>
      </c>
      <c r="B4" s="66" t="s">
        <v>117</v>
      </c>
      <c r="C4" s="67" t="s">
        <v>132</v>
      </c>
      <c r="D4" s="599" t="s">
        <v>138</v>
      </c>
      <c r="E4" s="588" t="s">
        <v>124</v>
      </c>
      <c r="F4" s="590" t="s">
        <v>125</v>
      </c>
      <c r="G4" s="68" t="s">
        <v>134</v>
      </c>
      <c r="H4" s="597" t="s">
        <v>123</v>
      </c>
      <c r="I4" s="592" t="s">
        <v>119</v>
      </c>
      <c r="K4" s="602" t="s">
        <v>120</v>
      </c>
      <c r="L4" s="602"/>
      <c r="M4" s="601" t="s">
        <v>135</v>
      </c>
      <c r="N4" s="601"/>
    </row>
    <row r="5" spans="1:14" ht="57.75" customHeight="1" thickBot="1" x14ac:dyDescent="0.3">
      <c r="A5" s="587"/>
      <c r="B5" s="69" t="s">
        <v>118</v>
      </c>
      <c r="C5" s="70" t="s">
        <v>133</v>
      </c>
      <c r="D5" s="600"/>
      <c r="E5" s="589"/>
      <c r="F5" s="591"/>
      <c r="G5" s="69"/>
      <c r="H5" s="598"/>
      <c r="I5" s="593"/>
      <c r="K5" s="602"/>
      <c r="L5" s="602"/>
      <c r="M5" s="601"/>
      <c r="N5" s="601"/>
    </row>
    <row r="6" spans="1:14" ht="56.25" customHeight="1" thickTop="1" x14ac:dyDescent="0.25">
      <c r="A6" s="595" t="s">
        <v>1</v>
      </c>
      <c r="B6" s="71" t="s">
        <v>117</v>
      </c>
      <c r="C6" s="72" t="s">
        <v>126</v>
      </c>
      <c r="D6" s="604" t="s">
        <v>127</v>
      </c>
      <c r="E6" s="73" t="s">
        <v>128</v>
      </c>
      <c r="F6" s="599"/>
      <c r="G6" s="603" t="s">
        <v>129</v>
      </c>
      <c r="H6" s="599"/>
      <c r="I6" s="593"/>
      <c r="K6" s="602" t="s">
        <v>121</v>
      </c>
      <c r="L6" s="602"/>
      <c r="M6" s="601"/>
      <c r="N6" s="601"/>
    </row>
    <row r="7" spans="1:14" ht="51" customHeight="1" thickBot="1" x14ac:dyDescent="0.3">
      <c r="A7" s="596"/>
      <c r="B7" s="69" t="s">
        <v>118</v>
      </c>
      <c r="C7" s="70" t="s">
        <v>130</v>
      </c>
      <c r="D7" s="591"/>
      <c r="E7" s="69" t="s">
        <v>131</v>
      </c>
      <c r="F7" s="600"/>
      <c r="G7" s="589"/>
      <c r="H7" s="600"/>
      <c r="I7" s="594"/>
      <c r="K7" s="602"/>
      <c r="L7" s="602"/>
      <c r="M7" s="601"/>
      <c r="N7" s="601"/>
    </row>
    <row r="8" spans="1:14" ht="30.75" customHeight="1" thickTop="1" thickBot="1" x14ac:dyDescent="0.3">
      <c r="A8" s="58" t="s">
        <v>2</v>
      </c>
      <c r="B8" s="59"/>
      <c r="C8" s="60" t="s">
        <v>136</v>
      </c>
      <c r="D8" s="74" t="s">
        <v>137</v>
      </c>
      <c r="E8" s="56" t="s">
        <v>122</v>
      </c>
      <c r="F8" s="74" t="s">
        <v>137</v>
      </c>
      <c r="G8" s="56" t="s">
        <v>122</v>
      </c>
      <c r="H8" s="61"/>
      <c r="I8" s="62"/>
    </row>
    <row r="9" spans="1:14" ht="13" thickTop="1" x14ac:dyDescent="0.25"/>
  </sheetData>
  <mergeCells count="16">
    <mergeCell ref="M4:N7"/>
    <mergeCell ref="K6:L7"/>
    <mergeCell ref="K4:L5"/>
    <mergeCell ref="G6:G7"/>
    <mergeCell ref="D6:D7"/>
    <mergeCell ref="A1:I1"/>
    <mergeCell ref="A3:B3"/>
    <mergeCell ref="A4:A5"/>
    <mergeCell ref="E4:E5"/>
    <mergeCell ref="F4:F5"/>
    <mergeCell ref="I4:I7"/>
    <mergeCell ref="A6:A7"/>
    <mergeCell ref="H4:H5"/>
    <mergeCell ref="D4:D5"/>
    <mergeCell ref="F6:F7"/>
    <mergeCell ref="H6:H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XFD1048576"/>
    </sheetView>
  </sheetViews>
  <sheetFormatPr defaultColWidth="9" defaultRowHeight="12.5" x14ac:dyDescent="0.25"/>
  <cols>
    <col min="1" max="1" width="6.81640625" style="34" customWidth="1"/>
    <col min="2" max="2" width="9" style="34" customWidth="1"/>
    <col min="3" max="3" width="12.26953125" style="34" customWidth="1"/>
    <col min="4" max="4" width="12.453125" style="34" customWidth="1"/>
    <col min="5" max="5" width="13.26953125" style="34" customWidth="1"/>
    <col min="6" max="6" width="13.7265625" style="34" customWidth="1"/>
    <col min="7" max="7" width="13" style="34" customWidth="1"/>
    <col min="8" max="8" width="12.26953125" style="34" customWidth="1"/>
    <col min="9" max="9" width="14" style="34" customWidth="1"/>
    <col min="10" max="16384" width="9" style="34"/>
  </cols>
  <sheetData>
    <row r="1" spans="1:9" ht="13" x14ac:dyDescent="0.3">
      <c r="A1" s="609" t="s">
        <v>100</v>
      </c>
      <c r="B1" s="609"/>
      <c r="C1" s="609"/>
      <c r="D1" s="609"/>
      <c r="E1" s="609"/>
      <c r="F1" s="609"/>
      <c r="G1" s="609"/>
      <c r="H1" s="609"/>
      <c r="I1" s="609"/>
    </row>
    <row r="2" spans="1:9" ht="13" thickBot="1" x14ac:dyDescent="0.3"/>
    <row r="3" spans="1:9" s="37" customFormat="1" ht="25.5" customHeight="1" thickTop="1" thickBot="1" x14ac:dyDescent="0.4">
      <c r="A3" s="610"/>
      <c r="B3" s="611"/>
      <c r="C3" s="35" t="s">
        <v>77</v>
      </c>
      <c r="D3" s="35" t="s">
        <v>78</v>
      </c>
      <c r="E3" s="35" t="s">
        <v>79</v>
      </c>
      <c r="F3" s="35" t="s">
        <v>80</v>
      </c>
      <c r="G3" s="35" t="s">
        <v>81</v>
      </c>
      <c r="H3" s="35" t="s">
        <v>82</v>
      </c>
      <c r="I3" s="36" t="s">
        <v>85</v>
      </c>
    </row>
    <row r="4" spans="1:9" ht="72.75" customHeight="1" thickTop="1" x14ac:dyDescent="0.25">
      <c r="A4" s="612" t="s">
        <v>0</v>
      </c>
      <c r="B4" s="38" t="s">
        <v>12</v>
      </c>
      <c r="C4" s="614" t="s">
        <v>112</v>
      </c>
      <c r="D4" s="48" t="s">
        <v>113</v>
      </c>
      <c r="E4" s="614" t="s">
        <v>115</v>
      </c>
      <c r="F4" s="605" t="s">
        <v>103</v>
      </c>
      <c r="G4" s="614" t="s">
        <v>102</v>
      </c>
      <c r="H4" s="614"/>
      <c r="I4" s="616" t="s">
        <v>107</v>
      </c>
    </row>
    <row r="5" spans="1:9" ht="63" customHeight="1" thickBot="1" x14ac:dyDescent="0.3">
      <c r="A5" s="613"/>
      <c r="B5" s="40" t="s">
        <v>76</v>
      </c>
      <c r="C5" s="615"/>
      <c r="D5" s="40" t="s">
        <v>114</v>
      </c>
      <c r="E5" s="615"/>
      <c r="F5" s="606"/>
      <c r="G5" s="615"/>
      <c r="H5" s="615"/>
      <c r="I5" s="617"/>
    </row>
    <row r="6" spans="1:9" ht="78.75" customHeight="1" thickTop="1" x14ac:dyDescent="0.25">
      <c r="A6" s="619" t="s">
        <v>1</v>
      </c>
      <c r="B6" s="41" t="s">
        <v>14</v>
      </c>
      <c r="C6" s="48" t="s">
        <v>110</v>
      </c>
      <c r="D6" s="54" t="s">
        <v>111</v>
      </c>
      <c r="E6" s="605" t="s">
        <v>106</v>
      </c>
      <c r="F6" s="605"/>
      <c r="G6" s="605" t="s">
        <v>104</v>
      </c>
      <c r="H6" s="607" t="s">
        <v>105</v>
      </c>
      <c r="I6" s="617"/>
    </row>
    <row r="7" spans="1:9" ht="78.75" customHeight="1" thickBot="1" x14ac:dyDescent="0.3">
      <c r="A7" s="620"/>
      <c r="B7" s="40" t="s">
        <v>83</v>
      </c>
      <c r="C7" s="45"/>
      <c r="D7" s="40" t="s">
        <v>109</v>
      </c>
      <c r="E7" s="606"/>
      <c r="F7" s="606"/>
      <c r="G7" s="606"/>
      <c r="H7" s="608"/>
      <c r="I7" s="618"/>
    </row>
    <row r="8" spans="1:9" ht="74.25" customHeight="1" thickTop="1" thickBot="1" x14ac:dyDescent="0.3">
      <c r="A8" s="49" t="s">
        <v>2</v>
      </c>
      <c r="B8" s="50" t="s">
        <v>101</v>
      </c>
      <c r="C8" s="51"/>
      <c r="D8" s="35"/>
      <c r="E8" s="35"/>
      <c r="F8" s="35" t="s">
        <v>108</v>
      </c>
      <c r="G8" s="35"/>
      <c r="H8" s="52"/>
      <c r="I8" s="53"/>
    </row>
    <row r="9" spans="1:9" ht="13" thickTop="1" x14ac:dyDescent="0.25"/>
  </sheetData>
  <mergeCells count="14">
    <mergeCell ref="E6:E7"/>
    <mergeCell ref="F6:F7"/>
    <mergeCell ref="G6:G7"/>
    <mergeCell ref="H6:H7"/>
    <mergeCell ref="A1:I1"/>
    <mergeCell ref="A3:B3"/>
    <mergeCell ref="A4:A5"/>
    <mergeCell ref="C4:C5"/>
    <mergeCell ref="E4:E5"/>
    <mergeCell ref="F4:F5"/>
    <mergeCell ref="G4:G5"/>
    <mergeCell ref="H4:H5"/>
    <mergeCell ref="I4:I7"/>
    <mergeCell ref="A6:A7"/>
  </mergeCells>
  <pageMargins left="0.70866141732283472" right="0.70866141732283472" top="0.17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6" sqref="D6"/>
    </sheetView>
  </sheetViews>
  <sheetFormatPr defaultColWidth="9" defaultRowHeight="12.5" x14ac:dyDescent="0.25"/>
  <cols>
    <col min="1" max="1" width="6.81640625" style="34" customWidth="1"/>
    <col min="2" max="2" width="9" style="34" customWidth="1"/>
    <col min="3" max="3" width="12.26953125" style="34" customWidth="1"/>
    <col min="4" max="4" width="12.453125" style="34" customWidth="1"/>
    <col min="5" max="5" width="13.26953125" style="34" customWidth="1"/>
    <col min="6" max="6" width="13.7265625" style="34" customWidth="1"/>
    <col min="7" max="8" width="13" style="34" customWidth="1"/>
    <col min="9" max="9" width="14.453125" style="34" customWidth="1"/>
    <col min="10" max="16384" width="9" style="34"/>
  </cols>
  <sheetData>
    <row r="1" spans="1:9" ht="13" x14ac:dyDescent="0.3">
      <c r="A1" s="609" t="s">
        <v>84</v>
      </c>
      <c r="B1" s="609"/>
      <c r="C1" s="609"/>
      <c r="D1" s="609"/>
      <c r="E1" s="609"/>
      <c r="F1" s="609"/>
      <c r="G1" s="609"/>
      <c r="H1" s="609"/>
      <c r="I1" s="609"/>
    </row>
    <row r="2" spans="1:9" ht="13" thickBot="1" x14ac:dyDescent="0.3"/>
    <row r="3" spans="1:9" s="37" customFormat="1" ht="25.5" customHeight="1" thickTop="1" thickBot="1" x14ac:dyDescent="0.4">
      <c r="A3" s="610"/>
      <c r="B3" s="611"/>
      <c r="C3" s="35" t="s">
        <v>77</v>
      </c>
      <c r="D3" s="35" t="s">
        <v>78</v>
      </c>
      <c r="E3" s="35" t="s">
        <v>79</v>
      </c>
      <c r="F3" s="35" t="s">
        <v>80</v>
      </c>
      <c r="G3" s="35" t="s">
        <v>81</v>
      </c>
      <c r="H3" s="35" t="s">
        <v>82</v>
      </c>
      <c r="I3" s="36" t="s">
        <v>85</v>
      </c>
    </row>
    <row r="4" spans="1:9" ht="72.75" customHeight="1" thickTop="1" thickBot="1" x14ac:dyDescent="0.3">
      <c r="A4" s="612" t="s">
        <v>0</v>
      </c>
      <c r="B4" s="38" t="s">
        <v>12</v>
      </c>
      <c r="C4" s="614" t="s">
        <v>92</v>
      </c>
      <c r="D4" s="39" t="s">
        <v>86</v>
      </c>
      <c r="E4" s="614" t="s">
        <v>93</v>
      </c>
      <c r="F4" s="39" t="s">
        <v>98</v>
      </c>
      <c r="G4" s="614" t="s">
        <v>95</v>
      </c>
      <c r="H4" s="614" t="s">
        <v>96</v>
      </c>
      <c r="I4" s="622" t="s">
        <v>99</v>
      </c>
    </row>
    <row r="5" spans="1:9" ht="63" customHeight="1" thickTop="1" thickBot="1" x14ac:dyDescent="0.3">
      <c r="A5" s="613"/>
      <c r="B5" s="40" t="s">
        <v>76</v>
      </c>
      <c r="C5" s="615"/>
      <c r="D5" s="39" t="s">
        <v>87</v>
      </c>
      <c r="E5" s="615"/>
      <c r="F5" s="39" t="s">
        <v>88</v>
      </c>
      <c r="G5" s="615"/>
      <c r="H5" s="615"/>
      <c r="I5" s="622"/>
    </row>
    <row r="6" spans="1:9" ht="74.25" customHeight="1" thickTop="1" thickBot="1" x14ac:dyDescent="0.3">
      <c r="A6" s="621" t="s">
        <v>1</v>
      </c>
      <c r="B6" s="41" t="s">
        <v>14</v>
      </c>
      <c r="C6" s="41"/>
      <c r="D6" s="46" t="s">
        <v>94</v>
      </c>
      <c r="E6" s="41"/>
      <c r="F6" s="41" t="s">
        <v>89</v>
      </c>
      <c r="G6" s="47" t="s">
        <v>90</v>
      </c>
      <c r="H6" s="624" t="s">
        <v>97</v>
      </c>
      <c r="I6" s="622"/>
    </row>
    <row r="7" spans="1:9" ht="78.75" customHeight="1" thickTop="1" thickBot="1" x14ac:dyDescent="0.3">
      <c r="A7" s="613"/>
      <c r="B7" s="40" t="s">
        <v>83</v>
      </c>
      <c r="C7" s="45"/>
      <c r="D7" s="35" t="s">
        <v>91</v>
      </c>
      <c r="E7" s="45"/>
      <c r="F7" s="45"/>
      <c r="G7" s="45"/>
      <c r="H7" s="608"/>
      <c r="I7" s="623"/>
    </row>
    <row r="8" spans="1:9" ht="14.25" customHeight="1" thickTop="1" x14ac:dyDescent="0.25">
      <c r="A8" s="42"/>
      <c r="B8" s="43"/>
      <c r="C8" s="44"/>
      <c r="D8" s="44"/>
      <c r="E8" s="44"/>
      <c r="F8" s="44"/>
      <c r="G8" s="44"/>
      <c r="H8" s="44"/>
      <c r="I8" s="44"/>
    </row>
  </sheetData>
  <mergeCells count="10">
    <mergeCell ref="A6:A7"/>
    <mergeCell ref="A1:I1"/>
    <mergeCell ref="C4:C5"/>
    <mergeCell ref="I4:I7"/>
    <mergeCell ref="H4:H5"/>
    <mergeCell ref="A3:B3"/>
    <mergeCell ref="A4:A5"/>
    <mergeCell ref="E4:E5"/>
    <mergeCell ref="G4:G5"/>
    <mergeCell ref="H6:H7"/>
  </mergeCells>
  <phoneticPr fontId="18" type="noConversion"/>
  <pageMargins left="0.14000000000000001" right="0.12" top="0.17" bottom="0.27" header="0.09" footer="0.17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XFD1048576"/>
    </sheetView>
  </sheetViews>
  <sheetFormatPr defaultRowHeight="15.5" x14ac:dyDescent="0.35"/>
  <cols>
    <col min="1" max="1" width="7.1796875" style="33" customWidth="1"/>
    <col min="2" max="2" width="12.1796875" style="1" customWidth="1"/>
    <col min="3" max="9" width="16" customWidth="1"/>
  </cols>
  <sheetData>
    <row r="1" spans="1:9" s="31" customFormat="1" ht="51.75" customHeight="1" thickBot="1" x14ac:dyDescent="0.45">
      <c r="A1" s="625" t="s">
        <v>508</v>
      </c>
      <c r="B1" s="626"/>
      <c r="C1" s="29" t="s">
        <v>3</v>
      </c>
      <c r="D1" s="29" t="s">
        <v>4</v>
      </c>
      <c r="E1" s="29" t="s">
        <v>5</v>
      </c>
      <c r="F1" s="29" t="s">
        <v>6</v>
      </c>
      <c r="G1" s="29" t="s">
        <v>7</v>
      </c>
      <c r="H1" s="29" t="s">
        <v>8</v>
      </c>
      <c r="I1" s="30" t="s">
        <v>9</v>
      </c>
    </row>
    <row r="2" spans="1:9" ht="72" customHeight="1" x14ac:dyDescent="0.35">
      <c r="A2" s="631" t="s">
        <v>0</v>
      </c>
      <c r="B2" s="18" t="s">
        <v>12</v>
      </c>
      <c r="C2" s="19"/>
      <c r="D2" s="19"/>
      <c r="E2" s="19"/>
      <c r="F2" s="19"/>
      <c r="G2" s="19"/>
      <c r="H2" s="19"/>
      <c r="I2" s="20"/>
    </row>
    <row r="3" spans="1:9" ht="72" customHeight="1" thickBot="1" x14ac:dyDescent="0.4">
      <c r="A3" s="628"/>
      <c r="B3" s="21" t="s">
        <v>76</v>
      </c>
      <c r="C3" s="22"/>
      <c r="D3" s="22"/>
      <c r="E3" s="22"/>
      <c r="F3" s="22"/>
      <c r="G3" s="22"/>
      <c r="H3" s="22"/>
      <c r="I3" s="23"/>
    </row>
    <row r="4" spans="1:9" ht="72" customHeight="1" x14ac:dyDescent="0.35">
      <c r="A4" s="631" t="s">
        <v>1</v>
      </c>
      <c r="B4" s="18" t="s">
        <v>14</v>
      </c>
      <c r="C4" s="19"/>
      <c r="D4" s="19"/>
      <c r="E4" s="19"/>
      <c r="F4" s="19"/>
      <c r="G4" s="19"/>
      <c r="H4" s="19"/>
      <c r="I4" s="20"/>
    </row>
    <row r="5" spans="1:9" ht="72" customHeight="1" thickBot="1" x14ac:dyDescent="0.4">
      <c r="A5" s="628"/>
      <c r="B5" s="21" t="s">
        <v>15</v>
      </c>
      <c r="C5" s="22"/>
      <c r="D5" s="22"/>
      <c r="E5" s="22"/>
      <c r="F5" s="22"/>
      <c r="G5" s="22"/>
      <c r="H5" s="22"/>
      <c r="I5" s="23"/>
    </row>
    <row r="6" spans="1:9" ht="72" customHeight="1" x14ac:dyDescent="0.35">
      <c r="A6" s="627" t="s">
        <v>2</v>
      </c>
      <c r="B6" s="24" t="s">
        <v>16</v>
      </c>
      <c r="C6" s="25"/>
      <c r="D6" s="25"/>
      <c r="E6" s="25"/>
      <c r="F6" s="25"/>
      <c r="G6" s="25"/>
      <c r="H6" s="25"/>
      <c r="I6" s="26"/>
    </row>
    <row r="7" spans="1:9" ht="72" customHeight="1" thickBot="1" x14ac:dyDescent="0.4">
      <c r="A7" s="628"/>
      <c r="B7" s="21" t="s">
        <v>17</v>
      </c>
      <c r="C7" s="22"/>
      <c r="D7" s="22"/>
      <c r="E7" s="22"/>
      <c r="F7" s="22"/>
      <c r="G7" s="22"/>
      <c r="H7" s="22"/>
      <c r="I7" s="23"/>
    </row>
    <row r="8" spans="1:9" ht="14.25" customHeight="1" x14ac:dyDescent="0.35">
      <c r="A8" s="32"/>
      <c r="B8" s="27"/>
      <c r="C8" s="28"/>
      <c r="D8" s="28"/>
      <c r="E8" s="28"/>
      <c r="F8" s="28"/>
      <c r="G8" s="28"/>
      <c r="H8" s="28"/>
      <c r="I8" s="28"/>
    </row>
    <row r="9" spans="1:9" ht="19" x14ac:dyDescent="0.35">
      <c r="A9" s="629" t="s">
        <v>74</v>
      </c>
      <c r="B9" s="629"/>
      <c r="C9" s="629"/>
      <c r="D9" s="629"/>
      <c r="E9" s="629"/>
      <c r="F9" s="629"/>
      <c r="G9" s="629"/>
      <c r="H9" s="629"/>
      <c r="I9" s="629"/>
    </row>
    <row r="10" spans="1:9" ht="19" x14ac:dyDescent="0.35">
      <c r="A10" s="630" t="s">
        <v>75</v>
      </c>
      <c r="B10" s="629"/>
      <c r="C10" s="629"/>
      <c r="D10" s="629"/>
      <c r="E10" s="629"/>
      <c r="F10" s="629"/>
      <c r="G10" s="629"/>
      <c r="H10" s="629"/>
      <c r="I10" s="629"/>
    </row>
  </sheetData>
  <mergeCells count="6">
    <mergeCell ref="A1:B1"/>
    <mergeCell ref="A6:A7"/>
    <mergeCell ref="A9:I9"/>
    <mergeCell ref="A10:I10"/>
    <mergeCell ref="A2:A3"/>
    <mergeCell ref="A4:A5"/>
  </mergeCells>
  <phoneticPr fontId="16" type="noConversion"/>
  <pageMargins left="0.11" right="0.16" top="1.03" bottom="0.08" header="0.18" footer="0.03"/>
  <pageSetup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14" sqref="G14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25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/>
      <c r="E2" s="636" t="s">
        <v>22</v>
      </c>
      <c r="F2" s="10"/>
      <c r="G2" s="639" t="s">
        <v>19</v>
      </c>
      <c r="H2" s="10" t="s">
        <v>26</v>
      </c>
      <c r="I2" s="643" t="s">
        <v>21</v>
      </c>
    </row>
    <row r="3" spans="1:9" ht="77.25" customHeight="1" thickBot="1" x14ac:dyDescent="0.4">
      <c r="A3" s="635"/>
      <c r="B3" s="7" t="s">
        <v>13</v>
      </c>
      <c r="C3" s="12"/>
      <c r="D3" s="12" t="s">
        <v>18</v>
      </c>
      <c r="E3" s="637"/>
      <c r="F3" s="12"/>
      <c r="G3" s="640"/>
      <c r="H3" s="12"/>
      <c r="I3" s="644"/>
    </row>
    <row r="4" spans="1:9" ht="77.25" customHeight="1" x14ac:dyDescent="0.35">
      <c r="A4" s="634" t="s">
        <v>1</v>
      </c>
      <c r="B4" s="6" t="s">
        <v>14</v>
      </c>
      <c r="C4" s="10"/>
      <c r="D4" s="639" t="s">
        <v>19</v>
      </c>
      <c r="E4" s="641" t="s">
        <v>20</v>
      </c>
      <c r="F4" s="639" t="s">
        <v>19</v>
      </c>
      <c r="G4" s="641" t="s">
        <v>20</v>
      </c>
      <c r="H4" s="10"/>
      <c r="I4" s="643" t="s">
        <v>21</v>
      </c>
    </row>
    <row r="5" spans="1:9" ht="77.25" customHeight="1" thickBot="1" x14ac:dyDescent="0.4">
      <c r="A5" s="635"/>
      <c r="B5" s="7" t="s">
        <v>15</v>
      </c>
      <c r="C5" s="12"/>
      <c r="D5" s="640"/>
      <c r="E5" s="637"/>
      <c r="F5" s="640"/>
      <c r="G5" s="637"/>
      <c r="H5" s="12"/>
      <c r="I5" s="644"/>
    </row>
    <row r="6" spans="1:9" ht="77.25" customHeight="1" x14ac:dyDescent="0.35">
      <c r="A6" s="642" t="s">
        <v>2</v>
      </c>
      <c r="B6" s="5" t="s">
        <v>16</v>
      </c>
      <c r="C6" s="14" t="s">
        <v>26</v>
      </c>
      <c r="D6" s="14" t="s">
        <v>26</v>
      </c>
      <c r="E6" s="636" t="s">
        <v>35</v>
      </c>
      <c r="F6" s="14" t="s">
        <v>26</v>
      </c>
      <c r="G6" s="636" t="s">
        <v>33</v>
      </c>
      <c r="H6" s="14" t="s">
        <v>21</v>
      </c>
      <c r="I6" s="636" t="s">
        <v>34</v>
      </c>
    </row>
    <row r="7" spans="1:9" ht="77.25" customHeight="1" thickBot="1" x14ac:dyDescent="0.4">
      <c r="A7" s="635"/>
      <c r="B7" s="7" t="s">
        <v>17</v>
      </c>
      <c r="C7" s="12"/>
      <c r="D7" s="12"/>
      <c r="E7" s="637"/>
      <c r="F7" s="12"/>
      <c r="G7" s="637"/>
      <c r="H7" s="12"/>
      <c r="I7" s="637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17">
    <mergeCell ref="A10:I10"/>
    <mergeCell ref="D4:D5"/>
    <mergeCell ref="E2:E3"/>
    <mergeCell ref="F4:F5"/>
    <mergeCell ref="G2:G3"/>
    <mergeCell ref="A9:I9"/>
    <mergeCell ref="E4:E5"/>
    <mergeCell ref="A6:A7"/>
    <mergeCell ref="G4:G5"/>
    <mergeCell ref="I2:I3"/>
    <mergeCell ref="I4:I5"/>
    <mergeCell ref="A1:B1"/>
    <mergeCell ref="A2:A3"/>
    <mergeCell ref="A4:A5"/>
    <mergeCell ref="G6:G7"/>
    <mergeCell ref="I6:I7"/>
    <mergeCell ref="E6:E7"/>
  </mergeCells>
  <phoneticPr fontId="1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M3" sqref="M3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25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639" t="s">
        <v>32</v>
      </c>
      <c r="D2" s="10"/>
      <c r="E2" s="639" t="s">
        <v>36</v>
      </c>
      <c r="F2" s="10"/>
      <c r="G2" s="639" t="s">
        <v>19</v>
      </c>
      <c r="H2" s="639" t="s">
        <v>30</v>
      </c>
      <c r="I2" s="641" t="s">
        <v>38</v>
      </c>
    </row>
    <row r="3" spans="1:9" ht="77.25" customHeight="1" thickBot="1" x14ac:dyDescent="0.4">
      <c r="A3" s="635"/>
      <c r="B3" s="7" t="s">
        <v>13</v>
      </c>
      <c r="C3" s="640"/>
      <c r="D3" s="16" t="s">
        <v>23</v>
      </c>
      <c r="E3" s="640"/>
      <c r="F3" s="17" t="s">
        <v>28</v>
      </c>
      <c r="G3" s="640"/>
      <c r="H3" s="640"/>
      <c r="I3" s="645"/>
    </row>
    <row r="4" spans="1:9" ht="77.25" customHeight="1" x14ac:dyDescent="0.35">
      <c r="A4" s="634" t="s">
        <v>1</v>
      </c>
      <c r="B4" s="6" t="s">
        <v>14</v>
      </c>
      <c r="C4" s="639" t="s">
        <v>19</v>
      </c>
      <c r="D4" s="639" t="s">
        <v>19</v>
      </c>
      <c r="E4" s="641" t="s">
        <v>20</v>
      </c>
      <c r="F4" s="639" t="s">
        <v>24</v>
      </c>
      <c r="G4" s="10"/>
      <c r="H4" s="639" t="s">
        <v>39</v>
      </c>
      <c r="I4" s="645"/>
    </row>
    <row r="5" spans="1:9" ht="77.25" customHeight="1" thickBot="1" x14ac:dyDescent="0.4">
      <c r="A5" s="635"/>
      <c r="B5" s="7" t="s">
        <v>15</v>
      </c>
      <c r="C5" s="640"/>
      <c r="D5" s="640"/>
      <c r="E5" s="637"/>
      <c r="F5" s="640"/>
      <c r="G5" s="12"/>
      <c r="H5" s="640"/>
      <c r="I5" s="637"/>
    </row>
    <row r="6" spans="1:9" ht="77.25" customHeight="1" x14ac:dyDescent="0.35">
      <c r="A6" s="642" t="s">
        <v>2</v>
      </c>
      <c r="B6" s="5" t="s">
        <v>16</v>
      </c>
      <c r="C6" s="14" t="s">
        <v>26</v>
      </c>
      <c r="D6" s="639" t="s">
        <v>29</v>
      </c>
      <c r="E6" s="639" t="s">
        <v>37</v>
      </c>
      <c r="F6" s="14" t="s">
        <v>26</v>
      </c>
      <c r="G6" s="639" t="s">
        <v>30</v>
      </c>
      <c r="H6" s="639" t="s">
        <v>31</v>
      </c>
      <c r="I6" s="639" t="s">
        <v>31</v>
      </c>
    </row>
    <row r="7" spans="1:9" ht="77.25" customHeight="1" thickBot="1" x14ac:dyDescent="0.4">
      <c r="A7" s="635"/>
      <c r="B7" s="7" t="s">
        <v>17</v>
      </c>
      <c r="C7" s="12"/>
      <c r="D7" s="640"/>
      <c r="E7" s="640"/>
      <c r="F7" s="12"/>
      <c r="G7" s="640"/>
      <c r="H7" s="640"/>
      <c r="I7" s="640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21">
    <mergeCell ref="A1:B1"/>
    <mergeCell ref="A2:A3"/>
    <mergeCell ref="E2:E3"/>
    <mergeCell ref="G2:G3"/>
    <mergeCell ref="C2:C3"/>
    <mergeCell ref="A9:I9"/>
    <mergeCell ref="A10:I10"/>
    <mergeCell ref="C4:C5"/>
    <mergeCell ref="E6:E7"/>
    <mergeCell ref="D6:D7"/>
    <mergeCell ref="G6:G7"/>
    <mergeCell ref="H6:H7"/>
    <mergeCell ref="I6:I7"/>
    <mergeCell ref="I2:I5"/>
    <mergeCell ref="H4:H5"/>
    <mergeCell ref="A4:A5"/>
    <mergeCell ref="D4:D5"/>
    <mergeCell ref="E4:E5"/>
    <mergeCell ref="F4:F5"/>
    <mergeCell ref="A6:A7"/>
    <mergeCell ref="H2:H3"/>
  </mergeCells>
  <phoneticPr fontId="1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IV65536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25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/>
      <c r="E2" s="10"/>
      <c r="F2" s="10"/>
      <c r="G2" s="10"/>
      <c r="H2" s="10" t="s">
        <v>26</v>
      </c>
      <c r="I2" s="10"/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12"/>
      <c r="I3" s="12"/>
    </row>
    <row r="4" spans="1:9" ht="77.25" customHeight="1" x14ac:dyDescent="0.35">
      <c r="A4" s="634" t="s">
        <v>1</v>
      </c>
      <c r="B4" s="6" t="s">
        <v>14</v>
      </c>
      <c r="C4" s="646" t="s">
        <v>27</v>
      </c>
      <c r="D4" s="10"/>
      <c r="E4" s="10"/>
      <c r="F4" s="10"/>
      <c r="G4" s="10"/>
      <c r="H4" s="10"/>
      <c r="I4" s="10"/>
    </row>
    <row r="5" spans="1:9" ht="77.25" customHeight="1" thickBot="1" x14ac:dyDescent="0.4">
      <c r="A5" s="635"/>
      <c r="B5" s="7" t="s">
        <v>15</v>
      </c>
      <c r="C5" s="640"/>
      <c r="D5" s="16"/>
      <c r="E5" s="16"/>
      <c r="F5" s="16"/>
      <c r="G5" s="12"/>
      <c r="H5" s="12"/>
      <c r="I5" s="12"/>
    </row>
    <row r="6" spans="1:9" ht="77.25" customHeight="1" x14ac:dyDescent="0.35">
      <c r="A6" s="642" t="s">
        <v>2</v>
      </c>
      <c r="B6" s="5" t="s">
        <v>16</v>
      </c>
      <c r="C6" s="14" t="s">
        <v>26</v>
      </c>
      <c r="D6" s="14" t="s">
        <v>26</v>
      </c>
      <c r="E6" s="14"/>
      <c r="F6" s="14" t="s">
        <v>26</v>
      </c>
      <c r="G6" s="14"/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7">
    <mergeCell ref="A6:A7"/>
    <mergeCell ref="A9:I9"/>
    <mergeCell ref="A10:I10"/>
    <mergeCell ref="A1:B1"/>
    <mergeCell ref="A2:A3"/>
    <mergeCell ref="A4:A5"/>
    <mergeCell ref="C4:C5"/>
  </mergeCells>
  <phoneticPr fontId="1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IV65536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25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/>
      <c r="E2" s="10"/>
      <c r="F2" s="10"/>
      <c r="G2" s="10"/>
      <c r="H2" s="10"/>
      <c r="I2" s="10"/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12"/>
      <c r="I3" s="12"/>
    </row>
    <row r="4" spans="1:9" ht="77.25" customHeight="1" x14ac:dyDescent="0.35">
      <c r="A4" s="634" t="s">
        <v>1</v>
      </c>
      <c r="B4" s="6" t="s">
        <v>14</v>
      </c>
      <c r="C4" s="10"/>
      <c r="D4" s="10"/>
      <c r="E4" s="10"/>
      <c r="F4" s="10"/>
      <c r="G4" s="10"/>
      <c r="H4" s="10"/>
      <c r="I4" s="10"/>
    </row>
    <row r="5" spans="1:9" ht="77.25" customHeight="1" thickBot="1" x14ac:dyDescent="0.4">
      <c r="A5" s="635"/>
      <c r="B5" s="7" t="s">
        <v>15</v>
      </c>
      <c r="C5" s="16"/>
      <c r="D5" s="16"/>
      <c r="E5" s="16"/>
      <c r="F5" s="16"/>
      <c r="G5" s="12"/>
      <c r="H5" s="12"/>
      <c r="I5" s="12"/>
    </row>
    <row r="6" spans="1:9" ht="77.25" customHeight="1" x14ac:dyDescent="0.35">
      <c r="A6" s="642" t="s">
        <v>2</v>
      </c>
      <c r="B6" s="5" t="s">
        <v>16</v>
      </c>
      <c r="C6" s="14"/>
      <c r="D6" s="14"/>
      <c r="E6" s="14"/>
      <c r="F6" s="14"/>
      <c r="G6" s="14"/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6">
    <mergeCell ref="A10:I10"/>
    <mergeCell ref="A1:B1"/>
    <mergeCell ref="A2:A3"/>
    <mergeCell ref="A4:A5"/>
    <mergeCell ref="A6:A7"/>
    <mergeCell ref="A9:I9"/>
  </mergeCells>
  <phoneticPr fontId="1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H6" sqref="H6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40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/>
      <c r="E2" s="10"/>
      <c r="F2" s="10"/>
      <c r="G2" s="10"/>
      <c r="H2" s="10"/>
      <c r="I2" s="10"/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12"/>
      <c r="I3" s="12"/>
    </row>
    <row r="4" spans="1:9" ht="77.25" customHeight="1" x14ac:dyDescent="0.35">
      <c r="A4" s="634" t="s">
        <v>1</v>
      </c>
      <c r="B4" s="6" t="s">
        <v>14</v>
      </c>
      <c r="C4" s="10"/>
      <c r="D4" s="10"/>
      <c r="E4" s="10"/>
      <c r="F4" s="10"/>
      <c r="G4" s="10"/>
      <c r="H4" s="10"/>
      <c r="I4" s="10"/>
    </row>
    <row r="5" spans="1:9" ht="77.25" customHeight="1" thickBot="1" x14ac:dyDescent="0.4">
      <c r="A5" s="635"/>
      <c r="B5" s="7" t="s">
        <v>15</v>
      </c>
      <c r="C5" s="16"/>
      <c r="D5" s="16"/>
      <c r="E5" s="16"/>
      <c r="F5" s="16"/>
      <c r="G5" s="12"/>
      <c r="H5" s="12"/>
      <c r="I5" s="12"/>
    </row>
    <row r="6" spans="1:9" ht="77.25" customHeight="1" x14ac:dyDescent="0.35">
      <c r="A6" s="642" t="s">
        <v>2</v>
      </c>
      <c r="B6" s="5" t="s">
        <v>16</v>
      </c>
      <c r="C6" s="14"/>
      <c r="D6" s="14"/>
      <c r="E6" s="14"/>
      <c r="F6" s="14"/>
      <c r="G6" s="14"/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6">
    <mergeCell ref="A10:I10"/>
    <mergeCell ref="A1:B1"/>
    <mergeCell ref="A2:A3"/>
    <mergeCell ref="A4:A5"/>
    <mergeCell ref="A6:A7"/>
    <mergeCell ref="A9:I9"/>
  </mergeCells>
  <phoneticPr fontId="1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IV65536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40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 t="s">
        <v>42</v>
      </c>
      <c r="E2" s="10"/>
      <c r="F2" s="10"/>
      <c r="G2" s="10"/>
      <c r="H2" s="639" t="s">
        <v>21</v>
      </c>
      <c r="I2" s="10"/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640"/>
      <c r="I3" s="12"/>
    </row>
    <row r="4" spans="1:9" ht="77.25" customHeight="1" x14ac:dyDescent="0.35">
      <c r="A4" s="634" t="s">
        <v>1</v>
      </c>
      <c r="B4" s="6" t="s">
        <v>14</v>
      </c>
      <c r="C4" s="10" t="s">
        <v>45</v>
      </c>
      <c r="D4" s="10"/>
      <c r="E4" s="10"/>
      <c r="F4" s="10"/>
      <c r="G4" s="10"/>
      <c r="H4" s="639" t="s">
        <v>44</v>
      </c>
      <c r="I4" s="10"/>
    </row>
    <row r="5" spans="1:9" ht="77.25" customHeight="1" thickBot="1" x14ac:dyDescent="0.4">
      <c r="A5" s="635"/>
      <c r="B5" s="7" t="s">
        <v>15</v>
      </c>
      <c r="C5" s="16" t="s">
        <v>41</v>
      </c>
      <c r="D5" s="16"/>
      <c r="E5" s="16"/>
      <c r="F5" s="16"/>
      <c r="G5" s="12"/>
      <c r="H5" s="640"/>
      <c r="I5" s="12"/>
    </row>
    <row r="6" spans="1:9" ht="77.25" customHeight="1" x14ac:dyDescent="0.35">
      <c r="A6" s="642" t="s">
        <v>2</v>
      </c>
      <c r="B6" s="5" t="s">
        <v>16</v>
      </c>
      <c r="C6" s="14" t="s">
        <v>43</v>
      </c>
      <c r="D6" s="14" t="s">
        <v>43</v>
      </c>
      <c r="E6" s="14"/>
      <c r="F6" s="14" t="s">
        <v>43</v>
      </c>
      <c r="G6" s="14"/>
      <c r="H6" s="14"/>
      <c r="I6" s="15" t="s">
        <v>43</v>
      </c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8">
    <mergeCell ref="A10:I10"/>
    <mergeCell ref="H2:H3"/>
    <mergeCell ref="H4:H5"/>
    <mergeCell ref="A1:B1"/>
    <mergeCell ref="A2:A3"/>
    <mergeCell ref="A4:A5"/>
    <mergeCell ref="A6:A7"/>
    <mergeCell ref="A9:I9"/>
  </mergeCells>
  <phoneticPr fontId="1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6" sqref="G6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40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 t="s">
        <v>47</v>
      </c>
      <c r="E2" s="10"/>
      <c r="F2" s="10"/>
      <c r="G2" s="10"/>
      <c r="H2" s="10" t="s">
        <v>43</v>
      </c>
      <c r="I2" s="11" t="s">
        <v>43</v>
      </c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12"/>
      <c r="I3" s="13"/>
    </row>
    <row r="4" spans="1:9" ht="77.25" customHeight="1" x14ac:dyDescent="0.35">
      <c r="A4" s="634" t="s">
        <v>1</v>
      </c>
      <c r="B4" s="6" t="s">
        <v>14</v>
      </c>
      <c r="C4" s="10" t="s">
        <v>46</v>
      </c>
      <c r="D4" s="10"/>
      <c r="E4" s="10"/>
      <c r="F4" s="10"/>
      <c r="G4" s="10"/>
      <c r="H4" s="10"/>
      <c r="I4" s="11"/>
    </row>
    <row r="5" spans="1:9" ht="77.25" customHeight="1" thickBot="1" x14ac:dyDescent="0.4">
      <c r="A5" s="635"/>
      <c r="B5" s="7" t="s">
        <v>15</v>
      </c>
      <c r="C5" s="16"/>
      <c r="D5" s="16"/>
      <c r="E5" s="16"/>
      <c r="F5" s="16"/>
      <c r="G5" s="12"/>
      <c r="H5" s="12"/>
      <c r="I5" s="13"/>
    </row>
    <row r="6" spans="1:9" ht="77.25" customHeight="1" x14ac:dyDescent="0.35">
      <c r="A6" s="642" t="s">
        <v>2</v>
      </c>
      <c r="B6" s="5" t="s">
        <v>16</v>
      </c>
      <c r="C6" s="14" t="s">
        <v>42</v>
      </c>
      <c r="D6" s="14" t="s">
        <v>43</v>
      </c>
      <c r="E6" s="14" t="s">
        <v>47</v>
      </c>
      <c r="F6" s="14" t="s">
        <v>43</v>
      </c>
      <c r="G6" s="14" t="s">
        <v>48</v>
      </c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6">
    <mergeCell ref="A9:I9"/>
    <mergeCell ref="A10:I10"/>
    <mergeCell ref="A1:B1"/>
    <mergeCell ref="A2:A3"/>
    <mergeCell ref="A4:A5"/>
    <mergeCell ref="A6:A7"/>
  </mergeCells>
  <phoneticPr fontId="1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D4" sqref="D4:D5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40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 t="s">
        <v>48</v>
      </c>
      <c r="E2" s="10"/>
      <c r="F2" s="10"/>
      <c r="G2" s="10"/>
      <c r="H2" s="10" t="s">
        <v>43</v>
      </c>
      <c r="I2" s="11" t="s">
        <v>43</v>
      </c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12"/>
      <c r="I3" s="13"/>
    </row>
    <row r="4" spans="1:9" ht="77.25" customHeight="1" x14ac:dyDescent="0.35">
      <c r="A4" s="634" t="s">
        <v>1</v>
      </c>
      <c r="B4" s="6" t="s">
        <v>14</v>
      </c>
      <c r="C4" s="10" t="s">
        <v>52</v>
      </c>
      <c r="D4" s="641" t="s">
        <v>20</v>
      </c>
      <c r="E4" s="10"/>
      <c r="F4" s="641" t="s">
        <v>20</v>
      </c>
      <c r="G4" s="641" t="s">
        <v>20</v>
      </c>
      <c r="H4" s="10"/>
      <c r="I4" s="11"/>
    </row>
    <row r="5" spans="1:9" ht="77.25" customHeight="1" thickBot="1" x14ac:dyDescent="0.4">
      <c r="A5" s="635"/>
      <c r="B5" s="7" t="s">
        <v>15</v>
      </c>
      <c r="C5" s="16"/>
      <c r="D5" s="637"/>
      <c r="E5" s="16"/>
      <c r="F5" s="637"/>
      <c r="G5" s="637"/>
      <c r="H5" s="12"/>
      <c r="I5" s="13"/>
    </row>
    <row r="6" spans="1:9" ht="77.25" customHeight="1" x14ac:dyDescent="0.35">
      <c r="A6" s="642" t="s">
        <v>2</v>
      </c>
      <c r="B6" s="5" t="s">
        <v>16</v>
      </c>
      <c r="C6" s="14" t="s">
        <v>49</v>
      </c>
      <c r="D6" s="14" t="s">
        <v>43</v>
      </c>
      <c r="E6" s="14" t="s">
        <v>50</v>
      </c>
      <c r="F6" s="14" t="s">
        <v>43</v>
      </c>
      <c r="G6" s="14" t="s">
        <v>51</v>
      </c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9">
    <mergeCell ref="A1:B1"/>
    <mergeCell ref="A2:A3"/>
    <mergeCell ref="A4:A5"/>
    <mergeCell ref="A6:A7"/>
    <mergeCell ref="A10:I10"/>
    <mergeCell ref="D4:D5"/>
    <mergeCell ref="F4:F5"/>
    <mergeCell ref="G4:G5"/>
    <mergeCell ref="A9:I9"/>
  </mergeCells>
  <phoneticPr fontId="1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4" sqref="G4:G5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40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 t="s">
        <v>49</v>
      </c>
      <c r="E2" s="10"/>
      <c r="F2" s="10"/>
      <c r="G2" s="10"/>
      <c r="H2" s="10" t="s">
        <v>43</v>
      </c>
      <c r="I2" s="11" t="s">
        <v>43</v>
      </c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12"/>
      <c r="I3" s="13"/>
    </row>
    <row r="4" spans="1:9" ht="77.25" customHeight="1" x14ac:dyDescent="0.35">
      <c r="A4" s="634" t="s">
        <v>1</v>
      </c>
      <c r="B4" s="6" t="s">
        <v>14</v>
      </c>
      <c r="C4" s="10" t="s">
        <v>53</v>
      </c>
      <c r="D4" s="641" t="s">
        <v>20</v>
      </c>
      <c r="E4" s="10"/>
      <c r="F4" s="641" t="s">
        <v>57</v>
      </c>
      <c r="G4" s="641" t="s">
        <v>57</v>
      </c>
      <c r="H4" s="10"/>
      <c r="I4" s="11"/>
    </row>
    <row r="5" spans="1:9" ht="77.25" customHeight="1" thickBot="1" x14ac:dyDescent="0.4">
      <c r="A5" s="635"/>
      <c r="B5" s="7" t="s">
        <v>15</v>
      </c>
      <c r="C5" s="16" t="s">
        <v>41</v>
      </c>
      <c r="D5" s="637"/>
      <c r="E5" s="16"/>
      <c r="F5" s="637"/>
      <c r="G5" s="637"/>
      <c r="H5" s="12"/>
      <c r="I5" s="13"/>
    </row>
    <row r="6" spans="1:9" ht="77.25" customHeight="1" x14ac:dyDescent="0.35">
      <c r="A6" s="642" t="s">
        <v>2</v>
      </c>
      <c r="B6" s="5" t="s">
        <v>16</v>
      </c>
      <c r="C6" s="14" t="s">
        <v>54</v>
      </c>
      <c r="D6" s="14" t="s">
        <v>43</v>
      </c>
      <c r="E6" s="14" t="s">
        <v>55</v>
      </c>
      <c r="F6" s="14" t="s">
        <v>43</v>
      </c>
      <c r="G6" s="14" t="s">
        <v>56</v>
      </c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9">
    <mergeCell ref="A1:B1"/>
    <mergeCell ref="A2:A3"/>
    <mergeCell ref="A4:A5"/>
    <mergeCell ref="A6:A7"/>
    <mergeCell ref="A10:I10"/>
    <mergeCell ref="F4:F5"/>
    <mergeCell ref="G4:G5"/>
    <mergeCell ref="D4:D5"/>
    <mergeCell ref="A9:I9"/>
  </mergeCells>
  <phoneticPr fontId="1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J3" sqref="J3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68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 t="s">
        <v>50</v>
      </c>
      <c r="E2" s="10" t="s">
        <v>62</v>
      </c>
      <c r="F2" s="10"/>
      <c r="G2" s="10"/>
      <c r="H2" s="10" t="s">
        <v>43</v>
      </c>
      <c r="I2" s="11" t="s">
        <v>43</v>
      </c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12"/>
      <c r="G3" s="12"/>
      <c r="H3" s="12"/>
      <c r="I3" s="13"/>
    </row>
    <row r="4" spans="1:9" ht="77.25" customHeight="1" x14ac:dyDescent="0.35">
      <c r="A4" s="634" t="s">
        <v>1</v>
      </c>
      <c r="B4" s="6" t="s">
        <v>14</v>
      </c>
      <c r="C4" s="10" t="s">
        <v>58</v>
      </c>
      <c r="D4" s="10"/>
      <c r="E4" s="10"/>
      <c r="F4" s="641" t="s">
        <v>57</v>
      </c>
      <c r="G4" s="641" t="s">
        <v>57</v>
      </c>
      <c r="H4" s="10"/>
      <c r="I4" s="11"/>
    </row>
    <row r="5" spans="1:9" ht="77.25" customHeight="1" thickBot="1" x14ac:dyDescent="0.4">
      <c r="A5" s="635"/>
      <c r="B5" s="7" t="s">
        <v>15</v>
      </c>
      <c r="C5" s="16"/>
      <c r="D5" s="16"/>
      <c r="E5" s="16"/>
      <c r="F5" s="637"/>
      <c r="G5" s="637"/>
      <c r="H5" s="12"/>
      <c r="I5" s="13"/>
    </row>
    <row r="6" spans="1:9" ht="77.25" customHeight="1" x14ac:dyDescent="0.35">
      <c r="A6" s="642" t="s">
        <v>2</v>
      </c>
      <c r="B6" s="5" t="s">
        <v>16</v>
      </c>
      <c r="C6" s="14" t="s">
        <v>59</v>
      </c>
      <c r="D6" s="14" t="s">
        <v>43</v>
      </c>
      <c r="E6" s="14" t="s">
        <v>60</v>
      </c>
      <c r="F6" s="14" t="s">
        <v>43</v>
      </c>
      <c r="G6" s="14" t="s">
        <v>61</v>
      </c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8">
    <mergeCell ref="A10:I10"/>
    <mergeCell ref="F4:F5"/>
    <mergeCell ref="G4:G5"/>
    <mergeCell ref="A1:B1"/>
    <mergeCell ref="A2:A3"/>
    <mergeCell ref="A4:A5"/>
    <mergeCell ref="A6:A7"/>
    <mergeCell ref="A9:I9"/>
  </mergeCells>
  <phoneticPr fontId="1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E5" sqref="E5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68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 t="s">
        <v>51</v>
      </c>
      <c r="E2" s="10"/>
      <c r="F2" s="639" t="s">
        <v>66</v>
      </c>
      <c r="G2" s="10"/>
      <c r="H2" s="10" t="s">
        <v>43</v>
      </c>
      <c r="I2" s="11" t="s">
        <v>43</v>
      </c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640"/>
      <c r="G3" s="12"/>
      <c r="H3" s="12"/>
      <c r="I3" s="13"/>
    </row>
    <row r="4" spans="1:9" ht="77.25" customHeight="1" x14ac:dyDescent="0.35">
      <c r="A4" s="634" t="s">
        <v>1</v>
      </c>
      <c r="B4" s="6" t="s">
        <v>14</v>
      </c>
      <c r="C4" s="10" t="s">
        <v>63</v>
      </c>
      <c r="D4" s="10"/>
      <c r="E4" s="10"/>
      <c r="F4" s="10"/>
      <c r="G4" s="10"/>
      <c r="H4" s="10"/>
      <c r="I4" s="11"/>
    </row>
    <row r="5" spans="1:9" ht="77.25" customHeight="1" thickBot="1" x14ac:dyDescent="0.4">
      <c r="A5" s="635"/>
      <c r="B5" s="7" t="s">
        <v>15</v>
      </c>
      <c r="C5" s="16"/>
      <c r="D5" s="16"/>
      <c r="E5" s="16"/>
      <c r="F5" s="16"/>
      <c r="G5" s="16"/>
      <c r="H5" s="12"/>
      <c r="I5" s="13"/>
    </row>
    <row r="6" spans="1:9" ht="77.25" customHeight="1" x14ac:dyDescent="0.35">
      <c r="A6" s="642" t="s">
        <v>2</v>
      </c>
      <c r="B6" s="5" t="s">
        <v>16</v>
      </c>
      <c r="C6" s="14" t="s">
        <v>64</v>
      </c>
      <c r="D6" s="14" t="s">
        <v>43</v>
      </c>
      <c r="E6" s="14" t="s">
        <v>67</v>
      </c>
      <c r="F6" s="14" t="s">
        <v>43</v>
      </c>
      <c r="G6" s="14" t="s">
        <v>65</v>
      </c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7">
    <mergeCell ref="A9:I9"/>
    <mergeCell ref="A10:I10"/>
    <mergeCell ref="F2:F3"/>
    <mergeCell ref="A1:B1"/>
    <mergeCell ref="A2:A3"/>
    <mergeCell ref="A4:A5"/>
    <mergeCell ref="A6:A7"/>
  </mergeCells>
  <phoneticPr fontId="1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G5" sqref="G5"/>
    </sheetView>
  </sheetViews>
  <sheetFormatPr defaultRowHeight="15.5" x14ac:dyDescent="0.35"/>
  <cols>
    <col min="1" max="1" width="7.1796875" style="1" customWidth="1"/>
    <col min="2" max="2" width="12" style="1" customWidth="1"/>
    <col min="3" max="9" width="16.81640625" customWidth="1"/>
  </cols>
  <sheetData>
    <row r="1" spans="1:9" ht="51.75" customHeight="1" thickBot="1" x14ac:dyDescent="0.4">
      <c r="A1" s="632" t="s">
        <v>68</v>
      </c>
      <c r="B1" s="633"/>
      <c r="C1" s="8" t="s">
        <v>3</v>
      </c>
      <c r="D1" s="8" t="s">
        <v>4</v>
      </c>
      <c r="E1" s="8" t="s">
        <v>5</v>
      </c>
      <c r="F1" s="8" t="s">
        <v>6</v>
      </c>
      <c r="G1" s="8" t="s">
        <v>7</v>
      </c>
      <c r="H1" s="8" t="s">
        <v>8</v>
      </c>
      <c r="I1" s="9" t="s">
        <v>9</v>
      </c>
    </row>
    <row r="2" spans="1:9" ht="77.25" customHeight="1" x14ac:dyDescent="0.35">
      <c r="A2" s="634" t="s">
        <v>0</v>
      </c>
      <c r="B2" s="6" t="s">
        <v>12</v>
      </c>
      <c r="C2" s="10"/>
      <c r="D2" s="10" t="s">
        <v>54</v>
      </c>
      <c r="E2" s="10"/>
      <c r="F2" s="639" t="s">
        <v>72</v>
      </c>
      <c r="G2" s="10"/>
      <c r="H2" s="10" t="s">
        <v>43</v>
      </c>
      <c r="I2" s="11" t="s">
        <v>43</v>
      </c>
    </row>
    <row r="3" spans="1:9" ht="77.25" customHeight="1" thickBot="1" x14ac:dyDescent="0.4">
      <c r="A3" s="635"/>
      <c r="B3" s="7" t="s">
        <v>13</v>
      </c>
      <c r="C3" s="12"/>
      <c r="D3" s="16"/>
      <c r="E3" s="12"/>
      <c r="F3" s="640"/>
      <c r="G3" s="12"/>
      <c r="H3" s="12"/>
      <c r="I3" s="13"/>
    </row>
    <row r="4" spans="1:9" ht="77.25" customHeight="1" x14ac:dyDescent="0.35">
      <c r="A4" s="634" t="s">
        <v>1</v>
      </c>
      <c r="B4" s="6" t="s">
        <v>14</v>
      </c>
      <c r="C4" s="10" t="s">
        <v>73</v>
      </c>
      <c r="D4" s="10"/>
      <c r="E4" s="10"/>
      <c r="F4" s="10"/>
      <c r="G4" s="10"/>
      <c r="H4" s="10"/>
      <c r="I4" s="11"/>
    </row>
    <row r="5" spans="1:9" ht="77.25" customHeight="1" thickBot="1" x14ac:dyDescent="0.4">
      <c r="A5" s="635"/>
      <c r="B5" s="7" t="s">
        <v>15</v>
      </c>
      <c r="C5" s="16"/>
      <c r="D5" s="16"/>
      <c r="E5" s="16"/>
      <c r="F5" s="16"/>
      <c r="G5" s="16"/>
      <c r="H5" s="12"/>
      <c r="I5" s="13"/>
    </row>
    <row r="6" spans="1:9" ht="77.25" customHeight="1" x14ac:dyDescent="0.35">
      <c r="A6" s="642" t="s">
        <v>2</v>
      </c>
      <c r="B6" s="5" t="s">
        <v>16</v>
      </c>
      <c r="C6" s="14" t="s">
        <v>69</v>
      </c>
      <c r="D6" s="14" t="s">
        <v>43</v>
      </c>
      <c r="E6" s="14" t="s">
        <v>71</v>
      </c>
      <c r="F6" s="14" t="s">
        <v>43</v>
      </c>
      <c r="G6" s="14" t="s">
        <v>70</v>
      </c>
      <c r="H6" s="14"/>
      <c r="I6" s="15"/>
    </row>
    <row r="7" spans="1:9" ht="77.25" customHeight="1" thickBot="1" x14ac:dyDescent="0.4">
      <c r="A7" s="635"/>
      <c r="B7" s="7" t="s">
        <v>17</v>
      </c>
      <c r="C7" s="12"/>
      <c r="D7" s="12"/>
      <c r="E7" s="12"/>
      <c r="F7" s="12"/>
      <c r="G7" s="12"/>
      <c r="H7" s="12"/>
      <c r="I7" s="13"/>
    </row>
    <row r="8" spans="1:9" ht="14.25" customHeight="1" x14ac:dyDescent="0.35">
      <c r="A8" s="2"/>
      <c r="B8" s="3"/>
      <c r="C8" s="4"/>
      <c r="D8" s="4"/>
      <c r="E8" s="4"/>
      <c r="F8" s="4"/>
      <c r="G8" s="4"/>
      <c r="H8" s="4"/>
      <c r="I8" s="4"/>
    </row>
    <row r="9" spans="1:9" ht="19.5" x14ac:dyDescent="0.35">
      <c r="A9" s="638" t="s">
        <v>10</v>
      </c>
      <c r="B9" s="638"/>
      <c r="C9" s="638"/>
      <c r="D9" s="638"/>
      <c r="E9" s="638"/>
      <c r="F9" s="638"/>
      <c r="G9" s="638"/>
      <c r="H9" s="638"/>
      <c r="I9" s="638"/>
    </row>
    <row r="10" spans="1:9" ht="19.5" x14ac:dyDescent="0.35">
      <c r="A10" s="638" t="s">
        <v>11</v>
      </c>
      <c r="B10" s="638"/>
      <c r="C10" s="638"/>
      <c r="D10" s="638"/>
      <c r="E10" s="638"/>
      <c r="F10" s="638"/>
      <c r="G10" s="638"/>
      <c r="H10" s="638"/>
      <c r="I10" s="638"/>
    </row>
  </sheetData>
  <mergeCells count="7">
    <mergeCell ref="A10:I10"/>
    <mergeCell ref="A1:B1"/>
    <mergeCell ref="A2:A3"/>
    <mergeCell ref="F2:F3"/>
    <mergeCell ref="A4:A5"/>
    <mergeCell ref="A6:A7"/>
    <mergeCell ref="A9:I9"/>
  </mergeCells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Sheet15</vt:lpstr>
      <vt:lpstr>Sheet9</vt:lpstr>
      <vt:lpstr>2025-2026</vt:lpstr>
      <vt:lpstr>Sheet14</vt:lpstr>
      <vt:lpstr>Sheet13</vt:lpstr>
      <vt:lpstr>Sheet12</vt:lpstr>
      <vt:lpstr>Sheet11</vt:lpstr>
      <vt:lpstr>Sheet10</vt:lpstr>
      <vt:lpstr>Sheet8</vt:lpstr>
      <vt:lpstr>Sheet7</vt:lpstr>
      <vt:lpstr>Sheet6</vt:lpstr>
      <vt:lpstr>Sheet5</vt:lpstr>
      <vt:lpstr>Sheet4</vt:lpstr>
      <vt:lpstr>Sheet3</vt:lpstr>
      <vt:lpstr>Sheet2</vt:lpstr>
      <vt:lpstr>Sheet1</vt:lpstr>
      <vt:lpstr>t1</vt:lpstr>
      <vt:lpstr>t2</vt:lpstr>
      <vt:lpstr>t3</vt:lpstr>
      <vt:lpstr>t4</vt:lpstr>
      <vt:lpstr>2.1</vt:lpstr>
      <vt:lpstr>2.2</vt:lpstr>
      <vt:lpstr>2.3</vt:lpstr>
      <vt:lpstr>2.4</vt:lpstr>
      <vt:lpstr>2.5</vt:lpstr>
      <vt:lpstr>3.1</vt:lpstr>
      <vt:lpstr>3.2</vt:lpstr>
      <vt:lpstr>3.3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2025-09-14T14:04:53Z</cp:lastPrinted>
  <dcterms:created xsi:type="dcterms:W3CDTF">2017-01-16T06:54:46Z</dcterms:created>
  <dcterms:modified xsi:type="dcterms:W3CDTF">2025-10-02T13:43:16Z</dcterms:modified>
</cp:coreProperties>
</file>