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D:\P. TTGD-CTSV năm 2025\Báo cáo công tác CM hàng tháng 25\Báo cáo tháng 11.25\"/>
    </mc:Choice>
  </mc:AlternateContent>
  <xr:revisionPtr revIDLastSave="0" documentId="13_ncr:1_{019C8924-B41F-4AEE-805F-D0A20E1B31F5}" xr6:coauthVersionLast="47" xr6:coauthVersionMax="47" xr10:uidLastSave="{00000000-0000-0000-0000-000000000000}"/>
  <bookViews>
    <workbookView xWindow="75" yWindow="0" windowWidth="28725" windowHeight="15600" activeTab="2" xr2:uid="{00000000-000D-0000-FFFF-FFFF00000000}"/>
  </bookViews>
  <sheets>
    <sheet name="Mau 1" sheetId="3" r:id="rId1"/>
    <sheet name="Mau 2" sheetId="6" r:id="rId2"/>
    <sheet name="Mau 3 " sheetId="2" r:id="rId3"/>
  </sheets>
  <definedNames>
    <definedName name="_Hlk191996357" localSheetId="0">'Mau 1'!#REF!</definedName>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D42" i="2" l="1"/>
  <c r="D40" i="2"/>
  <c r="D39" i="2"/>
  <c r="D41" i="2"/>
  <c r="F39" i="2"/>
  <c r="Z11" i="6" l="1"/>
  <c r="Z12" i="6"/>
  <c r="Z13" i="6"/>
  <c r="Z14" i="6"/>
  <c r="Z16" i="6"/>
  <c r="Z17" i="6"/>
  <c r="Z18" i="6"/>
  <c r="Z19" i="6"/>
  <c r="F19" i="2" s="1"/>
  <c r="Z20" i="6"/>
  <c r="Z21" i="6"/>
  <c r="Z22" i="6"/>
  <c r="Z23" i="6"/>
  <c r="Z24" i="6"/>
  <c r="Z25" i="6"/>
  <c r="Z26" i="6"/>
  <c r="Z27" i="6"/>
  <c r="F27" i="2" s="1"/>
  <c r="Z28" i="6"/>
  <c r="F28" i="2" s="1"/>
  <c r="Z29" i="6"/>
  <c r="Z30" i="6"/>
  <c r="Z31" i="6"/>
  <c r="Z32" i="6"/>
  <c r="Z33" i="6"/>
  <c r="Z34" i="6"/>
  <c r="Z35" i="6"/>
  <c r="F22" i="2" l="1"/>
  <c r="AS13" i="6"/>
  <c r="G13" i="2" s="1"/>
  <c r="AS12" i="6"/>
  <c r="G12" i="2" s="1"/>
  <c r="AS11" i="6"/>
  <c r="G11" i="2" s="1"/>
  <c r="F33" i="2"/>
  <c r="F32" i="2"/>
  <c r="F31" i="2"/>
  <c r="F30" i="2"/>
  <c r="F29" i="2"/>
  <c r="G10" i="2"/>
  <c r="F10" i="2"/>
  <c r="AS35" i="6"/>
  <c r="G35" i="2" s="1"/>
  <c r="AS34" i="6"/>
  <c r="G34" i="2" s="1"/>
  <c r="AS33" i="6"/>
  <c r="G33" i="2" s="1"/>
  <c r="AS32" i="6"/>
  <c r="G32" i="2" s="1"/>
  <c r="AS31" i="6"/>
  <c r="G31" i="2" s="1"/>
  <c r="AS30" i="6"/>
  <c r="G30" i="2" s="1"/>
  <c r="AS29" i="6"/>
  <c r="G29" i="2" s="1"/>
  <c r="AS28" i="6"/>
  <c r="G28" i="2" s="1"/>
  <c r="AS27" i="6"/>
  <c r="G27" i="2" s="1"/>
  <c r="AS22" i="6"/>
  <c r="G22" i="2" s="1"/>
  <c r="F13" i="2"/>
  <c r="F12" i="2"/>
  <c r="F34" i="2"/>
  <c r="F11" i="2"/>
  <c r="G15" i="2" l="1"/>
  <c r="F15" i="2" l="1"/>
  <c r="AS16" i="6" l="1"/>
  <c r="G16" i="2" s="1"/>
  <c r="AS17" i="6"/>
  <c r="G17" i="2" s="1"/>
  <c r="AS18" i="6"/>
  <c r="G18" i="2" s="1"/>
  <c r="AS19" i="6"/>
  <c r="G19" i="2" s="1"/>
  <c r="AS20" i="6"/>
  <c r="G20" i="2" s="1"/>
  <c r="AS21" i="6"/>
  <c r="G21" i="2" s="1"/>
  <c r="AS23" i="6"/>
  <c r="G23" i="2" s="1"/>
  <c r="AS24" i="6"/>
  <c r="G24" i="2" s="1"/>
  <c r="AS25" i="6"/>
  <c r="G25" i="2" s="1"/>
  <c r="AS26" i="6"/>
  <c r="G26" i="2" s="1"/>
  <c r="AS14" i="6"/>
  <c r="G14" i="2" s="1"/>
  <c r="F14" i="2"/>
  <c r="F16" i="2"/>
  <c r="F17" i="2"/>
  <c r="F18" i="2"/>
  <c r="F20" i="2"/>
  <c r="F23" i="2"/>
  <c r="F24" i="2"/>
  <c r="F25" i="2"/>
  <c r="F26" i="2"/>
  <c r="F35" i="2"/>
  <c r="F40" i="2" l="1"/>
  <c r="F49" i="2" l="1"/>
  <c r="F48" i="2"/>
  <c r="F47" i="2"/>
  <c r="F46" i="2"/>
  <c r="F45" i="2"/>
  <c r="F44" i="2"/>
  <c r="F43" i="2"/>
  <c r="F42" i="2"/>
  <c r="F41" i="2"/>
  <c r="G49" i="2" l="1"/>
  <c r="G48" i="2"/>
  <c r="G47" i="2"/>
  <c r="G46" i="2"/>
  <c r="G45" i="2"/>
  <c r="G44" i="2"/>
  <c r="G43" i="2"/>
  <c r="G42" i="2"/>
  <c r="G41" i="2"/>
  <c r="G40" i="2"/>
  <c r="D49" i="2"/>
  <c r="E49" i="2" s="1"/>
  <c r="D48" i="2"/>
  <c r="E48" i="2" s="1"/>
  <c r="D47" i="2"/>
  <c r="E47" i="2" s="1"/>
  <c r="D46" i="2"/>
  <c r="E46" i="2" s="1"/>
  <c r="D45" i="2"/>
  <c r="E45" i="2" s="1"/>
  <c r="D44" i="2"/>
  <c r="E44" i="2" s="1"/>
  <c r="D43" i="2"/>
  <c r="E43" i="2" s="1"/>
  <c r="E42" i="2"/>
  <c r="E41" i="2"/>
  <c r="E40" i="2"/>
  <c r="D50" i="2" l="1"/>
  <c r="E39" i="2"/>
  <c r="F50" i="2"/>
  <c r="G3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5"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<sst xmlns="http://schemas.openxmlformats.org/spreadsheetml/2006/main" count="530" uniqueCount="258">
  <si>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</si>
  <si>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</si>
  <si>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</si>
  <si>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</si>
  <si>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</si>
  <si>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</si>
  <si>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</si>
  <si>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</si>
  <si>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</si>
  <si>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</si>
  <si>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</si>
  <si>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</si>
  <si>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</si>
  <si>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</si>
  <si>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</si>
  <si>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</si>
  <si>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</si>
  <si>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</si>
  <si>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</si>
  <si>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</si>
  <si>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</si>
  <si>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</si>
  <si>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</si>
  <si>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</si>
  <si>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</si>
  <si>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</si>
  <si>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</si>
  <si>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</si>
  <si>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</si>
  <si>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</si>
  <si>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</si>
  <si>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</si>
  <si>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</si>
  <si>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</si>
  <si>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</si>
  <si>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</si>
  <si>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</si>
  <si>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</si>
  <si>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</si>
  <si>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</si>
  <si>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</si>
  <si>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</si>
  <si>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</si>
  <si>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</si>
  <si>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</si>
  <si>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</si>
  <si>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</si>
  <si>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</si>
  <si>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</si>
  <si>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</si>
  <si>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</si>
  <si>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</si>
  <si>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</si>
  <si>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</si>
  <si>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</si>
  <si>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</si>
  <si>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</si>
  <si>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</si>
  <si>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</si>
  <si>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</si>
  <si>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</si>
  <si>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</si>
  <si>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</si>
  <si>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</si>
  <si>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</si>
  <si>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</si>
  <si>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</si>
  <si>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</si>
  <si>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</si>
  <si>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Cán bộ quản lý</t>
  </si>
  <si>
    <t>06</t>
  </si>
  <si>
    <t>Lý do đề nghị</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</si>
  <si>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</si>
  <si>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</si>
  <si>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</si>
  <si>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</si>
  <si>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</si>
  <si>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</si>
  <si>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</si>
  <si>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</si>
  <si>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</si>
  <si>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</si>
  <si>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</si>
  <si>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</si>
  <si>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Phạm Huy Hoàng</t>
  </si>
  <si>
    <t>Trần Anh Mỹ</t>
  </si>
  <si>
    <t>Bùi Đức Phước</t>
  </si>
  <si>
    <t>Nguyễn Thị Thảo</t>
  </si>
  <si>
    <t>Trần Việt Anh</t>
  </si>
  <si>
    <t>09</t>
  </si>
  <si>
    <t>10</t>
  </si>
  <si>
    <t>11</t>
  </si>
  <si>
    <t>12</t>
  </si>
  <si>
    <t>13</t>
  </si>
  <si>
    <t>01009018</t>
  </si>
  <si>
    <t>01009010</t>
  </si>
  <si>
    <t>01002004</t>
  </si>
  <si>
    <t>01009008</t>
  </si>
  <si>
    <t>01007004</t>
  </si>
  <si>
    <t>01009011</t>
  </si>
  <si>
    <t>01009028</t>
  </si>
  <si>
    <t>01009026</t>
  </si>
  <si>
    <t>01007003</t>
  </si>
  <si>
    <t>01002038</t>
  </si>
  <si>
    <t>Nguyễn Văn Chiến</t>
  </si>
  <si>
    <t>Nguyễn Thùy Dương</t>
  </si>
  <si>
    <t>01007008</t>
  </si>
  <si>
    <t>01014012</t>
  </si>
  <si>
    <t xml:space="preserve">Nhiệm vụ 1 </t>
  </si>
  <si>
    <t>Tốt</t>
  </si>
  <si>
    <t>A3</t>
  </si>
  <si>
    <t xml:space="preserve">CỘNG HÒA XÃ HỘI CHỦ NGHĨA VIỆT NAM
Độc lập - Tự do - Hạnh phúc
</t>
  </si>
  <si>
    <t>Công việc chung của đơn vị</t>
  </si>
  <si>
    <t>X</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</si>
  <si>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</si>
  <si>
    <t>ADN</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</si>
  <si>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</si>
  <si>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</si>
  <si>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 xml:space="preserve">Nguyễn Thị Nhuận </t>
  </si>
  <si>
    <t xml:space="preserve">Trang Xuân Uyên </t>
  </si>
  <si>
    <t>01015042</t>
  </si>
  <si>
    <t>Đặng Thu Hà</t>
  </si>
  <si>
    <t>01018002</t>
  </si>
  <si>
    <t>Trần Thị Diễm Thúy</t>
  </si>
  <si>
    <t>01018005</t>
  </si>
  <si>
    <t>Nguyễn Thị Trang</t>
  </si>
  <si>
    <t>01018008</t>
  </si>
  <si>
    <t>Hà Thị Hậu</t>
  </si>
  <si>
    <t>01018007</t>
  </si>
  <si>
    <t>Lư Diễm Phúc</t>
  </si>
  <si>
    <t>01018009</t>
  </si>
  <si>
    <t>Bùi Thị Lan Anh</t>
  </si>
  <si>
    <t>Lê Thị Huyền</t>
  </si>
  <si>
    <t>14</t>
  </si>
  <si>
    <t>15</t>
  </si>
  <si>
    <t>16</t>
  </si>
  <si>
    <t>17</t>
  </si>
  <si>
    <t>18</t>
  </si>
  <si>
    <t>19</t>
  </si>
  <si>
    <t>20</t>
  </si>
  <si>
    <t>Hồ Ngọc Chi</t>
  </si>
  <si>
    <t>01021001</t>
  </si>
  <si>
    <t>01021003</t>
  </si>
  <si>
    <t>01021004</t>
  </si>
  <si>
    <t xml:space="preserve">Phạm Huỳnh Thanh Ngân </t>
  </si>
  <si>
    <t>Phan Thị Ngọc Phượng</t>
  </si>
  <si>
    <t>01002018</t>
  </si>
  <si>
    <t>01025013</t>
  </si>
  <si>
    <t>01022003</t>
  </si>
  <si>
    <t>1</t>
  </si>
  <si>
    <t>A2</t>
  </si>
  <si>
    <t>A1</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</si>
  <si>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 (Cô Trần Thị Ánh Phượng).</t>
  </si>
  <si>
    <t>Lưu ý: Các đơn vị gửi file điện tử về phòng TC-HC (Cô Trần Thị Ánh Phượng) qua hệ thống điện tử  E-Office (không gửi văn bản giấy).</t>
  </si>
  <si>
    <t xml:space="preserve">Trang Thị Xuân Uyên </t>
  </si>
  <si>
    <t xml:space="preserve">Phạm Huỳnh Kim Ngân </t>
  </si>
  <si>
    <t>Trần Hà</t>
  </si>
  <si>
    <t>Phượng</t>
  </si>
  <si>
    <t xml:space="preserve">Nhiệm vụ 3 </t>
  </si>
  <si>
    <t>DANH SÁCH DỰ KIẾN XẾP LOẠI THI ĐUA THÁNG 11/2025</t>
  </si>
  <si>
    <t>BẢNG TỔNG HỢP CÔNG VIỆC ĐỘT XUẤT ĐÃ THỰC HIỆN THÁNG 11/2025</t>
  </si>
  <si>
    <t>THỐNG KÊ CHI TIẾT KHỐI LƯỢNG CÔNG VIỆC THỰC HIỆN THÁNG 11/2025</t>
  </si>
  <si>
    <t>Hỗ trợ Đảng vụ Trường xác minh quá trình học tập tại trường của SV Lê Văn Mạnh, lớp 22C1-ĐĐT1, theo Công văn số 31-CV/CBBP-2025 ngày 15/10/2025 của Chi bộ Trường THPT Bình Phú - TPHCM về thẩm tra lý lịch của người xin vào Đảng (chị gái của SV)</t>
  </si>
  <si>
    <t>Cung cấp số lượng SV các khóa thực học trong năm học 2025 - 2026 hỗ trợ P.QLĐT - HTQT thực hiện báo cáo; Cung cấp số liệu có liên quan về công tác SV hỗ trợ công tác soạn thảo văn kiện HN CB, CC, VC, NLĐ năm học 2025 - 2026</t>
  </si>
  <si>
    <t>29/10/2025;
06/11/2025</t>
  </si>
  <si>
    <t>Phối hợp với phòng khám đa khoa quốc tế An phú khám sức khoẻ cho sinh viên toàn trường</t>
  </si>
  <si>
    <t>Uyên, Huyền, Lan Anh</t>
  </si>
  <si>
    <t>04/11/2025</t>
  </si>
  <si>
    <t>C Uyên, Huyền, Lan Anh</t>
  </si>
  <si>
    <t>6,7,8/11/2025</t>
  </si>
  <si>
    <t>Kịp thời phát hiện và ngăn chặn SV lớp 25T4 - CNÔ1 và 25T4 - CNÔ3 đánh nhau, thu 2 dao thái lan.</t>
  </si>
  <si>
    <t>Xử lý SV Giang Thế Vinh 24T4-ĐCN1 trộm cắp phụ tùng xe trong bãi xe nhà trường.</t>
  </si>
  <si>
    <t>Hoàng</t>
  </si>
  <si>
    <t>22/10/2025</t>
  </si>
  <si>
    <t>06/11/2025</t>
  </si>
  <si>
    <t>20/11/2025</t>
  </si>
  <si>
    <t>Hoàng, Ngọc Phượng</t>
  </si>
  <si>
    <t>Phối hợp lên kế hoạch và hỗ trợ giữ trật tự buổi tuyên truyền pháp luật (Luật lao động) cho SV năm cuối</t>
  </si>
  <si>
    <t>Kim Anh</t>
  </si>
  <si>
    <t>24, 28/10/2025</t>
  </si>
  <si>
    <t>25/10/2025</t>
  </si>
  <si>
    <t>Hỗ trợ lên kế hoạch và đưa SV đi tham dự cuộc thi "Trường học không ma túy" tại cơ sở 2 - Đại học Văn Lang</t>
  </si>
  <si>
    <t>12-13/11/2025</t>
  </si>
  <si>
    <t>BC gấp:  BC phối hợp thực hiện công tác BHYT HSSV tại trường gửi BHXH</t>
  </si>
  <si>
    <t>21/10/2025</t>
  </si>
  <si>
    <t>Phối hợp cùng phòng TC-HC</t>
  </si>
  <si>
    <t>03-11/11/2025</t>
  </si>
  <si>
    <t>Xây dựng nội dung văn kiện, đề án nhân sự chuẩn bị ĐH Công đoàn theo hướng dẫn mới gửi về LĐLĐ TP trước khi tổ chức ĐH Công đoàn</t>
  </si>
  <si>
    <t>Phối hợp cùng BCH CĐ</t>
  </si>
  <si>
    <t>10-19/11/2025</t>
  </si>
  <si>
    <t>Tham gia đội văn nghệ biểu diễn trong Lễ kỷ niệm Ngày Nhà giáo Việt Nam 20/11</t>
  </si>
  <si>
    <t>27/10/2025</t>
  </si>
  <si>
    <t>Việt Anh</t>
  </si>
  <si>
    <t>Thắng</t>
  </si>
  <si>
    <t>07/11/2025</t>
  </si>
  <si>
    <t>Dương</t>
  </si>
  <si>
    <t>Hoàng, Dương</t>
  </si>
  <si>
    <t>05/11/2025</t>
  </si>
  <si>
    <t>Báo cáo nhanh các ca bệnh sốt xuất huyết tại trường với trạm y tế phường Tân Sơn Nhất</t>
  </si>
  <si>
    <t>Xử trí, theo dõi các ca bệnh Thuỷ đậu không để lây lan thành dịch trong trường của lớp 25C2-TCD1: 1ca, lớp 24T4-CNÔ3: 4 ca</t>
  </si>
  <si>
    <t>01,02,09,09,11/11/2025</t>
  </si>
  <si>
    <t>Ngày 25/10 Nguyễn Thanh Phương 24T4-NNA1 té cầu thang đau đầu chuyển BV Thống Nhất C Huyền); 28/20 Nguyễn Danh Đạt 24T4-CNÔ1 sốt 40 độ không hạ chuyển BV Thống Nhất (L Anh); 29/10 Đèo Trần Đăng Khoa 25T4-QTM đau ngực khi học giáo dục thể chất chuyển BV Thống Nhất (L Anh); 5/11 Nguyễn Nguyên Kha 24T4-CCK2 rối loạn tâm thần, lo âu hoang tưởng liên hệ giao gia đình đưa đi khám bệnh (L Anh); 6/11, 7/11 Thầy Giang Phi Hùng Viêm ruột cấp chuyển BV Thống Nhất ( C Uyên, Huyền), Nguyễn Công Hậu 24C1-LTM1 sốt không hạ chuyển BV Thống Nhất (C Uyên); 7/11 Bùi Thanh Phúc 25C2-TCĐ Thuỷ Đậu chuyển BV Tân Bình (L Anh); 11/11 Nguyễn Anh Kiệt 24T4-CNÔ3 nổi mụn nước toàn thân gửi BV Tân Bình (C Huyền).</t>
  </si>
  <si>
    <t xml:space="preserve">Liên hệ sinh viên cung cấp CCCD gửi BHXH Thành phố Hồ Chí Minh điều chỉnh lại thông tin trên thẻ BHYT cho đúng với dữ liệu thông tin quốc gia </t>
  </si>
  <si>
    <t>Huyền</t>
  </si>
  <si>
    <t>4,8/11/2025</t>
  </si>
  <si>
    <t xml:space="preserve"> Nghỉ thai đến tháng 12/2025</t>
  </si>
  <si>
    <t>Làm việc với các nhà cung cấp và các khoa để phục vụ công tác mua bổ sung tài liệu giảng dạy và  TLTK năm 2025.</t>
  </si>
  <si>
    <t>26/10-15/11</t>
  </si>
  <si>
    <t>26/10-15/11/2025</t>
  </si>
  <si>
    <t>Hỗ trợ lớp học QP-AN nghe thời sự tại thư viện vào tối thứ 2 và thứ 4 hàng tuần</t>
  </si>
  <si>
    <t>Xây dựng clip, viết bài về " Kỹ năng quản lý thời gian dành cho sinh viên"  kết hợp việc quảng bá thư viện và truyền thông thương hiệu trường trên facebook thư viện và trang thư viện số: http://digitallib.lttc.edu.vn</t>
  </si>
  <si>
    <t>Trang</t>
  </si>
  <si>
    <t xml:space="preserve">17/10 - 15/11 </t>
  </si>
  <si>
    <t>Nhiệm vụ 16</t>
  </si>
  <si>
    <t>Nhiệm vụ 17</t>
  </si>
  <si>
    <t>2</t>
  </si>
  <si>
    <t>6</t>
  </si>
  <si>
    <t>1025013</t>
  </si>
  <si>
    <t xml:space="preserve">Hồ Chi </t>
  </si>
  <si>
    <t xml:space="preserve">Hồ Chi,  Hậu </t>
  </si>
  <si>
    <t>Hồ Chi, Thuý, Hà, Hậu, Phúc, Trang</t>
  </si>
  <si>
    <t>Phượng, Lan Anh</t>
  </si>
  <si>
    <t>Nhiệm vụ  4</t>
  </si>
  <si>
    <t>25,28,29/10/2025;'5,6,8,11/11/2025</t>
  </si>
  <si>
    <t>03-17/11/2025</t>
  </si>
  <si>
    <t xml:space="preserve"> 28/10/2025</t>
  </si>
  <si>
    <t>Tổng hợp, xây dựng văn kiện HN CBVC: Dự thảo Phát động phong trào thi đua NH 2025 - 2026; dự thảo Phương hướng nhiệm vụ NH 2025 - 2026; dự thảo kiểm điểm việc thực hiện các nghị quyết; dự thảo BC thực hiện Nghị quyết Hội nghị CB,CC,VC</t>
  </si>
  <si>
    <t xml:space="preserve"> Chiến, Kim Anh</t>
  </si>
  <si>
    <t xml:space="preserve"> Hướng dẫn xe Phun thuốc diệt muỗi các khu vực trong trường phòng chống sốt xuất huyết theo thông báo của phường Tân Sơn Nhất</t>
  </si>
  <si>
    <t>Nghỉ ngày 1/11/2025</t>
  </si>
  <si>
    <t>Nghỉ ngày 25/10/2025</t>
  </si>
  <si>
    <t xml:space="preserve">Nghỉ ngày 8/11/2025 </t>
  </si>
  <si>
    <t xml:space="preserve">Phối hợp GV Huỳnh Quốc Dũng (CVHT) tới nhà SV Nguyễn Minh Thơ, lớp 25C1-TKĐ1 sau đó mời phụ huynh để làm việc về vấn đề SV có dấu hiệu bất ổn về tâm lý (có nhắn với bạn về ý định tự tử) </t>
  </si>
  <si>
    <t xml:space="preserve">Góp ý, xây dựng KH hưởng ứng 35 năm Việt Nam ứng phó với HIV/AIDS, Tháng hành động quốc gia phòng, chống HIV/AIDS năm 2025/ KH triển khai QĐ ban hành Quy trình Quy trình phối hợp, hỗ trợ, can thiệp, xử lý đối với các trường hợp bạo lực gia đình trên địa bàn TP.HCM  </t>
  </si>
  <si>
    <t xml:space="preserve">Nghỉ ngày 21/11/2025 </t>
  </si>
  <si>
    <t>TPHCM, ngày 21 tháng 11 năm 2025</t>
  </si>
  <si>
    <t>TP. Hồ Chí minh ngày 21 tháng 11 năm 2025</t>
  </si>
  <si>
    <t>Thành phố Hồ Chí Minh, ngày 21 tháng 11 năm 2025</t>
  </si>
  <si>
    <t>Từ 05/11/2025</t>
  </si>
  <si>
    <t xml:space="preserve"> Ngày 20/11/2025</t>
  </si>
  <si>
    <t>Nhuậu, Trần Hà,, Phước, Việt Anh, Thắng, Chi, Hương, Thảo, Mỹ, K.Anh</t>
  </si>
  <si>
    <t xml:space="preserve">Nhiệm vụ 2 </t>
  </si>
  <si>
    <t xml:space="preserve"> Chiến,Uyên, Huyền, Lan Anh, Mỹ , Phước, Thắng, Phượng, Thuý, Đ.Hà  P. Chi, Hoàng, Hương, Thảo, Dương</t>
  </si>
  <si>
    <t xml:space="preserve">Nhắc nhở </t>
  </si>
  <si>
    <t>Uyên, Phượng, Trần Hà</t>
  </si>
  <si>
    <t>Hỗ trợ đưa SV Nguyễn Ngọc Thuận lớp 25C2-NNA1 học tiết 13-16 ngày 23/10/2025 bị đánh ngã xuống sàn nhà đi cấp cứu tại Bệnh viện Thống Nhất.</t>
  </si>
  <si>
    <t xml:space="preserve"> Tư ngày 22, đến hết ngày 24/10/2025</t>
  </si>
  <si>
    <t xml:space="preserve">03 ngày </t>
  </si>
  <si>
    <t>Chiến, Trần Hà</t>
  </si>
  <si>
    <t>Nhiệm vụ 18</t>
  </si>
  <si>
    <t>- Quản lý, vệ sinh, giữ gìn không gian thư viện Xanh - Sạch - Đẹp.
- Giặt bao gối nằm sinh viên</t>
  </si>
  <si>
    <t xml:space="preserve"> Hỗ trợ nhân viên Mai Thu Hương xử lý vụ việc 02 SV Phạm Quang Dũng, Nguyễn Đăng Quang lớp 25T4 - QDL1 đánh và sử dụng dao đe doạ sinh viên lớp 23T4 - QDL1( Thu giữ trong cặp SV Quang 1 tuốc - lơ -vít dài 20cm, 1 con dao nhỏ nhọn chuôi đỏ.</t>
  </si>
  <si>
    <t xml:space="preserve"> Hỗ trợ giữ trật tự SV Chương trình "Giao lưu văn hoá Anh - Nhật - Hàn"</t>
  </si>
  <si>
    <t xml:space="preserve"> Hỗ trợ quản lý SV trong buổi tiếp đón đoàn Phòng Thủ Công Nghệ Thành phố Erfurt - Cộng hòa Liên bang Đức </t>
  </si>
  <si>
    <t>Hoàn thành tốt nhiệm vụ nhà trường và phòng giao</t>
  </si>
  <si>
    <t xml:space="preserve"> Hỗ trợ phục vụ công tác liên hoan tại thư viện sau lễ 20/11</t>
  </si>
  <si>
    <t>Xử lý trường hợp ngộ độ bánh mì ngày 5/11/2025 với Trung tâm y tế phường Tân Sơn Nhất</t>
  </si>
  <si>
    <t>Hỗ trợ, phục vụ, quản lý SV trong Lễ kỷ niệm ngày Nhà giáo Việt Nam 20/11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</si>
</sst>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5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i/>
      <sz val="12"/>
      <name val="Times New Roman"/>
      <family val="1"/>
    </font>
    <font>
      <sz val="13"/>
      <color rgb="FF00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
      <sz val="14"/>
      <color rgb="FFFF0000"/>
      <name val="Times New Roman"/>
      <family val="1"/>
    </font>
    <font>
      <sz val="14"/>
      <color rgb="FFFF0000"/>
      <name val="Calibri"/>
      <family val="2"/>
      <scheme val="minor"/>
    </font>
    <font>
      <sz val="14"/>
      <name val="Calibri"/>
      <family val="2"/>
      <scheme val="minor"/>
    </font>
    <font>
      <b/>
      <sz val="11"/>
      <name val="Times New Roman"/>
      <family val="1"/>
    </font>
    <font>
      <sz val="13"/>
      <color rgb="FFFF0000"/>
      <name val="Times New Roman"/>
      <family val="1"/>
    </font>
    <font>
      <sz val="11"/>
      <color rgb="FFFF0000"/>
      <name val="Calibri"/>
      <family val="2"/>
      <scheme val="minor"/>
    </font>
    <font>
      <sz val="14"/>
      <color rgb="FFFF0000"/>
      <name val="Calibri"/>
      <family val="2"/>
    </font>
    <font>
      <b/>
      <sz val="13"/>
      <color rgb="FFFF0000"/>
      <name val="Times New Roman"/>
      <family val="1"/>
    </font>
    <font>
      <sz val="11"/>
      <color theme="1"/>
      <name val="Calibri"/>
      <scheme val="minor"/>
    </font>
    <font>
      <sz val="14"/>
      <color rgb="FF0070C0"/>
      <name val="Times New Roman"/>
      <family val="1"/>
    </font>
    <font>
      <u/>
      <sz val="11"/>
      <color theme="10"/>
      <name val="Calibri"/>
      <family val="2"/>
      <scheme val="minor"/>
    </font>
    <font>
      <sz val="13"/>
      <color rgb="FF0070C0"/>
      <name val="Times New Roman"/>
      <family val="1"/>
    </font>
    <font>
      <sz val="14"/>
      <color rgb="FF0070C0"/>
      <name val="Calibri"/>
      <family val="2"/>
      <scheme val="minor"/>
    </font>
    <font>
      <sz val="9"/>
      <color rgb="FFFF0000"/>
      <name val="Times New Roman"/>
      <family val="1"/>
    </font>
    <font>
      <b/>
      <sz val="12"/>
      <color rgb="FFFF0000"/>
      <name val="Times New Roman"/>
      <family val="1"/>
    </font>
  </fonts>
  <fills count="8">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
      <patternFill patternType="solid">
        <fgColor rgb="FFFFFFFF"/>
        <bgColor rgb="FFFFFFFF"/>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indexed="64"/>
      </right>
      <top style="thin">
        <color rgb="FF000000"/>
      </top>
      <bottom/>
      <diagonal/>
    </border>
    <border>
      <left style="thin">
        <color rgb="FF000000"/>
      </left>
      <right/>
      <top/>
      <bottom/>
      <diagonal/>
    </border>
    <border>
      <left style="thin">
        <color rgb="FF000000"/>
      </left>
      <right/>
      <top style="thin">
        <color rgb="FF000000"/>
      </top>
      <bottom style="thin">
        <color rgb="FF000000"/>
      </bottom>
      <diagonal/>
    </border>
  </borders>
  <cellStyleXfs count="76">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xf numFmtId="0" fontId="24" fillId="0" borderId="0"/>
    <xf numFmtId="0" fontId="45" fillId="0" borderId="0"/>
    <xf numFmtId="0" fontId="47" fillId="0" borderId="0" applyNumberFormat="0" applyFill="0" applyBorder="0" applyAlignment="0" applyProtection="0"/>
  </cellStyleXfs>
  <cellXfs count="282">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0" fontId="3" fillId="0" borderId="0" xfId="1" applyFont="1" applyAlignment="1">
      <alignment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0" applyNumberFormat="1" applyFont="1" applyBorder="1" applyAlignment="1">
      <alignment horizontal="center" vertical="center"/>
    </xf>
    <xf numFmtId="0" fontId="32" fillId="0" borderId="5" xfId="0" applyFont="1" applyBorder="1" applyAlignment="1" applyProtection="1">
      <alignment horizontal="center" vertical="center" wrapText="1"/>
      <protection locked="0"/>
    </xf>
    <xf numFmtId="0" fontId="2" fillId="0" borderId="12" xfId="0" quotePrefix="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64" fontId="8" fillId="0" borderId="1" xfId="1" applyNumberFormat="1" applyFont="1" applyBorder="1" applyAlignment="1">
      <alignment horizontal="center" vertical="center" wrapText="1"/>
    </xf>
    <xf numFmtId="0" fontId="34" fillId="0" borderId="1" xfId="0" applyFont="1" applyBorder="1" applyAlignment="1">
      <alignment horizontal="left"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0" fontId="8" fillId="0" borderId="1" xfId="0" applyFont="1" applyBorder="1" applyAlignment="1">
      <alignment horizontal="center" vertical="center"/>
    </xf>
    <xf numFmtId="0" fontId="35" fillId="0" borderId="1" xfId="0" applyFont="1" applyBorder="1" applyAlignment="1">
      <alignment horizontal="center"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4"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0" fontId="36" fillId="0" borderId="0" xfId="0" applyFont="1"/>
    <xf numFmtId="0" fontId="26" fillId="0" borderId="1" xfId="0" applyFont="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3" fontId="8" fillId="3" borderId="1" xfId="0" quotePrefix="1" applyNumberFormat="1" applyFont="1" applyFill="1" applyBorder="1" applyAlignment="1">
      <alignment horizontal="center" vertical="center" wrapText="1"/>
    </xf>
    <xf numFmtId="1" fontId="8" fillId="4" borderId="1" xfId="0" quotePrefix="1" applyNumberFormat="1" applyFont="1" applyFill="1" applyBorder="1" applyAlignment="1">
      <alignment horizontal="center" vertical="center" wrapText="1"/>
    </xf>
    <xf numFmtId="1" fontId="4" fillId="0" borderId="0" xfId="1" applyNumberFormat="1" applyFont="1" applyAlignment="1">
      <alignment horizontal="center" vertical="center"/>
    </xf>
    <xf numFmtId="1" fontId="0" fillId="0" borderId="0" xfId="0" applyNumberFormat="1" applyAlignment="1">
      <alignment horizontal="center" vertical="center"/>
    </xf>
    <xf numFmtId="1" fontId="11" fillId="4" borderId="3" xfId="0" applyNumberFormat="1" applyFont="1" applyFill="1" applyBorder="1" applyAlignment="1" applyProtection="1">
      <alignment horizontal="center" vertical="center" wrapText="1"/>
      <protection locked="0"/>
    </xf>
    <xf numFmtId="1" fontId="26" fillId="0" borderId="1" xfId="0" applyNumberFormat="1" applyFont="1" applyBorder="1" applyAlignment="1" applyProtection="1">
      <alignment horizontal="center" vertical="center" wrapText="1"/>
      <protection locked="0"/>
    </xf>
    <xf numFmtId="1" fontId="11" fillId="4" borderId="1" xfId="0" applyNumberFormat="1" applyFont="1" applyFill="1" applyBorder="1" applyAlignment="1" applyProtection="1">
      <alignment vertical="center" wrapText="1"/>
      <protection locked="0"/>
    </xf>
    <xf numFmtId="1" fontId="9" fillId="0" borderId="0" xfId="0" applyNumberFormat="1" applyFont="1"/>
    <xf numFmtId="0" fontId="29" fillId="0" borderId="1" xfId="0" applyFont="1" applyBorder="1" applyAlignment="1">
      <alignment horizontal="center" vertical="center" wrapText="1"/>
    </xf>
    <xf numFmtId="1" fontId="2" fillId="0" borderId="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0" fontId="37" fillId="0" borderId="0" xfId="1" applyFont="1" applyAlignment="1">
      <alignment horizontal="center" vertical="center"/>
    </xf>
    <xf numFmtId="0" fontId="38" fillId="0" borderId="0" xfId="0" applyFont="1" applyAlignment="1">
      <alignment vertical="center"/>
    </xf>
    <xf numFmtId="0" fontId="39" fillId="0" borderId="0" xfId="0" applyFont="1" applyAlignment="1">
      <alignment vertical="center"/>
    </xf>
    <xf numFmtId="0" fontId="2" fillId="0" borderId="0" xfId="0" applyFont="1" applyAlignment="1">
      <alignment horizontal="center"/>
    </xf>
    <xf numFmtId="0" fontId="33" fillId="0" borderId="0" xfId="0" applyFont="1"/>
    <xf numFmtId="0" fontId="33" fillId="0" borderId="0" xfId="0" applyFont="1" applyAlignment="1">
      <alignment horizontal="center"/>
    </xf>
    <xf numFmtId="0" fontId="40" fillId="0" borderId="1" xfId="0" applyFont="1" applyBorder="1" applyAlignment="1">
      <alignment horizontal="center" vertical="center"/>
    </xf>
    <xf numFmtId="0" fontId="3" fillId="0" borderId="1" xfId="0" applyFont="1" applyBorder="1" applyAlignment="1">
      <alignment horizontal="left" vertical="center"/>
    </xf>
    <xf numFmtId="0" fontId="2" fillId="0" borderId="0" xfId="0" quotePrefix="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center" vertical="center" wrapText="1"/>
    </xf>
    <xf numFmtId="0" fontId="3" fillId="3" borderId="1" xfId="0" applyFont="1" applyFill="1" applyBorder="1" applyAlignment="1">
      <alignment horizontal="center" vertical="center"/>
    </xf>
    <xf numFmtId="0" fontId="3" fillId="5" borderId="1" xfId="0" applyFont="1" applyFill="1" applyBorder="1" applyAlignment="1">
      <alignment horizontal="center" vertical="center"/>
    </xf>
    <xf numFmtId="0" fontId="2" fillId="3" borderId="1" xfId="0" applyFont="1" applyFill="1" applyBorder="1" applyAlignment="1">
      <alignment horizontal="center" vertical="center"/>
    </xf>
    <xf numFmtId="9" fontId="2" fillId="3"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0" fontId="2" fillId="0" borderId="0" xfId="0" applyFont="1"/>
    <xf numFmtId="0" fontId="2" fillId="0" borderId="12" xfId="0" applyFont="1" applyBorder="1" applyAlignment="1">
      <alignment vertical="center"/>
    </xf>
    <xf numFmtId="0" fontId="2" fillId="0" borderId="3" xfId="0" quotePrefix="1" applyFont="1" applyBorder="1" applyAlignment="1">
      <alignment horizontal="left" vertical="center" wrapText="1"/>
    </xf>
    <xf numFmtId="14" fontId="8" fillId="0" borderId="12" xfId="0" quotePrefix="1" applyNumberFormat="1" applyFont="1" applyBorder="1" applyAlignment="1">
      <alignment horizontal="center" vertical="center" wrapText="1"/>
    </xf>
    <xf numFmtId="0" fontId="9" fillId="0" borderId="6" xfId="0" applyFont="1" applyBorder="1" applyAlignment="1">
      <alignment horizontal="left" vertical="center" wrapText="1"/>
    </xf>
    <xf numFmtId="0" fontId="9" fillId="0" borderId="1" xfId="0" quotePrefix="1" applyFont="1" applyBorder="1" applyAlignment="1">
      <alignment horizontal="center" vertical="center" wrapText="1"/>
    </xf>
    <xf numFmtId="0" fontId="5" fillId="0" borderId="1" xfId="0" quotePrefix="1" applyFont="1" applyBorder="1" applyAlignment="1">
      <alignment horizontal="center" vertical="center"/>
    </xf>
    <xf numFmtId="0" fontId="5" fillId="0" borderId="1" xfId="0" applyFont="1" applyBorder="1" applyAlignment="1">
      <alignment horizontal="left" vertical="center" wrapText="1"/>
    </xf>
    <xf numFmtId="0" fontId="9" fillId="0" borderId="12" xfId="0" applyFont="1" applyBorder="1" applyAlignment="1">
      <alignment horizontal="left" vertical="center" wrapText="1"/>
    </xf>
    <xf numFmtId="0" fontId="36" fillId="0" borderId="1" xfId="0" applyFont="1" applyBorder="1" applyAlignment="1">
      <alignment horizontal="center" vertical="center"/>
    </xf>
    <xf numFmtId="0" fontId="2" fillId="0" borderId="6" xfId="0" quotePrefix="1" applyFont="1" applyBorder="1" applyAlignment="1">
      <alignment horizontal="center" vertical="center" wrapText="1"/>
    </xf>
    <xf numFmtId="0" fontId="2" fillId="0" borderId="6" xfId="0" applyFont="1" applyBorder="1" applyAlignment="1">
      <alignment horizontal="left" vertical="center" wrapText="1"/>
    </xf>
    <xf numFmtId="0" fontId="2" fillId="0" borderId="13" xfId="0" quotePrefix="1" applyFont="1" applyBorder="1" applyAlignment="1">
      <alignment horizontal="center" vertical="center" wrapText="1"/>
    </xf>
    <xf numFmtId="0" fontId="8" fillId="0" borderId="1" xfId="1"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7" fillId="0" borderId="0" xfId="0" applyFont="1" applyAlignment="1">
      <alignment vertical="center"/>
    </xf>
    <xf numFmtId="0" fontId="37" fillId="0" borderId="0" xfId="0" applyFont="1" applyAlignment="1">
      <alignment horizontal="center" vertical="center"/>
    </xf>
    <xf numFmtId="0" fontId="43" fillId="0" borderId="0" xfId="0" applyFont="1" applyAlignment="1">
      <alignment vertical="center"/>
    </xf>
    <xf numFmtId="0" fontId="42" fillId="0" borderId="0" xfId="0" applyFont="1"/>
    <xf numFmtId="0" fontId="20" fillId="0" borderId="0" xfId="1" applyFont="1" applyAlignment="1">
      <alignment horizontal="center" vertical="center" wrapText="1"/>
    </xf>
    <xf numFmtId="0" fontId="21" fillId="0" borderId="0" xfId="0" applyFont="1" applyAlignment="1">
      <alignment vertical="center" wrapText="1"/>
    </xf>
    <xf numFmtId="0" fontId="0" fillId="0" borderId="0" xfId="0" applyAlignment="1">
      <alignment vertical="center" wrapText="1"/>
    </xf>
    <xf numFmtId="0" fontId="37" fillId="0" borderId="0" xfId="1" applyFont="1" applyAlignment="1">
      <alignment horizontal="center" vertical="center" wrapText="1"/>
    </xf>
    <xf numFmtId="0" fontId="8" fillId="0" borderId="1" xfId="1" applyFont="1" applyBorder="1" applyAlignment="1">
      <alignment horizontal="center" vertical="center" wrapText="1"/>
    </xf>
    <xf numFmtId="14" fontId="8" fillId="0" borderId="1" xfId="1" quotePrefix="1" applyNumberFormat="1" applyFont="1" applyBorder="1" applyAlignment="1">
      <alignment horizontal="center" vertical="center"/>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9" fontId="9" fillId="0" borderId="1" xfId="0" applyNumberFormat="1" applyFont="1" applyBorder="1" applyAlignment="1">
      <alignment horizontal="center" vertical="center" wrapText="1"/>
    </xf>
    <xf numFmtId="0" fontId="9" fillId="0" borderId="5" xfId="0" applyFont="1" applyBorder="1" applyAlignment="1" applyProtection="1">
      <alignment horizontal="center" vertical="center" wrapText="1"/>
      <protection locked="0"/>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1" fontId="5" fillId="0" borderId="3" xfId="0" applyNumberFormat="1" applyFont="1" applyBorder="1" applyAlignment="1">
      <alignment horizontal="center" vertical="center" wrapText="1"/>
    </xf>
    <xf numFmtId="3" fontId="5" fillId="0" borderId="3" xfId="0" applyNumberFormat="1" applyFont="1" applyBorder="1" applyAlignment="1">
      <alignment horizontal="center" vertical="center" wrapText="1"/>
    </xf>
    <xf numFmtId="0" fontId="5" fillId="0" borderId="3" xfId="0" quotePrefix="1"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xf numFmtId="14" fontId="41" fillId="0" borderId="1" xfId="0" quotePrefix="1" applyNumberFormat="1" applyFont="1" applyBorder="1" applyAlignment="1">
      <alignment horizontal="center" vertical="center" wrapText="1"/>
    </xf>
    <xf numFmtId="0" fontId="8" fillId="0" borderId="12" xfId="0" quotePrefix="1" applyFont="1" applyBorder="1" applyAlignment="1">
      <alignment horizontal="center" vertical="center"/>
    </xf>
    <xf numFmtId="0" fontId="2" fillId="0" borderId="3" xfId="0" applyFont="1" applyBorder="1" applyAlignment="1">
      <alignment horizontal="center" vertical="center"/>
    </xf>
    <xf numFmtId="0" fontId="44" fillId="0" borderId="1" xfId="0" applyFont="1" applyBorder="1" applyAlignment="1">
      <alignment horizontal="center" vertical="center" wrapText="1"/>
    </xf>
    <xf numFmtId="164" fontId="41" fillId="0" borderId="1" xfId="1" applyNumberFormat="1" applyFont="1" applyBorder="1" applyAlignment="1">
      <alignment horizontal="center" vertical="center" wrapText="1"/>
    </xf>
    <xf numFmtId="0" fontId="41" fillId="2" borderId="1" xfId="1" applyFont="1" applyFill="1" applyBorder="1" applyAlignment="1">
      <alignment horizontal="center" vertical="center" wrapText="1"/>
    </xf>
    <xf numFmtId="164" fontId="41" fillId="0" borderId="14" xfId="0" applyNumberFormat="1" applyFont="1" applyBorder="1" applyAlignment="1">
      <alignment horizontal="center" vertical="center" wrapText="1"/>
    </xf>
    <xf numFmtId="164" fontId="41" fillId="0" borderId="2" xfId="0" applyNumberFormat="1" applyFont="1" applyBorder="1" applyAlignment="1">
      <alignment horizontal="center" vertical="center" wrapText="1"/>
    </xf>
    <xf numFmtId="164" fontId="41" fillId="0" borderId="1" xfId="0" applyNumberFormat="1" applyFont="1" applyBorder="1" applyAlignment="1">
      <alignment horizontal="center" vertical="center" wrapText="1"/>
    </xf>
    <xf numFmtId="0" fontId="8" fillId="0" borderId="1" xfId="74" quotePrefix="1" applyFont="1" applyBorder="1" applyAlignment="1">
      <alignment vertical="center" wrapText="1"/>
    </xf>
    <xf numFmtId="0" fontId="8" fillId="0" borderId="12" xfId="74" quotePrefix="1" applyFont="1" applyBorder="1" applyAlignment="1">
      <alignment vertical="center" wrapText="1"/>
    </xf>
    <xf numFmtId="14" fontId="8" fillId="0" borderId="12" xfId="74" quotePrefix="1" applyNumberFormat="1" applyFont="1" applyBorder="1" applyAlignment="1">
      <alignment horizontal="center" vertical="center" wrapText="1"/>
    </xf>
    <xf numFmtId="0" fontId="20" fillId="0" borderId="1" xfId="0" applyFont="1" applyBorder="1" applyAlignment="1">
      <alignment vertical="center" wrapText="1"/>
    </xf>
    <xf numFmtId="164" fontId="8" fillId="0" borderId="1" xfId="1" quotePrefix="1" applyNumberFormat="1" applyFont="1" applyBorder="1" applyAlignment="1">
      <alignment horizontal="center" vertical="center" wrapText="1"/>
    </xf>
    <xf numFmtId="0" fontId="9" fillId="0" borderId="0" xfId="0" applyFont="1" applyAlignment="1">
      <alignment vertical="center" wrapText="1"/>
    </xf>
    <xf numFmtId="0" fontId="8" fillId="2" borderId="1" xfId="1" applyFont="1" applyFill="1" applyBorder="1" applyAlignment="1">
      <alignment horizontal="center" vertical="center" wrapText="1"/>
    </xf>
    <xf numFmtId="14" fontId="8" fillId="0" borderId="1" xfId="1" quotePrefix="1" applyNumberFormat="1" applyFont="1" applyBorder="1" applyAlignment="1">
      <alignment horizontal="center" vertical="center" wrapText="1"/>
    </xf>
    <xf numFmtId="0" fontId="9" fillId="0" borderId="1" xfId="0" applyFont="1" applyBorder="1" applyAlignment="1">
      <alignment horizontal="justify" vertical="center"/>
    </xf>
    <xf numFmtId="0" fontId="8" fillId="2" borderId="1" xfId="1" applyFont="1" applyFill="1" applyBorder="1" applyAlignment="1">
      <alignment horizontal="center" vertical="center"/>
    </xf>
    <xf numFmtId="0" fontId="9" fillId="0" borderId="1" xfId="0" applyFont="1" applyBorder="1" applyAlignment="1">
      <alignment vertical="center" wrapText="1"/>
    </xf>
    <xf numFmtId="0" fontId="9" fillId="0" borderId="14" xfId="0" quotePrefix="1" applyFont="1" applyBorder="1" applyAlignment="1">
      <alignment vertical="center" wrapText="1"/>
    </xf>
    <xf numFmtId="0" fontId="9" fillId="6" borderId="14" xfId="0" applyFont="1" applyFill="1" applyBorder="1" applyAlignment="1">
      <alignment horizontal="center" vertical="center" wrapText="1"/>
    </xf>
    <xf numFmtId="14" fontId="9" fillId="0" borderId="14" xfId="0" quotePrefix="1" applyNumberFormat="1" applyFont="1" applyBorder="1" applyAlignment="1">
      <alignment horizontal="center" vertical="center" wrapText="1"/>
    </xf>
    <xf numFmtId="0" fontId="9" fillId="6" borderId="17" xfId="0" applyFont="1" applyFill="1" applyBorder="1" applyAlignment="1">
      <alignment horizontal="center" vertical="center" wrapText="1"/>
    </xf>
    <xf numFmtId="0" fontId="9" fillId="0" borderId="18" xfId="0" quotePrefix="1" applyFont="1" applyBorder="1" applyAlignment="1">
      <alignment vertical="center" wrapText="1"/>
    </xf>
    <xf numFmtId="164" fontId="48" fillId="0" borderId="1" xfId="1" applyNumberFormat="1" applyFont="1" applyBorder="1" applyAlignment="1">
      <alignment horizontal="center" vertical="center" wrapText="1"/>
    </xf>
    <xf numFmtId="0" fontId="46" fillId="0" borderId="0" xfId="1" applyFont="1" applyAlignment="1">
      <alignment horizontal="center" vertical="center"/>
    </xf>
    <xf numFmtId="0" fontId="49" fillId="0" borderId="0" xfId="0" applyFont="1" applyAlignment="1">
      <alignment vertical="center"/>
    </xf>
    <xf numFmtId="14" fontId="9" fillId="0" borderId="16" xfId="0" quotePrefix="1" applyNumberFormat="1" applyFont="1" applyBorder="1" applyAlignment="1">
      <alignment horizontal="center" vertical="center" wrapText="1"/>
    </xf>
    <xf numFmtId="0" fontId="20" fillId="0" borderId="1" xfId="0" applyFont="1" applyBorder="1" applyAlignment="1">
      <alignment horizontal="center" vertical="center"/>
    </xf>
    <xf numFmtId="164" fontId="8" fillId="0" borderId="2" xfId="1" applyNumberFormat="1" applyFont="1" applyBorder="1" applyAlignment="1">
      <alignment horizontal="center" vertical="center" wrapText="1"/>
    </xf>
    <xf numFmtId="0" fontId="36" fillId="0" borderId="0" xfId="0" applyFont="1" applyAlignment="1">
      <alignment horizontal="center" vertical="center"/>
    </xf>
    <xf numFmtId="0" fontId="9" fillId="6" borderId="1" xfId="0" applyFont="1" applyFill="1" applyBorder="1" applyAlignment="1">
      <alignment horizontal="center" vertical="center" wrapText="1"/>
    </xf>
    <xf numFmtId="0" fontId="9" fillId="6" borderId="19" xfId="0" applyFont="1" applyFill="1" applyBorder="1" applyAlignment="1">
      <alignment horizontal="center" vertical="center" wrapText="1"/>
    </xf>
    <xf numFmtId="14" fontId="8" fillId="0" borderId="1" xfId="1" applyNumberFormat="1" applyFont="1" applyBorder="1" applyAlignment="1">
      <alignment horizontal="center" vertical="center" wrapText="1"/>
    </xf>
    <xf numFmtId="0" fontId="8" fillId="0" borderId="1" xfId="1" applyFont="1" applyBorder="1" applyAlignment="1">
      <alignment horizontal="justify" vertical="center"/>
    </xf>
    <xf numFmtId="164" fontId="34" fillId="0" borderId="1" xfId="1" quotePrefix="1" applyNumberFormat="1" applyFont="1" applyBorder="1" applyAlignment="1">
      <alignment horizontal="center" vertical="center"/>
    </xf>
    <xf numFmtId="0" fontId="34" fillId="0" borderId="1" xfId="0" applyFont="1" applyBorder="1" applyAlignment="1" applyProtection="1">
      <alignment horizontal="center" vertical="center" wrapText="1"/>
      <protection locked="0"/>
    </xf>
    <xf numFmtId="0" fontId="13" fillId="7" borderId="12" xfId="0" quotePrefix="1" applyFont="1" applyFill="1" applyBorder="1" applyAlignment="1">
      <alignment horizontal="center" vertical="center" wrapText="1"/>
    </xf>
    <xf numFmtId="0" fontId="9" fillId="0" borderId="12" xfId="0" applyFont="1" applyBorder="1" applyAlignment="1">
      <alignment horizontal="center" vertical="center" wrapText="1"/>
    </xf>
    <xf numFmtId="14" fontId="9" fillId="0" borderId="12" xfId="0" quotePrefix="1" applyNumberFormat="1" applyFont="1" applyBorder="1" applyAlignment="1">
      <alignment horizontal="center" vertical="center" wrapText="1"/>
    </xf>
    <xf numFmtId="0" fontId="9" fillId="0" borderId="12" xfId="0" quotePrefix="1" applyFont="1" applyBorder="1" applyAlignment="1">
      <alignment horizontal="left" vertical="center" wrapText="1"/>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39" fillId="0" borderId="0" xfId="0" applyFont="1" applyAlignment="1">
      <alignment horizontal="center" vertical="center"/>
    </xf>
    <xf numFmtId="0" fontId="8" fillId="6" borderId="14" xfId="0" applyFont="1" applyFill="1" applyBorder="1" applyAlignment="1">
      <alignment horizontal="center" vertical="center"/>
    </xf>
    <xf numFmtId="0" fontId="8" fillId="0" borderId="13" xfId="0" applyFont="1" applyBorder="1" applyAlignment="1">
      <alignment horizontal="center" vertical="center"/>
    </xf>
    <xf numFmtId="0" fontId="36" fillId="0" borderId="0" xfId="0" applyFont="1" applyAlignment="1">
      <alignment vertical="center"/>
    </xf>
    <xf numFmtId="0" fontId="32" fillId="0" borderId="1" xfId="0" applyFont="1" applyBorder="1" applyAlignment="1" applyProtection="1">
      <alignment horizontal="center" vertical="center" wrapText="1"/>
      <protection locked="0"/>
    </xf>
    <xf numFmtId="0" fontId="50" fillId="0" borderId="1" xfId="0" applyFont="1" applyBorder="1" applyAlignment="1">
      <alignment horizontal="center" wrapText="1"/>
    </xf>
    <xf numFmtId="0" fontId="51" fillId="0" borderId="0" xfId="0" applyFont="1" applyAlignment="1">
      <alignment horizontal="center" vertical="center" wrapText="1"/>
    </xf>
    <xf numFmtId="0" fontId="35" fillId="0" borderId="3" xfId="0" applyFont="1" applyBorder="1" applyAlignment="1">
      <alignment horizontal="center" vertical="center" wrapText="1"/>
    </xf>
    <xf numFmtId="0" fontId="50" fillId="0" borderId="1" xfId="0" applyFont="1" applyBorder="1" applyAlignment="1">
      <alignment horizontal="center" vertical="center" wrapText="1"/>
    </xf>
    <xf numFmtId="164" fontId="41" fillId="0" borderId="2" xfId="1" applyNumberFormat="1" applyFont="1" applyBorder="1" applyAlignment="1">
      <alignment horizontal="center" vertical="center" wrapText="1"/>
    </xf>
    <xf numFmtId="0" fontId="8" fillId="0" borderId="1" xfId="75" quotePrefix="1" applyFont="1" applyBorder="1" applyAlignment="1">
      <alignment vertical="center" wrapText="1"/>
    </xf>
    <xf numFmtId="0" fontId="8" fillId="0" borderId="13" xfId="0" quotePrefix="1" applyFont="1" applyBorder="1" applyAlignment="1">
      <alignment vertical="center" wrapText="1"/>
    </xf>
    <xf numFmtId="0" fontId="8" fillId="0" borderId="13" xfId="0" applyFont="1" applyBorder="1" applyAlignment="1">
      <alignment horizontal="center" vertical="center" wrapText="1"/>
    </xf>
    <xf numFmtId="14" fontId="8" fillId="0" borderId="13" xfId="0" quotePrefix="1" applyNumberFormat="1" applyFont="1" applyBorder="1" applyAlignment="1">
      <alignment horizontal="center" vertical="center" wrapText="1"/>
    </xf>
    <xf numFmtId="0" fontId="8" fillId="0" borderId="2" xfId="0" applyFont="1" applyBorder="1" applyAlignment="1">
      <alignment horizontal="center" vertical="center"/>
    </xf>
    <xf numFmtId="0" fontId="9" fillId="0" borderId="21" xfId="0" quotePrefix="1" applyFont="1" applyBorder="1" applyAlignment="1">
      <alignment vertical="center" wrapText="1"/>
    </xf>
    <xf numFmtId="0" fontId="8" fillId="6" borderId="22" xfId="0" applyFont="1" applyFill="1" applyBorder="1" applyAlignment="1">
      <alignment horizontal="center" vertical="center"/>
    </xf>
    <xf numFmtId="0" fontId="20" fillId="0" borderId="2" xfId="0" applyFont="1" applyBorder="1" applyAlignment="1">
      <alignment horizontal="center" vertical="center"/>
    </xf>
    <xf numFmtId="14" fontId="9" fillId="0" borderId="20" xfId="0" applyNumberFormat="1" applyFont="1" applyBorder="1" applyAlignment="1">
      <alignment horizontal="center" vertical="center" wrapText="1"/>
    </xf>
    <xf numFmtId="0" fontId="8" fillId="0" borderId="6" xfId="0" applyFont="1" applyBorder="1" applyAlignment="1">
      <alignment horizontal="center" vertical="center"/>
    </xf>
    <xf numFmtId="0" fontId="8" fillId="0" borderId="15" xfId="0" quotePrefix="1" applyFont="1" applyBorder="1" applyAlignment="1">
      <alignment horizontal="center" vertical="center"/>
    </xf>
    <xf numFmtId="0" fontId="9" fillId="0" borderId="13" xfId="0" applyFont="1" applyBorder="1" applyAlignment="1">
      <alignment horizontal="center" vertical="center" wrapText="1"/>
    </xf>
    <xf numFmtId="0" fontId="9" fillId="0" borderId="13" xfId="0" quotePrefix="1" applyFont="1" applyBorder="1" applyAlignment="1">
      <alignment horizontal="center" vertical="center" wrapText="1"/>
    </xf>
    <xf numFmtId="164" fontId="8" fillId="0" borderId="6" xfId="1" applyNumberFormat="1" applyFont="1" applyBorder="1" applyAlignment="1">
      <alignment horizontal="center" vertical="center" wrapText="1"/>
    </xf>
    <xf numFmtId="0" fontId="9" fillId="6" borderId="6" xfId="0" applyFont="1" applyFill="1" applyBorder="1" applyAlignment="1">
      <alignment horizontal="center" vertical="center" wrapText="1"/>
    </xf>
    <xf numFmtId="0" fontId="8" fillId="0" borderId="1" xfId="0" applyFont="1" applyBorder="1" applyAlignment="1">
      <alignment vertical="center" wrapText="1"/>
    </xf>
    <xf numFmtId="0" fontId="20" fillId="0" borderId="1" xfId="0" applyFont="1" applyBorder="1" applyAlignment="1">
      <alignment horizontal="left" vertical="center" wrapText="1"/>
    </xf>
    <xf numFmtId="14" fontId="8" fillId="0" borderId="1" xfId="1" applyNumberFormat="1" applyFont="1" applyBorder="1" applyAlignment="1">
      <alignment horizontal="center" vertical="center"/>
    </xf>
    <xf numFmtId="0" fontId="8" fillId="0" borderId="6" xfId="0" quotePrefix="1" applyFont="1" applyBorder="1" applyAlignment="1">
      <alignment vertical="center" wrapText="1"/>
    </xf>
    <xf numFmtId="0" fontId="20" fillId="0" borderId="1" xfId="1" applyFont="1" applyBorder="1" applyAlignment="1">
      <alignment horizontal="justify" vertical="center"/>
    </xf>
    <xf numFmtId="0" fontId="9" fillId="0" borderId="1" xfId="0" quotePrefix="1" applyFont="1" applyBorder="1" applyAlignment="1">
      <alignment vertical="center" wrapText="1"/>
    </xf>
    <xf numFmtId="0" fontId="9" fillId="0" borderId="0" xfId="74" quotePrefix="1" applyFont="1" applyAlignment="1">
      <alignment vertical="center" wrapText="1"/>
    </xf>
    <xf numFmtId="0" fontId="8" fillId="0" borderId="14" xfId="0" applyFont="1" applyBorder="1" applyAlignment="1">
      <alignment horizontal="center" vertical="center" wrapText="1"/>
    </xf>
    <xf numFmtId="14" fontId="8" fillId="0" borderId="14" xfId="0" quotePrefix="1" applyNumberFormat="1" applyFont="1" applyBorder="1" applyAlignment="1">
      <alignment horizontal="center" vertical="center" wrapText="1"/>
    </xf>
    <xf numFmtId="0" fontId="8" fillId="0" borderId="14" xfId="0" quotePrefix="1" applyFont="1" applyBorder="1" applyAlignment="1">
      <alignment horizontal="left" vertical="center" wrapText="1"/>
    </xf>
    <xf numFmtId="0" fontId="8" fillId="0" borderId="14" xfId="0" quotePrefix="1" applyFont="1" applyBorder="1" applyAlignment="1">
      <alignment horizontal="center" vertical="center"/>
    </xf>
    <xf numFmtId="0" fontId="20" fillId="0" borderId="1" xfId="0" quotePrefix="1" applyFont="1" applyBorder="1" applyAlignment="1">
      <alignment wrapText="1"/>
    </xf>
    <xf numFmtId="0" fontId="8" fillId="0" borderId="1" xfId="0" quotePrefix="1" applyFont="1" applyBorder="1" applyAlignment="1">
      <alignment vertical="center" wrapText="1"/>
    </xf>
    <xf numFmtId="0" fontId="8" fillId="2" borderId="1" xfId="1" quotePrefix="1" applyFont="1" applyFill="1" applyBorder="1" applyAlignment="1">
      <alignment horizontal="left" vertical="top" wrapText="1"/>
    </xf>
    <xf numFmtId="14" fontId="8" fillId="0" borderId="20" xfId="0" quotePrefix="1" applyNumberFormat="1" applyFont="1" applyBorder="1" applyAlignment="1">
      <alignment horizontal="center" vertical="center" wrapText="1"/>
    </xf>
    <xf numFmtId="0" fontId="9" fillId="0" borderId="23" xfId="74" quotePrefix="1" applyFont="1" applyBorder="1" applyAlignment="1">
      <alignment vertical="center" wrapText="1"/>
    </xf>
    <xf numFmtId="0" fontId="8" fillId="6" borderId="1" xfId="0" applyFont="1" applyFill="1" applyBorder="1" applyAlignment="1">
      <alignment horizontal="center" vertical="center" wrapText="1"/>
    </xf>
    <xf numFmtId="0" fontId="2" fillId="0" borderId="1" xfId="1" applyFont="1" applyBorder="1" applyAlignment="1">
      <alignment horizontal="justify" vertical="center"/>
    </xf>
    <xf numFmtId="0" fontId="9" fillId="0" borderId="1" xfId="0" quotePrefix="1" applyFont="1" applyBorder="1" applyAlignment="1">
      <alignment horizontal="justify" vertical="center"/>
    </xf>
    <xf numFmtId="0" fontId="9" fillId="0" borderId="0" xfId="0" quotePrefix="1" applyFont="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20" fillId="0" borderId="8" xfId="1" applyFont="1" applyBorder="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3" fillId="0" borderId="0" xfId="1" applyFont="1" applyAlignment="1">
      <alignment horizontal="center" vertical="center" wrapText="1"/>
    </xf>
    <xf numFmtId="0" fontId="15"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wrapText="1"/>
    </xf>
    <xf numFmtId="0" fontId="3" fillId="0" borderId="0" xfId="1" applyFont="1" applyAlignment="1">
      <alignment horizontal="center" vertical="top"/>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Alignment="1">
      <alignment horizontal="center" vertical="center"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5"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center"/>
    </xf>
    <xf numFmtId="0" fontId="19"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1" applyFont="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6">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Hyperlink" xfId="75" builtinId="8"/>
    <cellStyle name="Normal" xfId="0" builtinId="0"/>
    <cellStyle name="Normal 2" xfId="2" xr:uid="{00000000-0005-0000-0000-00003D000000}"/>
    <cellStyle name="Normal 2 2" xfId="63" xr:uid="{00000000-0005-0000-0000-00003E000000}"/>
    <cellStyle name="Normal 2 2 2" xfId="64" xr:uid="{00000000-0005-0000-0000-00003F000000}"/>
    <cellStyle name="Normal 2 2 3" xfId="65" xr:uid="{00000000-0005-0000-0000-000040000000}"/>
    <cellStyle name="Normal 2 3" xfId="66" xr:uid="{00000000-0005-0000-0000-000041000000}"/>
    <cellStyle name="Normal 2 3 2" xfId="73" xr:uid="{00000000-0005-0000-0000-000042000000}"/>
    <cellStyle name="Normal 2 4" xfId="67" xr:uid="{00000000-0005-0000-0000-000043000000}"/>
    <cellStyle name="Normal 2 5" xfId="62" xr:uid="{00000000-0005-0000-0000-000044000000}"/>
    <cellStyle name="Normal 3" xfId="1" xr:uid="{00000000-0005-0000-0000-000045000000}"/>
    <cellStyle name="Normal 3 2" xfId="68" xr:uid="{00000000-0005-0000-0000-000046000000}"/>
    <cellStyle name="Normal 4" xfId="69" xr:uid="{00000000-0005-0000-0000-000047000000}"/>
    <cellStyle name="Normal 4 2" xfId="70" xr:uid="{00000000-0005-0000-0000-000048000000}"/>
    <cellStyle name="Normal 5" xfId="74" xr:uid="{00000000-0005-0000-0000-000049000000}"/>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200025</xdr:colOff>
      <xdr:row>0</xdr:row>
      <xdr:rowOff>697006</xdr:rowOff>
    </xdr:from>
    <xdr:to>
      <xdr:col>5</xdr:col>
      <xdr:colOff>180975</xdr:colOff>
      <xdr:row>0</xdr:row>
      <xdr:rowOff>697007</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6667500" y="697006"/>
          <a:ext cx="10096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1828800</xdr:colOff>
      <xdr:row>38</xdr:row>
      <xdr:rowOff>0</xdr:rowOff>
    </xdr:from>
    <xdr:to>
      <xdr:col>4</xdr:col>
      <xdr:colOff>1104900</xdr:colOff>
      <xdr:row>38</xdr:row>
      <xdr:rowOff>0</xdr:rowOff>
    </xdr:to>
    <xdr:cxnSp macro="">
      <xdr:nvCxnSpPr>
        <xdr:cNvPr id="3" name="Straight Connector 2">
          <a:extLst>
            <a:ext uri="{FF2B5EF4-FFF2-40B4-BE49-F238E27FC236}">
              <a16:creationId xmlns:a16="http://schemas.microsoft.com/office/drawing/2014/main" id="{E5E69830-BD44-4E94-9778-736B8670F4B8}"/>
            </a:ext>
          </a:extLst>
        </xdr:cNvPr>
        <xdr:cNvCxnSpPr/>
      </xdr:nvCxnSpPr>
      <xdr:spPr>
        <a:xfrm>
          <a:off x="6896100" y="83153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34</xdr:col>
      <xdr:colOff>333372</xdr:colOff>
      <xdr:row>2</xdr:row>
      <xdr:rowOff>47624</xdr:rowOff>
    </xdr:from>
    <xdr:to>
      <xdr:col>37</xdr:col>
      <xdr:colOff>166684</xdr:colOff>
      <xdr:row>2</xdr:row>
      <xdr:rowOff>47624</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16299653" y="452437"/>
          <a:ext cx="15954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9"/>
  <sheetViews>
    <sheetView topLeftCell="A13" zoomScaleNormal="100" workbookViewId="0">
      <selection activeCell="L10" sqref="L10"/>
    </sheetView>
  </sheetViews>
  <sheetFormatPr defaultColWidth="9.140625" defaultRowHeight="17.25" x14ac:dyDescent="0.25"/>
  <cols>
    <col min="1" max="1" width="14.28515625" style="172" customWidth="1"/>
    <col min="2" max="2" width="43.140625" style="119" customWidth="1"/>
    <col min="3" max="3" width="15" style="188" customWidth="1"/>
    <col min="4" max="4" width="29" style="19" customWidth="1"/>
    <col min="5" max="5" width="18.42578125" style="19" customWidth="1"/>
    <col min="6" max="6" width="18.140625" style="19" customWidth="1"/>
    <col min="7" max="7" width="14.85546875" style="125" customWidth="1"/>
    <col min="8" max="8" width="7.5703125" style="19" customWidth="1"/>
    <col min="9" max="11" width="9.140625" style="19"/>
    <col min="12" max="12" width="41.42578125" style="19" customWidth="1"/>
    <col min="13" max="16384" width="9.140625" style="19"/>
  </cols>
  <sheetData>
    <row r="1" spans="1:8" ht="73.5" customHeight="1" x14ac:dyDescent="0.25">
      <c r="A1" s="232" t="s">
        <v>116</v>
      </c>
      <c r="B1" s="232"/>
      <c r="C1" s="23"/>
      <c r="D1" s="236" t="s">
        <v>24</v>
      </c>
      <c r="E1" s="236"/>
      <c r="F1" s="236"/>
      <c r="G1" s="236"/>
      <c r="H1" s="18"/>
    </row>
    <row r="2" spans="1:8" ht="16.5" x14ac:dyDescent="0.25">
      <c r="A2" s="23"/>
      <c r="B2" s="117"/>
      <c r="C2" s="23"/>
      <c r="D2" s="23"/>
      <c r="E2" s="23"/>
      <c r="F2" s="17"/>
      <c r="G2" s="28" t="s">
        <v>18</v>
      </c>
      <c r="H2" s="18"/>
    </row>
    <row r="3" spans="1:8" ht="18.75" x14ac:dyDescent="0.25">
      <c r="A3" s="234" t="s">
        <v>160</v>
      </c>
      <c r="B3" s="231"/>
      <c r="C3" s="231"/>
      <c r="D3" s="231"/>
      <c r="E3" s="231"/>
      <c r="F3" s="231"/>
      <c r="G3" s="231"/>
      <c r="H3" s="20"/>
    </row>
    <row r="4" spans="1:8" ht="18.75" x14ac:dyDescent="0.25">
      <c r="A4" s="231"/>
      <c r="B4" s="231"/>
      <c r="C4" s="231"/>
      <c r="D4" s="231"/>
      <c r="E4" s="231"/>
      <c r="F4" s="231"/>
      <c r="G4" s="231"/>
      <c r="H4" s="20"/>
    </row>
    <row r="5" spans="1:8" s="22" customFormat="1" ht="18.75" x14ac:dyDescent="0.25">
      <c r="A5" s="21"/>
      <c r="B5" s="118"/>
      <c r="C5" s="21"/>
      <c r="D5" s="21"/>
      <c r="E5" s="21"/>
      <c r="F5" s="21"/>
      <c r="G5" s="123"/>
      <c r="H5" s="21"/>
    </row>
    <row r="6" spans="1:8" s="22" customFormat="1" ht="66" x14ac:dyDescent="0.25">
      <c r="A6" s="178" t="s">
        <v>5</v>
      </c>
      <c r="B6" s="61" t="s">
        <v>23</v>
      </c>
      <c r="C6" s="61" t="s">
        <v>35</v>
      </c>
      <c r="D6" s="61" t="s">
        <v>36</v>
      </c>
      <c r="E6" s="61" t="s">
        <v>22</v>
      </c>
      <c r="F6" s="61" t="s">
        <v>37</v>
      </c>
      <c r="G6" s="62" t="s">
        <v>6</v>
      </c>
      <c r="H6" s="21"/>
    </row>
    <row r="7" spans="1:8" s="22" customFormat="1" ht="18.75" x14ac:dyDescent="0.25">
      <c r="A7" s="178" t="s">
        <v>20</v>
      </c>
      <c r="B7" s="63" t="s">
        <v>72</v>
      </c>
      <c r="C7" s="63"/>
      <c r="D7" s="63"/>
      <c r="E7" s="63"/>
      <c r="F7" s="62"/>
      <c r="G7" s="62"/>
      <c r="H7" s="21"/>
    </row>
    <row r="8" spans="1:8" s="87" customFormat="1" ht="65.25" customHeight="1" x14ac:dyDescent="0.25">
      <c r="A8" s="71" t="s">
        <v>108</v>
      </c>
      <c r="B8" s="225" t="s">
        <v>257</v>
      </c>
      <c r="C8" s="71">
        <v>10</v>
      </c>
      <c r="D8" s="226" t="s">
        <v>240</v>
      </c>
      <c r="E8" s="67" t="s">
        <v>239</v>
      </c>
      <c r="F8" s="68" t="s">
        <v>109</v>
      </c>
      <c r="G8" s="144"/>
      <c r="H8" s="86"/>
    </row>
    <row r="9" spans="1:8" s="87" customFormat="1" ht="52.5" customHeight="1" x14ac:dyDescent="0.25">
      <c r="A9" s="71" t="s">
        <v>241</v>
      </c>
      <c r="B9" s="216" t="s">
        <v>255</v>
      </c>
      <c r="C9" s="71">
        <v>6</v>
      </c>
      <c r="D9" s="226" t="s">
        <v>220</v>
      </c>
      <c r="E9" s="67" t="s">
        <v>239</v>
      </c>
      <c r="F9" s="68" t="s">
        <v>109</v>
      </c>
      <c r="G9" s="144"/>
      <c r="H9" s="86"/>
    </row>
    <row r="10" spans="1:8" s="87" customFormat="1" ht="90" customHeight="1" x14ac:dyDescent="0.25">
      <c r="A10" s="116" t="s">
        <v>158</v>
      </c>
      <c r="B10" s="153" t="s">
        <v>165</v>
      </c>
      <c r="C10" s="71">
        <v>15</v>
      </c>
      <c r="D10" s="127" t="s">
        <v>242</v>
      </c>
      <c r="E10" s="154" t="s">
        <v>246</v>
      </c>
      <c r="F10" s="52" t="s">
        <v>109</v>
      </c>
      <c r="G10" s="144" t="s">
        <v>247</v>
      </c>
      <c r="H10" s="86"/>
    </row>
    <row r="11" spans="1:8" s="168" customFormat="1" ht="59.25" customHeight="1" x14ac:dyDescent="0.25">
      <c r="A11" s="116" t="s">
        <v>222</v>
      </c>
      <c r="B11" s="211" t="s">
        <v>256</v>
      </c>
      <c r="C11" s="142">
        <v>3</v>
      </c>
      <c r="D11" s="116" t="s">
        <v>168</v>
      </c>
      <c r="E11" s="212" t="s">
        <v>169</v>
      </c>
      <c r="F11" s="52" t="s">
        <v>109</v>
      </c>
      <c r="G11" s="166"/>
      <c r="H11" s="167"/>
    </row>
    <row r="12" spans="1:8" s="87" customFormat="1" ht="49.5" customHeight="1" x14ac:dyDescent="0.25">
      <c r="A12" s="183" t="s">
        <v>39</v>
      </c>
      <c r="B12" s="158" t="s">
        <v>190</v>
      </c>
      <c r="C12" s="127">
        <v>2</v>
      </c>
      <c r="D12" s="156" t="s">
        <v>176</v>
      </c>
      <c r="E12" s="157" t="s">
        <v>175</v>
      </c>
      <c r="F12" s="52" t="s">
        <v>109</v>
      </c>
      <c r="G12" s="147"/>
      <c r="H12" s="86"/>
    </row>
    <row r="13" spans="1:8" s="87" customFormat="1" ht="53.25" customHeight="1" x14ac:dyDescent="0.25">
      <c r="A13" s="64" t="s">
        <v>40</v>
      </c>
      <c r="B13" s="160" t="s">
        <v>181</v>
      </c>
      <c r="C13" s="159">
        <v>2</v>
      </c>
      <c r="D13" s="156" t="s">
        <v>227</v>
      </c>
      <c r="E13" s="129" t="s">
        <v>182</v>
      </c>
      <c r="F13" s="52" t="s">
        <v>109</v>
      </c>
      <c r="G13" s="149"/>
      <c r="H13" s="86"/>
    </row>
    <row r="14" spans="1:8" s="87" customFormat="1" ht="42.75" customHeight="1" x14ac:dyDescent="0.25">
      <c r="A14" s="64" t="s">
        <v>43</v>
      </c>
      <c r="B14" s="161" t="s">
        <v>183</v>
      </c>
      <c r="C14" s="186">
        <v>2</v>
      </c>
      <c r="D14" s="162" t="s">
        <v>221</v>
      </c>
      <c r="E14" s="163" t="s">
        <v>184</v>
      </c>
      <c r="F14" s="52" t="s">
        <v>109</v>
      </c>
      <c r="G14" s="148"/>
      <c r="H14" s="86"/>
    </row>
    <row r="15" spans="1:8" s="87" customFormat="1" ht="106.5" customHeight="1" x14ac:dyDescent="0.25">
      <c r="A15" s="64" t="s">
        <v>44</v>
      </c>
      <c r="B15" s="165" t="s">
        <v>226</v>
      </c>
      <c r="C15" s="143">
        <v>1</v>
      </c>
      <c r="D15" s="170" t="s">
        <v>157</v>
      </c>
      <c r="E15" s="169" t="s">
        <v>186</v>
      </c>
      <c r="F15" s="52" t="s">
        <v>109</v>
      </c>
      <c r="G15" s="164" t="s">
        <v>185</v>
      </c>
      <c r="H15" s="86"/>
    </row>
    <row r="16" spans="1:8" s="87" customFormat="1" ht="65.25" customHeight="1" x14ac:dyDescent="0.25">
      <c r="A16" s="199" t="s">
        <v>45</v>
      </c>
      <c r="B16" s="200" t="s">
        <v>187</v>
      </c>
      <c r="C16" s="201">
        <v>1</v>
      </c>
      <c r="D16" s="202" t="s">
        <v>157</v>
      </c>
      <c r="E16" s="203" t="s">
        <v>189</v>
      </c>
      <c r="F16" s="171" t="s">
        <v>109</v>
      </c>
      <c r="G16" s="174" t="s">
        <v>188</v>
      </c>
      <c r="H16" s="86"/>
    </row>
    <row r="17" spans="1:26" s="87" customFormat="1" ht="51.75" customHeight="1" x14ac:dyDescent="0.25">
      <c r="A17" s="64" t="s">
        <v>46</v>
      </c>
      <c r="B17" s="210" t="s">
        <v>177</v>
      </c>
      <c r="C17" s="159">
        <v>1</v>
      </c>
      <c r="D17" s="156" t="s">
        <v>178</v>
      </c>
      <c r="E17" s="157" t="s">
        <v>179</v>
      </c>
      <c r="F17" s="52" t="s">
        <v>109</v>
      </c>
      <c r="G17" s="173"/>
      <c r="H17" s="86"/>
    </row>
    <row r="18" spans="1:26" s="87" customFormat="1" ht="54.75" customHeight="1" x14ac:dyDescent="0.25">
      <c r="A18" s="204" t="s">
        <v>47</v>
      </c>
      <c r="B18" s="213" t="s">
        <v>206</v>
      </c>
      <c r="C18" s="205">
        <v>1</v>
      </c>
      <c r="D18" s="206" t="s">
        <v>218</v>
      </c>
      <c r="E18" s="207" t="s">
        <v>208</v>
      </c>
      <c r="F18" s="208" t="s">
        <v>109</v>
      </c>
      <c r="G18" s="209"/>
      <c r="H18" s="86"/>
    </row>
    <row r="19" spans="1:26" s="122" customFormat="1" ht="123" customHeight="1" x14ac:dyDescent="0.25">
      <c r="A19" s="64" t="s">
        <v>48</v>
      </c>
      <c r="B19" s="196" t="s">
        <v>233</v>
      </c>
      <c r="C19" s="187">
        <v>3</v>
      </c>
      <c r="D19" s="197" t="s">
        <v>244</v>
      </c>
      <c r="E19" s="198" t="s">
        <v>224</v>
      </c>
      <c r="F19" s="52" t="s">
        <v>109</v>
      </c>
      <c r="G19" s="149"/>
      <c r="H19" s="120"/>
      <c r="I19" s="121"/>
      <c r="J19" s="121"/>
      <c r="K19" s="121"/>
      <c r="L19" s="121"/>
      <c r="M19" s="121"/>
      <c r="N19" s="121"/>
      <c r="O19" s="121"/>
      <c r="P19" s="121"/>
      <c r="Q19" s="121"/>
      <c r="R19" s="121"/>
      <c r="S19" s="121"/>
      <c r="T19" s="121"/>
      <c r="U19" s="121"/>
      <c r="V19" s="121"/>
      <c r="W19" s="121"/>
      <c r="X19" s="121"/>
      <c r="Y19" s="121"/>
      <c r="Z19" s="121"/>
    </row>
    <row r="20" spans="1:26" s="88" customFormat="1" ht="27" customHeight="1" x14ac:dyDescent="0.25">
      <c r="A20" s="177" t="s">
        <v>21</v>
      </c>
      <c r="B20" s="53" t="s">
        <v>73</v>
      </c>
      <c r="C20" s="53"/>
      <c r="D20" s="53"/>
      <c r="E20" s="53"/>
      <c r="F20" s="33"/>
      <c r="G20" s="52"/>
      <c r="H20" s="21"/>
    </row>
    <row r="21" spans="1:26" s="87" customFormat="1" ht="120.75" customHeight="1" x14ac:dyDescent="0.25">
      <c r="A21" s="183" t="s">
        <v>30</v>
      </c>
      <c r="B21" s="150" t="s">
        <v>162</v>
      </c>
      <c r="C21" s="142">
        <v>1</v>
      </c>
      <c r="D21" s="51" t="s">
        <v>156</v>
      </c>
      <c r="E21" s="106" t="s">
        <v>225</v>
      </c>
      <c r="F21" s="171" t="s">
        <v>109</v>
      </c>
      <c r="G21" s="145"/>
      <c r="H21" s="126"/>
      <c r="L21" s="146"/>
    </row>
    <row r="22" spans="1:26" s="87" customFormat="1" ht="103.5" customHeight="1" x14ac:dyDescent="0.25">
      <c r="A22" s="183" t="s">
        <v>31</v>
      </c>
      <c r="B22" s="151" t="s">
        <v>163</v>
      </c>
      <c r="C22" s="116">
        <v>2</v>
      </c>
      <c r="D22" s="116" t="s">
        <v>248</v>
      </c>
      <c r="E22" s="152" t="s">
        <v>164</v>
      </c>
      <c r="F22" s="52" t="s">
        <v>109</v>
      </c>
      <c r="G22" s="145"/>
      <c r="H22" s="86"/>
    </row>
    <row r="23" spans="1:26" s="87" customFormat="1" ht="56.25" customHeight="1" x14ac:dyDescent="0.25">
      <c r="A23" s="183" t="s">
        <v>32</v>
      </c>
      <c r="B23" s="155" t="s">
        <v>170</v>
      </c>
      <c r="C23" s="127">
        <v>2</v>
      </c>
      <c r="D23" s="156" t="s">
        <v>196</v>
      </c>
      <c r="E23" s="157" t="s">
        <v>174</v>
      </c>
      <c r="F23" s="52" t="s">
        <v>109</v>
      </c>
      <c r="G23" s="145"/>
      <c r="H23" s="86"/>
    </row>
    <row r="24" spans="1:26" s="87" customFormat="1" ht="51" customHeight="1" x14ac:dyDescent="0.25">
      <c r="A24" s="183" t="s">
        <v>38</v>
      </c>
      <c r="B24" s="158" t="s">
        <v>171</v>
      </c>
      <c r="C24" s="68">
        <v>1</v>
      </c>
      <c r="D24" s="156" t="s">
        <v>172</v>
      </c>
      <c r="E24" s="157" t="s">
        <v>173</v>
      </c>
      <c r="F24" s="52" t="s">
        <v>109</v>
      </c>
      <c r="G24" s="145"/>
      <c r="H24" s="86"/>
    </row>
    <row r="25" spans="1:26" s="87" customFormat="1" ht="119.25" customHeight="1" x14ac:dyDescent="0.25">
      <c r="A25" s="183" t="s">
        <v>39</v>
      </c>
      <c r="B25" s="229" t="s">
        <v>251</v>
      </c>
      <c r="C25" s="127">
        <v>1</v>
      </c>
      <c r="D25" s="156" t="s">
        <v>192</v>
      </c>
      <c r="E25" s="157" t="s">
        <v>191</v>
      </c>
      <c r="F25" s="52" t="s">
        <v>109</v>
      </c>
      <c r="G25" s="145"/>
      <c r="H25" s="86"/>
    </row>
    <row r="26" spans="1:26" s="87" customFormat="1" ht="69.75" customHeight="1" x14ac:dyDescent="0.25">
      <c r="A26" s="183" t="s">
        <v>40</v>
      </c>
      <c r="B26" s="222" t="s">
        <v>245</v>
      </c>
      <c r="C26" s="127">
        <v>1</v>
      </c>
      <c r="D26" s="156" t="s">
        <v>193</v>
      </c>
      <c r="E26" s="157">
        <v>45953</v>
      </c>
      <c r="F26" s="52" t="s">
        <v>109</v>
      </c>
      <c r="G26" s="145"/>
      <c r="H26" s="86"/>
    </row>
    <row r="27" spans="1:26" s="87" customFormat="1" ht="90" customHeight="1" x14ac:dyDescent="0.25">
      <c r="A27" s="183" t="s">
        <v>43</v>
      </c>
      <c r="B27" s="228" t="s">
        <v>232</v>
      </c>
      <c r="C27" s="127">
        <v>1</v>
      </c>
      <c r="D27" s="156" t="s">
        <v>195</v>
      </c>
      <c r="E27" s="157" t="s">
        <v>197</v>
      </c>
      <c r="F27" s="52" t="s">
        <v>109</v>
      </c>
      <c r="G27" s="145"/>
      <c r="H27" s="86"/>
    </row>
    <row r="28" spans="1:26" s="87" customFormat="1" ht="59.25" customHeight="1" x14ac:dyDescent="0.25">
      <c r="A28" s="183" t="s">
        <v>44</v>
      </c>
      <c r="B28" s="214" t="s">
        <v>198</v>
      </c>
      <c r="C28" s="116">
        <v>3</v>
      </c>
      <c r="D28" s="127" t="s">
        <v>166</v>
      </c>
      <c r="E28" s="175">
        <v>45965</v>
      </c>
      <c r="F28" s="52" t="s">
        <v>109</v>
      </c>
      <c r="G28" s="52"/>
      <c r="H28" s="86"/>
    </row>
    <row r="29" spans="1:26" s="87" customFormat="1" ht="75" customHeight="1" x14ac:dyDescent="0.25">
      <c r="A29" s="183" t="s">
        <v>45</v>
      </c>
      <c r="B29" s="176" t="s">
        <v>199</v>
      </c>
      <c r="C29" s="116">
        <v>3</v>
      </c>
      <c r="D29" s="127" t="s">
        <v>166</v>
      </c>
      <c r="E29" s="157" t="s">
        <v>200</v>
      </c>
      <c r="F29" s="52" t="s">
        <v>109</v>
      </c>
      <c r="G29" s="145"/>
      <c r="H29" s="86"/>
    </row>
    <row r="30" spans="1:26" s="87" customFormat="1" ht="273" customHeight="1" x14ac:dyDescent="0.25">
      <c r="A30" s="183" t="s">
        <v>46</v>
      </c>
      <c r="B30" s="227" t="s">
        <v>201</v>
      </c>
      <c r="C30" s="116">
        <v>3</v>
      </c>
      <c r="D30" s="127" t="s">
        <v>166</v>
      </c>
      <c r="E30" s="157" t="s">
        <v>223</v>
      </c>
      <c r="F30" s="52" t="s">
        <v>109</v>
      </c>
      <c r="G30" s="145"/>
      <c r="H30" s="86"/>
    </row>
    <row r="31" spans="1:26" s="87" customFormat="1" ht="69" customHeight="1" x14ac:dyDescent="0.25">
      <c r="A31" s="183" t="s">
        <v>47</v>
      </c>
      <c r="B31" s="195" t="s">
        <v>202</v>
      </c>
      <c r="C31" s="116">
        <v>1</v>
      </c>
      <c r="D31" s="116" t="s">
        <v>203</v>
      </c>
      <c r="E31" s="128" t="s">
        <v>204</v>
      </c>
      <c r="F31" s="52" t="s">
        <v>109</v>
      </c>
      <c r="G31" s="145"/>
      <c r="H31" s="86"/>
    </row>
    <row r="32" spans="1:26" s="87" customFormat="1" ht="51" customHeight="1" x14ac:dyDescent="0.25">
      <c r="A32" s="183" t="s">
        <v>48</v>
      </c>
      <c r="B32" s="182" t="s">
        <v>209</v>
      </c>
      <c r="C32" s="142" t="s">
        <v>149</v>
      </c>
      <c r="D32" s="180" t="s">
        <v>211</v>
      </c>
      <c r="E32" s="181" t="s">
        <v>238</v>
      </c>
      <c r="F32" s="52" t="s">
        <v>109</v>
      </c>
      <c r="G32" s="145"/>
      <c r="H32" s="86"/>
    </row>
    <row r="33" spans="1:8" s="87" customFormat="1" ht="83.25" customHeight="1" x14ac:dyDescent="0.25">
      <c r="A33" s="183" t="s">
        <v>49</v>
      </c>
      <c r="B33" s="182" t="s">
        <v>210</v>
      </c>
      <c r="C33" s="142" t="s">
        <v>215</v>
      </c>
      <c r="D33" s="180" t="s">
        <v>219</v>
      </c>
      <c r="E33" s="45" t="s">
        <v>207</v>
      </c>
      <c r="F33" s="52" t="s">
        <v>109</v>
      </c>
      <c r="G33" s="145"/>
      <c r="H33" s="86"/>
    </row>
    <row r="34" spans="1:8" s="87" customFormat="1" ht="65.25" customHeight="1" x14ac:dyDescent="0.25">
      <c r="A34" s="183" t="s">
        <v>50</v>
      </c>
      <c r="B34" s="219" t="s">
        <v>250</v>
      </c>
      <c r="C34" s="220" t="s">
        <v>216</v>
      </c>
      <c r="D34" s="217" t="s">
        <v>220</v>
      </c>
      <c r="E34" s="218" t="s">
        <v>212</v>
      </c>
      <c r="F34" s="52" t="s">
        <v>109</v>
      </c>
      <c r="G34" s="194"/>
      <c r="H34" s="86"/>
    </row>
    <row r="35" spans="1:8" s="87" customFormat="1" ht="74.25" customHeight="1" x14ac:dyDescent="0.3">
      <c r="A35" s="183" t="s">
        <v>51</v>
      </c>
      <c r="B35" s="221" t="s">
        <v>228</v>
      </c>
      <c r="C35" s="127">
        <v>3</v>
      </c>
      <c r="D35" s="116" t="s">
        <v>166</v>
      </c>
      <c r="E35" s="128" t="s">
        <v>167</v>
      </c>
      <c r="F35" s="52" t="s">
        <v>109</v>
      </c>
      <c r="G35" s="145"/>
      <c r="H35" s="86"/>
    </row>
    <row r="36" spans="1:8" s="87" customFormat="1" ht="48" customHeight="1" x14ac:dyDescent="0.25">
      <c r="A36" s="184" t="s">
        <v>213</v>
      </c>
      <c r="B36" s="222" t="s">
        <v>252</v>
      </c>
      <c r="C36" s="159">
        <v>1</v>
      </c>
      <c r="D36" s="156" t="s">
        <v>178</v>
      </c>
      <c r="E36" s="67" t="s">
        <v>180</v>
      </c>
      <c r="F36" s="52" t="s">
        <v>109</v>
      </c>
      <c r="G36" s="148"/>
      <c r="H36" s="86"/>
    </row>
    <row r="37" spans="1:8" s="87" customFormat="1" ht="53.25" customHeight="1" x14ac:dyDescent="0.25">
      <c r="A37" s="184" t="s">
        <v>214</v>
      </c>
      <c r="B37" s="223" t="s">
        <v>253</v>
      </c>
      <c r="C37" s="157" t="s">
        <v>149</v>
      </c>
      <c r="D37" s="52" t="s">
        <v>195</v>
      </c>
      <c r="E37" s="224" t="s">
        <v>194</v>
      </c>
      <c r="F37" s="52" t="s">
        <v>109</v>
      </c>
      <c r="G37" s="148"/>
      <c r="H37" s="86"/>
    </row>
    <row r="38" spans="1:8" s="87" customFormat="1" ht="51.75" customHeight="1" x14ac:dyDescent="0.25">
      <c r="A38" s="184" t="s">
        <v>249</v>
      </c>
      <c r="B38" s="215"/>
      <c r="C38" s="159"/>
      <c r="D38" s="217"/>
      <c r="E38" s="218"/>
      <c r="F38" s="145"/>
      <c r="G38" s="149"/>
      <c r="H38" s="86"/>
    </row>
    <row r="39" spans="1:8" s="88" customFormat="1" ht="104.25" customHeight="1" x14ac:dyDescent="0.25">
      <c r="A39" s="233" t="s">
        <v>114</v>
      </c>
      <c r="B39" s="233"/>
      <c r="C39" s="233"/>
      <c r="D39" s="233"/>
      <c r="E39" s="233"/>
      <c r="F39" s="233"/>
      <c r="G39" s="233"/>
      <c r="H39" s="21"/>
    </row>
    <row r="40" spans="1:8" s="88" customFormat="1" ht="22.5" customHeight="1" x14ac:dyDescent="0.25">
      <c r="A40" s="21"/>
      <c r="B40" s="118"/>
      <c r="C40" s="21"/>
      <c r="D40" s="21"/>
      <c r="E40" s="235" t="s">
        <v>237</v>
      </c>
      <c r="F40" s="235"/>
      <c r="G40" s="235"/>
      <c r="H40" s="21"/>
    </row>
    <row r="41" spans="1:8" s="88" customFormat="1" ht="50.25" customHeight="1" x14ac:dyDescent="0.25">
      <c r="A41" s="21"/>
      <c r="B41" s="118"/>
      <c r="C41" s="21"/>
      <c r="D41" s="21"/>
      <c r="E41" s="231" t="s">
        <v>7</v>
      </c>
      <c r="F41" s="231"/>
      <c r="G41" s="231"/>
      <c r="H41" s="21"/>
    </row>
    <row r="42" spans="1:8" s="88" customFormat="1" ht="48" customHeight="1" x14ac:dyDescent="0.25">
      <c r="A42" s="21"/>
      <c r="B42" s="118"/>
      <c r="C42" s="21"/>
      <c r="D42" s="21"/>
      <c r="E42" s="21"/>
      <c r="F42" s="21"/>
      <c r="G42" s="123"/>
      <c r="H42" s="21"/>
    </row>
    <row r="43" spans="1:8" s="22" customFormat="1" ht="18.75" x14ac:dyDescent="0.25">
      <c r="A43" s="21"/>
      <c r="B43" s="118"/>
      <c r="C43" s="21"/>
      <c r="D43" s="21"/>
      <c r="E43" s="21"/>
      <c r="F43" s="21"/>
      <c r="G43" s="123"/>
      <c r="H43" s="21"/>
    </row>
    <row r="44" spans="1:8" s="22" customFormat="1" ht="18.75" x14ac:dyDescent="0.25">
      <c r="A44" s="185"/>
      <c r="B44" s="119"/>
      <c r="C44" s="88"/>
      <c r="G44" s="124"/>
      <c r="H44" s="21"/>
    </row>
    <row r="45" spans="1:8" s="22" customFormat="1" ht="18.75" x14ac:dyDescent="0.25">
      <c r="A45" s="185"/>
      <c r="B45" s="119"/>
      <c r="C45" s="88"/>
      <c r="E45" s="230" t="s">
        <v>104</v>
      </c>
      <c r="F45" s="230"/>
      <c r="G45" s="230"/>
      <c r="H45" s="21"/>
    </row>
    <row r="46" spans="1:8" s="22" customFormat="1" ht="18.75" x14ac:dyDescent="0.25">
      <c r="A46" s="185"/>
      <c r="B46" s="42"/>
      <c r="C46" s="88"/>
      <c r="G46" s="124"/>
      <c r="H46" s="21"/>
    </row>
    <row r="47" spans="1:8" s="22" customFormat="1" ht="18.75" x14ac:dyDescent="0.25">
      <c r="A47" s="172"/>
      <c r="B47" s="119"/>
      <c r="C47" s="188"/>
      <c r="D47" s="19"/>
      <c r="E47" s="19"/>
      <c r="F47" s="19"/>
      <c r="G47" s="125"/>
    </row>
    <row r="48" spans="1:8" s="22" customFormat="1" ht="18.75" x14ac:dyDescent="0.25">
      <c r="A48" s="172"/>
      <c r="B48" s="119"/>
      <c r="C48" s="188"/>
      <c r="D48" s="19"/>
      <c r="E48" s="19"/>
      <c r="F48" s="19"/>
      <c r="G48" s="125"/>
    </row>
    <row r="49" spans="1:7" s="22" customFormat="1" ht="18.75" x14ac:dyDescent="0.25">
      <c r="A49" s="172"/>
      <c r="B49" s="119"/>
      <c r="C49" s="188"/>
      <c r="D49" s="19"/>
      <c r="E49" s="19"/>
      <c r="F49" s="19"/>
      <c r="G49" s="125"/>
    </row>
  </sheetData>
  <mergeCells count="8">
    <mergeCell ref="E45:G45"/>
    <mergeCell ref="E41:G41"/>
    <mergeCell ref="A1:B1"/>
    <mergeCell ref="A39:G39"/>
    <mergeCell ref="A4:G4"/>
    <mergeCell ref="A3:G3"/>
    <mergeCell ref="E40:G40"/>
    <mergeCell ref="D1:G1"/>
  </mergeCells>
  <phoneticPr fontId="31" type="noConversion"/>
  <printOptions horizontalCentered="1"/>
  <pageMargins left="0.17" right="0.25" top="0.45" bottom="0.3"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U43"/>
  <sheetViews>
    <sheetView topLeftCell="A4" zoomScale="80" zoomScaleNormal="80" workbookViewId="0">
      <selection activeCell="AG25" sqref="AG25"/>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6" width="8.140625" style="2" customWidth="1"/>
    <col min="17" max="24" width="10.28515625" style="2" hidden="1" customWidth="1"/>
    <col min="25" max="25" width="0.85546875" style="2" hidden="1" customWidth="1"/>
    <col min="26" max="26" width="9" style="78" customWidth="1"/>
    <col min="27" max="27" width="8" style="2" customWidth="1"/>
    <col min="28" max="34" width="8.140625" style="2" customWidth="1"/>
    <col min="35" max="36" width="9" style="2" customWidth="1"/>
    <col min="37" max="37" width="8.5703125" style="2" customWidth="1"/>
    <col min="38" max="39" width="8.42578125" style="2" customWidth="1"/>
    <col min="40" max="41" width="7.7109375" style="2" customWidth="1"/>
    <col min="42" max="43" width="8.140625" style="2" customWidth="1"/>
    <col min="44" max="44" width="8.5703125" style="2" customWidth="1"/>
    <col min="45" max="45" width="9" style="2" customWidth="1"/>
    <col min="46" max="46" width="15.7109375" style="2" customWidth="1"/>
    <col min="287" max="287" width="5.28515625" customWidth="1"/>
    <col min="288" max="288" width="26.140625" customWidth="1"/>
    <col min="289" max="289" width="13.28515625" customWidth="1"/>
    <col min="290" max="290" width="9.140625" customWidth="1"/>
    <col min="291" max="291" width="10.5703125" customWidth="1"/>
    <col min="292" max="292" width="9.7109375" customWidth="1"/>
    <col min="293" max="294" width="9.140625" customWidth="1"/>
    <col min="295" max="297" width="10" customWidth="1"/>
    <col min="298" max="298" width="10.42578125" customWidth="1"/>
    <col min="299" max="299" width="10.28515625" bestFit="1" customWidth="1"/>
    <col min="300" max="300" width="7.5703125" customWidth="1"/>
    <col min="543" max="543" width="5.28515625" customWidth="1"/>
    <col min="544" max="544" width="26.140625" customWidth="1"/>
    <col min="545" max="545" width="13.28515625" customWidth="1"/>
    <col min="546" max="546" width="9.140625" customWidth="1"/>
    <col min="547" max="547" width="10.5703125" customWidth="1"/>
    <col min="548" max="548" width="9.7109375" customWidth="1"/>
    <col min="549" max="550" width="9.140625" customWidth="1"/>
    <col min="551" max="553" width="10" customWidth="1"/>
    <col min="554" max="554" width="10.42578125" customWidth="1"/>
    <col min="555" max="555" width="10.28515625" bestFit="1" customWidth="1"/>
    <col min="556" max="556" width="7.5703125" customWidth="1"/>
    <col min="799" max="799" width="5.28515625" customWidth="1"/>
    <col min="800" max="800" width="26.140625" customWidth="1"/>
    <col min="801" max="801" width="13.28515625" customWidth="1"/>
    <col min="802" max="802" width="9.140625" customWidth="1"/>
    <col min="803" max="803" width="10.5703125" customWidth="1"/>
    <col min="804" max="804" width="9.7109375" customWidth="1"/>
    <col min="805" max="806" width="9.140625" customWidth="1"/>
    <col min="807" max="809" width="10" customWidth="1"/>
    <col min="810" max="810" width="10.42578125" customWidth="1"/>
    <col min="811" max="811" width="10.28515625" bestFit="1" customWidth="1"/>
    <col min="812" max="812" width="7.5703125" customWidth="1"/>
    <col min="1055" max="1055" width="5.28515625" customWidth="1"/>
    <col min="1056" max="1056" width="26.140625" customWidth="1"/>
    <col min="1057" max="1057" width="13.28515625" customWidth="1"/>
    <col min="1058" max="1058" width="9.140625" customWidth="1"/>
    <col min="1059" max="1059" width="10.5703125" customWidth="1"/>
    <col min="1060" max="1060" width="9.7109375" customWidth="1"/>
    <col min="1061" max="1062" width="9.140625" customWidth="1"/>
    <col min="1063" max="1065" width="10" customWidth="1"/>
    <col min="1066" max="1066" width="10.42578125" customWidth="1"/>
    <col min="1067" max="1067" width="10.28515625" bestFit="1" customWidth="1"/>
    <col min="1068" max="1068" width="7.5703125" customWidth="1"/>
    <col min="1311" max="1311" width="5.28515625" customWidth="1"/>
    <col min="1312" max="1312" width="26.140625" customWidth="1"/>
    <col min="1313" max="1313" width="13.28515625" customWidth="1"/>
    <col min="1314" max="1314" width="9.140625" customWidth="1"/>
    <col min="1315" max="1315" width="10.5703125" customWidth="1"/>
    <col min="1316" max="1316" width="9.7109375" customWidth="1"/>
    <col min="1317" max="1318" width="9.140625" customWidth="1"/>
    <col min="1319" max="1321" width="10" customWidth="1"/>
    <col min="1322" max="1322" width="10.42578125" customWidth="1"/>
    <col min="1323" max="1323" width="10.28515625" bestFit="1" customWidth="1"/>
    <col min="1324" max="1324" width="7.5703125" customWidth="1"/>
    <col min="1567" max="1567" width="5.28515625" customWidth="1"/>
    <col min="1568" max="1568" width="26.140625" customWidth="1"/>
    <col min="1569" max="1569" width="13.28515625" customWidth="1"/>
    <col min="1570" max="1570" width="9.140625" customWidth="1"/>
    <col min="1571" max="1571" width="10.5703125" customWidth="1"/>
    <col min="1572" max="1572" width="9.7109375" customWidth="1"/>
    <col min="1573" max="1574" width="9.140625" customWidth="1"/>
    <col min="1575" max="1577" width="10" customWidth="1"/>
    <col min="1578" max="1578" width="10.42578125" customWidth="1"/>
    <col min="1579" max="1579" width="10.28515625" bestFit="1" customWidth="1"/>
    <col min="1580" max="1580" width="7.5703125" customWidth="1"/>
    <col min="1823" max="1823" width="5.28515625" customWidth="1"/>
    <col min="1824" max="1824" width="26.140625" customWidth="1"/>
    <col min="1825" max="1825" width="13.28515625" customWidth="1"/>
    <col min="1826" max="1826" width="9.140625" customWidth="1"/>
    <col min="1827" max="1827" width="10.5703125" customWidth="1"/>
    <col min="1828" max="1828" width="9.7109375" customWidth="1"/>
    <col min="1829" max="1830" width="9.140625" customWidth="1"/>
    <col min="1831" max="1833" width="10" customWidth="1"/>
    <col min="1834" max="1834" width="10.42578125" customWidth="1"/>
    <col min="1835" max="1835" width="10.28515625" bestFit="1" customWidth="1"/>
    <col min="1836" max="1836" width="7.5703125" customWidth="1"/>
    <col min="2079" max="2079" width="5.28515625" customWidth="1"/>
    <col min="2080" max="2080" width="26.140625" customWidth="1"/>
    <col min="2081" max="2081" width="13.28515625" customWidth="1"/>
    <col min="2082" max="2082" width="9.140625" customWidth="1"/>
    <col min="2083" max="2083" width="10.5703125" customWidth="1"/>
    <col min="2084" max="2084" width="9.7109375" customWidth="1"/>
    <col min="2085" max="2086" width="9.140625" customWidth="1"/>
    <col min="2087" max="2089" width="10" customWidth="1"/>
    <col min="2090" max="2090" width="10.42578125" customWidth="1"/>
    <col min="2091" max="2091" width="10.28515625" bestFit="1" customWidth="1"/>
    <col min="2092" max="2092" width="7.5703125" customWidth="1"/>
    <col min="2335" max="2335" width="5.28515625" customWidth="1"/>
    <col min="2336" max="2336" width="26.140625" customWidth="1"/>
    <col min="2337" max="2337" width="13.28515625" customWidth="1"/>
    <col min="2338" max="2338" width="9.140625" customWidth="1"/>
    <col min="2339" max="2339" width="10.5703125" customWidth="1"/>
    <col min="2340" max="2340" width="9.7109375" customWidth="1"/>
    <col min="2341" max="2342" width="9.140625" customWidth="1"/>
    <col min="2343" max="2345" width="10" customWidth="1"/>
    <col min="2346" max="2346" width="10.42578125" customWidth="1"/>
    <col min="2347" max="2347" width="10.28515625" bestFit="1" customWidth="1"/>
    <col min="2348" max="2348" width="7.5703125" customWidth="1"/>
    <col min="2591" max="2591" width="5.28515625" customWidth="1"/>
    <col min="2592" max="2592" width="26.140625" customWidth="1"/>
    <col min="2593" max="2593" width="13.28515625" customWidth="1"/>
    <col min="2594" max="2594" width="9.140625" customWidth="1"/>
    <col min="2595" max="2595" width="10.5703125" customWidth="1"/>
    <col min="2596" max="2596" width="9.7109375" customWidth="1"/>
    <col min="2597" max="2598" width="9.140625" customWidth="1"/>
    <col min="2599" max="2601" width="10" customWidth="1"/>
    <col min="2602" max="2602" width="10.42578125" customWidth="1"/>
    <col min="2603" max="2603" width="10.28515625" bestFit="1" customWidth="1"/>
    <col min="2604" max="2604" width="7.5703125" customWidth="1"/>
    <col min="2847" max="2847" width="5.28515625" customWidth="1"/>
    <col min="2848" max="2848" width="26.140625" customWidth="1"/>
    <col min="2849" max="2849" width="13.28515625" customWidth="1"/>
    <col min="2850" max="2850" width="9.140625" customWidth="1"/>
    <col min="2851" max="2851" width="10.5703125" customWidth="1"/>
    <col min="2852" max="2852" width="9.7109375" customWidth="1"/>
    <col min="2853" max="2854" width="9.140625" customWidth="1"/>
    <col min="2855" max="2857" width="10" customWidth="1"/>
    <col min="2858" max="2858" width="10.42578125" customWidth="1"/>
    <col min="2859" max="2859" width="10.28515625" bestFit="1" customWidth="1"/>
    <col min="2860" max="2860" width="7.5703125" customWidth="1"/>
    <col min="3103" max="3103" width="5.28515625" customWidth="1"/>
    <col min="3104" max="3104" width="26.140625" customWidth="1"/>
    <col min="3105" max="3105" width="13.28515625" customWidth="1"/>
    <col min="3106" max="3106" width="9.140625" customWidth="1"/>
    <col min="3107" max="3107" width="10.5703125" customWidth="1"/>
    <col min="3108" max="3108" width="9.7109375" customWidth="1"/>
    <col min="3109" max="3110" width="9.140625" customWidth="1"/>
    <col min="3111" max="3113" width="10" customWidth="1"/>
    <col min="3114" max="3114" width="10.42578125" customWidth="1"/>
    <col min="3115" max="3115" width="10.28515625" bestFit="1" customWidth="1"/>
    <col min="3116" max="3116" width="7.5703125" customWidth="1"/>
    <col min="3359" max="3359" width="5.28515625" customWidth="1"/>
    <col min="3360" max="3360" width="26.140625" customWidth="1"/>
    <col min="3361" max="3361" width="13.28515625" customWidth="1"/>
    <col min="3362" max="3362" width="9.140625" customWidth="1"/>
    <col min="3363" max="3363" width="10.5703125" customWidth="1"/>
    <col min="3364" max="3364" width="9.7109375" customWidth="1"/>
    <col min="3365" max="3366" width="9.140625" customWidth="1"/>
    <col min="3367" max="3369" width="10" customWidth="1"/>
    <col min="3370" max="3370" width="10.42578125" customWidth="1"/>
    <col min="3371" max="3371" width="10.28515625" bestFit="1" customWidth="1"/>
    <col min="3372" max="3372" width="7.5703125" customWidth="1"/>
    <col min="3615" max="3615" width="5.28515625" customWidth="1"/>
    <col min="3616" max="3616" width="26.140625" customWidth="1"/>
    <col min="3617" max="3617" width="13.28515625" customWidth="1"/>
    <col min="3618" max="3618" width="9.140625" customWidth="1"/>
    <col min="3619" max="3619" width="10.5703125" customWidth="1"/>
    <col min="3620" max="3620" width="9.7109375" customWidth="1"/>
    <col min="3621" max="3622" width="9.140625" customWidth="1"/>
    <col min="3623" max="3625" width="10" customWidth="1"/>
    <col min="3626" max="3626" width="10.42578125" customWidth="1"/>
    <col min="3627" max="3627" width="10.28515625" bestFit="1" customWidth="1"/>
    <col min="3628" max="3628" width="7.5703125" customWidth="1"/>
    <col min="3871" max="3871" width="5.28515625" customWidth="1"/>
    <col min="3872" max="3872" width="26.140625" customWidth="1"/>
    <col min="3873" max="3873" width="13.28515625" customWidth="1"/>
    <col min="3874" max="3874" width="9.140625" customWidth="1"/>
    <col min="3875" max="3875" width="10.5703125" customWidth="1"/>
    <col min="3876" max="3876" width="9.7109375" customWidth="1"/>
    <col min="3877" max="3878" width="9.140625" customWidth="1"/>
    <col min="3879" max="3881" width="10" customWidth="1"/>
    <col min="3882" max="3882" width="10.42578125" customWidth="1"/>
    <col min="3883" max="3883" width="10.28515625" bestFit="1" customWidth="1"/>
    <col min="3884" max="3884" width="7.5703125" customWidth="1"/>
    <col min="4127" max="4127" width="5.28515625" customWidth="1"/>
    <col min="4128" max="4128" width="26.140625" customWidth="1"/>
    <col min="4129" max="4129" width="13.28515625" customWidth="1"/>
    <col min="4130" max="4130" width="9.140625" customWidth="1"/>
    <col min="4131" max="4131" width="10.5703125" customWidth="1"/>
    <col min="4132" max="4132" width="9.7109375" customWidth="1"/>
    <col min="4133" max="4134" width="9.140625" customWidth="1"/>
    <col min="4135" max="4137" width="10" customWidth="1"/>
    <col min="4138" max="4138" width="10.42578125" customWidth="1"/>
    <col min="4139" max="4139" width="10.28515625" bestFit="1" customWidth="1"/>
    <col min="4140" max="4140" width="7.5703125" customWidth="1"/>
    <col min="4383" max="4383" width="5.28515625" customWidth="1"/>
    <col min="4384" max="4384" width="26.140625" customWidth="1"/>
    <col min="4385" max="4385" width="13.28515625" customWidth="1"/>
    <col min="4386" max="4386" width="9.140625" customWidth="1"/>
    <col min="4387" max="4387" width="10.5703125" customWidth="1"/>
    <col min="4388" max="4388" width="9.7109375" customWidth="1"/>
    <col min="4389" max="4390" width="9.140625" customWidth="1"/>
    <col min="4391" max="4393" width="10" customWidth="1"/>
    <col min="4394" max="4394" width="10.42578125" customWidth="1"/>
    <col min="4395" max="4395" width="10.28515625" bestFit="1" customWidth="1"/>
    <col min="4396" max="4396" width="7.5703125" customWidth="1"/>
    <col min="4639" max="4639" width="5.28515625" customWidth="1"/>
    <col min="4640" max="4640" width="26.140625" customWidth="1"/>
    <col min="4641" max="4641" width="13.28515625" customWidth="1"/>
    <col min="4642" max="4642" width="9.140625" customWidth="1"/>
    <col min="4643" max="4643" width="10.5703125" customWidth="1"/>
    <col min="4644" max="4644" width="9.7109375" customWidth="1"/>
    <col min="4645" max="4646" width="9.140625" customWidth="1"/>
    <col min="4647" max="4649" width="10" customWidth="1"/>
    <col min="4650" max="4650" width="10.42578125" customWidth="1"/>
    <col min="4651" max="4651" width="10.28515625" bestFit="1" customWidth="1"/>
    <col min="4652" max="4652" width="7.5703125" customWidth="1"/>
    <col min="4895" max="4895" width="5.28515625" customWidth="1"/>
    <col min="4896" max="4896" width="26.140625" customWidth="1"/>
    <col min="4897" max="4897" width="13.28515625" customWidth="1"/>
    <col min="4898" max="4898" width="9.140625" customWidth="1"/>
    <col min="4899" max="4899" width="10.5703125" customWidth="1"/>
    <col min="4900" max="4900" width="9.7109375" customWidth="1"/>
    <col min="4901" max="4902" width="9.140625" customWidth="1"/>
    <col min="4903" max="4905" width="10" customWidth="1"/>
    <col min="4906" max="4906" width="10.42578125" customWidth="1"/>
    <col min="4907" max="4907" width="10.28515625" bestFit="1" customWidth="1"/>
    <col min="4908" max="4908" width="7.5703125" customWidth="1"/>
    <col min="5151" max="5151" width="5.28515625" customWidth="1"/>
    <col min="5152" max="5152" width="26.140625" customWidth="1"/>
    <col min="5153" max="5153" width="13.28515625" customWidth="1"/>
    <col min="5154" max="5154" width="9.140625" customWidth="1"/>
    <col min="5155" max="5155" width="10.5703125" customWidth="1"/>
    <col min="5156" max="5156" width="9.7109375" customWidth="1"/>
    <col min="5157" max="5158" width="9.140625" customWidth="1"/>
    <col min="5159" max="5161" width="10" customWidth="1"/>
    <col min="5162" max="5162" width="10.42578125" customWidth="1"/>
    <col min="5163" max="5163" width="10.28515625" bestFit="1" customWidth="1"/>
    <col min="5164" max="5164" width="7.5703125" customWidth="1"/>
    <col min="5407" max="5407" width="5.28515625" customWidth="1"/>
    <col min="5408" max="5408" width="26.140625" customWidth="1"/>
    <col min="5409" max="5409" width="13.28515625" customWidth="1"/>
    <col min="5410" max="5410" width="9.140625" customWidth="1"/>
    <col min="5411" max="5411" width="10.5703125" customWidth="1"/>
    <col min="5412" max="5412" width="9.7109375" customWidth="1"/>
    <col min="5413" max="5414" width="9.140625" customWidth="1"/>
    <col min="5415" max="5417" width="10" customWidth="1"/>
    <col min="5418" max="5418" width="10.42578125" customWidth="1"/>
    <col min="5419" max="5419" width="10.28515625" bestFit="1" customWidth="1"/>
    <col min="5420" max="5420" width="7.5703125" customWidth="1"/>
    <col min="5663" max="5663" width="5.28515625" customWidth="1"/>
    <col min="5664" max="5664" width="26.140625" customWidth="1"/>
    <col min="5665" max="5665" width="13.28515625" customWidth="1"/>
    <col min="5666" max="5666" width="9.140625" customWidth="1"/>
    <col min="5667" max="5667" width="10.5703125" customWidth="1"/>
    <col min="5668" max="5668" width="9.7109375" customWidth="1"/>
    <col min="5669" max="5670" width="9.140625" customWidth="1"/>
    <col min="5671" max="5673" width="10" customWidth="1"/>
    <col min="5674" max="5674" width="10.42578125" customWidth="1"/>
    <col min="5675" max="5675" width="10.28515625" bestFit="1" customWidth="1"/>
    <col min="5676" max="5676" width="7.5703125" customWidth="1"/>
    <col min="5919" max="5919" width="5.28515625" customWidth="1"/>
    <col min="5920" max="5920" width="26.140625" customWidth="1"/>
    <col min="5921" max="5921" width="13.28515625" customWidth="1"/>
    <col min="5922" max="5922" width="9.140625" customWidth="1"/>
    <col min="5923" max="5923" width="10.5703125" customWidth="1"/>
    <col min="5924" max="5924" width="9.7109375" customWidth="1"/>
    <col min="5925" max="5926" width="9.140625" customWidth="1"/>
    <col min="5927" max="5929" width="10" customWidth="1"/>
    <col min="5930" max="5930" width="10.42578125" customWidth="1"/>
    <col min="5931" max="5931" width="10.28515625" bestFit="1" customWidth="1"/>
    <col min="5932" max="5932" width="7.5703125" customWidth="1"/>
    <col min="6175" max="6175" width="5.28515625" customWidth="1"/>
    <col min="6176" max="6176" width="26.140625" customWidth="1"/>
    <col min="6177" max="6177" width="13.28515625" customWidth="1"/>
    <col min="6178" max="6178" width="9.140625" customWidth="1"/>
    <col min="6179" max="6179" width="10.5703125" customWidth="1"/>
    <col min="6180" max="6180" width="9.7109375" customWidth="1"/>
    <col min="6181" max="6182" width="9.140625" customWidth="1"/>
    <col min="6183" max="6185" width="10" customWidth="1"/>
    <col min="6186" max="6186" width="10.42578125" customWidth="1"/>
    <col min="6187" max="6187" width="10.28515625" bestFit="1" customWidth="1"/>
    <col min="6188" max="6188" width="7.5703125" customWidth="1"/>
    <col min="6431" max="6431" width="5.28515625" customWidth="1"/>
    <col min="6432" max="6432" width="26.140625" customWidth="1"/>
    <col min="6433" max="6433" width="13.28515625" customWidth="1"/>
    <col min="6434" max="6434" width="9.140625" customWidth="1"/>
    <col min="6435" max="6435" width="10.5703125" customWidth="1"/>
    <col min="6436" max="6436" width="9.7109375" customWidth="1"/>
    <col min="6437" max="6438" width="9.140625" customWidth="1"/>
    <col min="6439" max="6441" width="10" customWidth="1"/>
    <col min="6442" max="6442" width="10.42578125" customWidth="1"/>
    <col min="6443" max="6443" width="10.28515625" bestFit="1" customWidth="1"/>
    <col min="6444" max="6444" width="7.5703125" customWidth="1"/>
    <col min="6687" max="6687" width="5.28515625" customWidth="1"/>
    <col min="6688" max="6688" width="26.140625" customWidth="1"/>
    <col min="6689" max="6689" width="13.28515625" customWidth="1"/>
    <col min="6690" max="6690" width="9.140625" customWidth="1"/>
    <col min="6691" max="6691" width="10.5703125" customWidth="1"/>
    <col min="6692" max="6692" width="9.7109375" customWidth="1"/>
    <col min="6693" max="6694" width="9.140625" customWidth="1"/>
    <col min="6695" max="6697" width="10" customWidth="1"/>
    <col min="6698" max="6698" width="10.42578125" customWidth="1"/>
    <col min="6699" max="6699" width="10.28515625" bestFit="1" customWidth="1"/>
    <col min="6700" max="6700" width="7.5703125" customWidth="1"/>
    <col min="6943" max="6943" width="5.28515625" customWidth="1"/>
    <col min="6944" max="6944" width="26.140625" customWidth="1"/>
    <col min="6945" max="6945" width="13.28515625" customWidth="1"/>
    <col min="6946" max="6946" width="9.140625" customWidth="1"/>
    <col min="6947" max="6947" width="10.5703125" customWidth="1"/>
    <col min="6948" max="6948" width="9.7109375" customWidth="1"/>
    <col min="6949" max="6950" width="9.140625" customWidth="1"/>
    <col min="6951" max="6953" width="10" customWidth="1"/>
    <col min="6954" max="6954" width="10.42578125" customWidth="1"/>
    <col min="6955" max="6955" width="10.28515625" bestFit="1" customWidth="1"/>
    <col min="6956" max="6956" width="7.5703125" customWidth="1"/>
    <col min="7199" max="7199" width="5.28515625" customWidth="1"/>
    <col min="7200" max="7200" width="26.140625" customWidth="1"/>
    <col min="7201" max="7201" width="13.28515625" customWidth="1"/>
    <col min="7202" max="7202" width="9.140625" customWidth="1"/>
    <col min="7203" max="7203" width="10.5703125" customWidth="1"/>
    <col min="7204" max="7204" width="9.7109375" customWidth="1"/>
    <col min="7205" max="7206" width="9.140625" customWidth="1"/>
    <col min="7207" max="7209" width="10" customWidth="1"/>
    <col min="7210" max="7210" width="10.42578125" customWidth="1"/>
    <col min="7211" max="7211" width="10.28515625" bestFit="1" customWidth="1"/>
    <col min="7212" max="7212" width="7.5703125" customWidth="1"/>
    <col min="7455" max="7455" width="5.28515625" customWidth="1"/>
    <col min="7456" max="7456" width="26.140625" customWidth="1"/>
    <col min="7457" max="7457" width="13.28515625" customWidth="1"/>
    <col min="7458" max="7458" width="9.140625" customWidth="1"/>
    <col min="7459" max="7459" width="10.5703125" customWidth="1"/>
    <col min="7460" max="7460" width="9.7109375" customWidth="1"/>
    <col min="7461" max="7462" width="9.140625" customWidth="1"/>
    <col min="7463" max="7465" width="10" customWidth="1"/>
    <col min="7466" max="7466" width="10.42578125" customWidth="1"/>
    <col min="7467" max="7467" width="10.28515625" bestFit="1" customWidth="1"/>
    <col min="7468" max="7468" width="7.5703125" customWidth="1"/>
    <col min="7711" max="7711" width="5.28515625" customWidth="1"/>
    <col min="7712" max="7712" width="26.140625" customWidth="1"/>
    <col min="7713" max="7713" width="13.28515625" customWidth="1"/>
    <col min="7714" max="7714" width="9.140625" customWidth="1"/>
    <col min="7715" max="7715" width="10.5703125" customWidth="1"/>
    <col min="7716" max="7716" width="9.7109375" customWidth="1"/>
    <col min="7717" max="7718" width="9.140625" customWidth="1"/>
    <col min="7719" max="7721" width="10" customWidth="1"/>
    <col min="7722" max="7722" width="10.42578125" customWidth="1"/>
    <col min="7723" max="7723" width="10.28515625" bestFit="1" customWidth="1"/>
    <col min="7724" max="7724" width="7.5703125" customWidth="1"/>
    <col min="7967" max="7967" width="5.28515625" customWidth="1"/>
    <col min="7968" max="7968" width="26.140625" customWidth="1"/>
    <col min="7969" max="7969" width="13.28515625" customWidth="1"/>
    <col min="7970" max="7970" width="9.140625" customWidth="1"/>
    <col min="7971" max="7971" width="10.5703125" customWidth="1"/>
    <col min="7972" max="7972" width="9.7109375" customWidth="1"/>
    <col min="7973" max="7974" width="9.140625" customWidth="1"/>
    <col min="7975" max="7977" width="10" customWidth="1"/>
    <col min="7978" max="7978" width="10.42578125" customWidth="1"/>
    <col min="7979" max="7979" width="10.28515625" bestFit="1" customWidth="1"/>
    <col min="7980" max="7980" width="7.5703125" customWidth="1"/>
    <col min="8223" max="8223" width="5.28515625" customWidth="1"/>
    <col min="8224" max="8224" width="26.140625" customWidth="1"/>
    <col min="8225" max="8225" width="13.28515625" customWidth="1"/>
    <col min="8226" max="8226" width="9.140625" customWidth="1"/>
    <col min="8227" max="8227" width="10.5703125" customWidth="1"/>
    <col min="8228" max="8228" width="9.7109375" customWidth="1"/>
    <col min="8229" max="8230" width="9.140625" customWidth="1"/>
    <col min="8231" max="8233" width="10" customWidth="1"/>
    <col min="8234" max="8234" width="10.42578125" customWidth="1"/>
    <col min="8235" max="8235" width="10.28515625" bestFit="1" customWidth="1"/>
    <col min="8236" max="8236" width="7.5703125" customWidth="1"/>
    <col min="8479" max="8479" width="5.28515625" customWidth="1"/>
    <col min="8480" max="8480" width="26.140625" customWidth="1"/>
    <col min="8481" max="8481" width="13.28515625" customWidth="1"/>
    <col min="8482" max="8482" width="9.140625" customWidth="1"/>
    <col min="8483" max="8483" width="10.5703125" customWidth="1"/>
    <col min="8484" max="8484" width="9.7109375" customWidth="1"/>
    <col min="8485" max="8486" width="9.140625" customWidth="1"/>
    <col min="8487" max="8489" width="10" customWidth="1"/>
    <col min="8490" max="8490" width="10.42578125" customWidth="1"/>
    <col min="8491" max="8491" width="10.28515625" bestFit="1" customWidth="1"/>
    <col min="8492" max="8492" width="7.5703125" customWidth="1"/>
    <col min="8735" max="8735" width="5.28515625" customWidth="1"/>
    <col min="8736" max="8736" width="26.140625" customWidth="1"/>
    <col min="8737" max="8737" width="13.28515625" customWidth="1"/>
    <col min="8738" max="8738" width="9.140625" customWidth="1"/>
    <col min="8739" max="8739" width="10.5703125" customWidth="1"/>
    <col min="8740" max="8740" width="9.7109375" customWidth="1"/>
    <col min="8741" max="8742" width="9.140625" customWidth="1"/>
    <col min="8743" max="8745" width="10" customWidth="1"/>
    <col min="8746" max="8746" width="10.42578125" customWidth="1"/>
    <col min="8747" max="8747" width="10.28515625" bestFit="1" customWidth="1"/>
    <col min="8748" max="8748" width="7.5703125" customWidth="1"/>
    <col min="8991" max="8991" width="5.28515625" customWidth="1"/>
    <col min="8992" max="8992" width="26.140625" customWidth="1"/>
    <col min="8993" max="8993" width="13.28515625" customWidth="1"/>
    <col min="8994" max="8994" width="9.140625" customWidth="1"/>
    <col min="8995" max="8995" width="10.5703125" customWidth="1"/>
    <col min="8996" max="8996" width="9.7109375" customWidth="1"/>
    <col min="8997" max="8998" width="9.140625" customWidth="1"/>
    <col min="8999" max="9001" width="10" customWidth="1"/>
    <col min="9002" max="9002" width="10.42578125" customWidth="1"/>
    <col min="9003" max="9003" width="10.28515625" bestFit="1" customWidth="1"/>
    <col min="9004" max="9004" width="7.5703125" customWidth="1"/>
    <col min="9247" max="9247" width="5.28515625" customWidth="1"/>
    <col min="9248" max="9248" width="26.140625" customWidth="1"/>
    <col min="9249" max="9249" width="13.28515625" customWidth="1"/>
    <col min="9250" max="9250" width="9.140625" customWidth="1"/>
    <col min="9251" max="9251" width="10.5703125" customWidth="1"/>
    <col min="9252" max="9252" width="9.7109375" customWidth="1"/>
    <col min="9253" max="9254" width="9.140625" customWidth="1"/>
    <col min="9255" max="9257" width="10" customWidth="1"/>
    <col min="9258" max="9258" width="10.42578125" customWidth="1"/>
    <col min="9259" max="9259" width="10.28515625" bestFit="1" customWidth="1"/>
    <col min="9260" max="9260" width="7.5703125" customWidth="1"/>
    <col min="9503" max="9503" width="5.28515625" customWidth="1"/>
    <col min="9504" max="9504" width="26.140625" customWidth="1"/>
    <col min="9505" max="9505" width="13.28515625" customWidth="1"/>
    <col min="9506" max="9506" width="9.140625" customWidth="1"/>
    <col min="9507" max="9507" width="10.5703125" customWidth="1"/>
    <col min="9508" max="9508" width="9.7109375" customWidth="1"/>
    <col min="9509" max="9510" width="9.140625" customWidth="1"/>
    <col min="9511" max="9513" width="10" customWidth="1"/>
    <col min="9514" max="9514" width="10.42578125" customWidth="1"/>
    <col min="9515" max="9515" width="10.28515625" bestFit="1" customWidth="1"/>
    <col min="9516" max="9516" width="7.5703125" customWidth="1"/>
    <col min="9759" max="9759" width="5.28515625" customWidth="1"/>
    <col min="9760" max="9760" width="26.140625" customWidth="1"/>
    <col min="9761" max="9761" width="13.28515625" customWidth="1"/>
    <col min="9762" max="9762" width="9.140625" customWidth="1"/>
    <col min="9763" max="9763" width="10.5703125" customWidth="1"/>
    <col min="9764" max="9764" width="9.7109375" customWidth="1"/>
    <col min="9765" max="9766" width="9.140625" customWidth="1"/>
    <col min="9767" max="9769" width="10" customWidth="1"/>
    <col min="9770" max="9770" width="10.42578125" customWidth="1"/>
    <col min="9771" max="9771" width="10.28515625" bestFit="1" customWidth="1"/>
    <col min="9772" max="9772" width="7.5703125" customWidth="1"/>
    <col min="10015" max="10015" width="5.28515625" customWidth="1"/>
    <col min="10016" max="10016" width="26.140625" customWidth="1"/>
    <col min="10017" max="10017" width="13.28515625" customWidth="1"/>
    <col min="10018" max="10018" width="9.140625" customWidth="1"/>
    <col min="10019" max="10019" width="10.5703125" customWidth="1"/>
    <col min="10020" max="10020" width="9.7109375" customWidth="1"/>
    <col min="10021" max="10022" width="9.140625" customWidth="1"/>
    <col min="10023" max="10025" width="10" customWidth="1"/>
    <col min="10026" max="10026" width="10.42578125" customWidth="1"/>
    <col min="10027" max="10027" width="10.28515625" bestFit="1" customWidth="1"/>
    <col min="10028" max="10028" width="7.5703125" customWidth="1"/>
    <col min="10271" max="10271" width="5.28515625" customWidth="1"/>
    <col min="10272" max="10272" width="26.140625" customWidth="1"/>
    <col min="10273" max="10273" width="13.28515625" customWidth="1"/>
    <col min="10274" max="10274" width="9.140625" customWidth="1"/>
    <col min="10275" max="10275" width="10.5703125" customWidth="1"/>
    <col min="10276" max="10276" width="9.7109375" customWidth="1"/>
    <col min="10277" max="10278" width="9.140625" customWidth="1"/>
    <col min="10279" max="10281" width="10" customWidth="1"/>
    <col min="10282" max="10282" width="10.42578125" customWidth="1"/>
    <col min="10283" max="10283" width="10.28515625" bestFit="1" customWidth="1"/>
    <col min="10284" max="10284" width="7.5703125" customWidth="1"/>
    <col min="10527" max="10527" width="5.28515625" customWidth="1"/>
    <col min="10528" max="10528" width="26.140625" customWidth="1"/>
    <col min="10529" max="10529" width="13.28515625" customWidth="1"/>
    <col min="10530" max="10530" width="9.140625" customWidth="1"/>
    <col min="10531" max="10531" width="10.5703125" customWidth="1"/>
    <col min="10532" max="10532" width="9.7109375" customWidth="1"/>
    <col min="10533" max="10534" width="9.140625" customWidth="1"/>
    <col min="10535" max="10537" width="10" customWidth="1"/>
    <col min="10538" max="10538" width="10.42578125" customWidth="1"/>
    <col min="10539" max="10539" width="10.28515625" bestFit="1" customWidth="1"/>
    <col min="10540" max="10540" width="7.5703125" customWidth="1"/>
    <col min="10783" max="10783" width="5.28515625" customWidth="1"/>
    <col min="10784" max="10784" width="26.140625" customWidth="1"/>
    <col min="10785" max="10785" width="13.28515625" customWidth="1"/>
    <col min="10786" max="10786" width="9.140625" customWidth="1"/>
    <col min="10787" max="10787" width="10.5703125" customWidth="1"/>
    <col min="10788" max="10788" width="9.7109375" customWidth="1"/>
    <col min="10789" max="10790" width="9.140625" customWidth="1"/>
    <col min="10791" max="10793" width="10" customWidth="1"/>
    <col min="10794" max="10794" width="10.42578125" customWidth="1"/>
    <col min="10795" max="10795" width="10.28515625" bestFit="1" customWidth="1"/>
    <col min="10796" max="10796" width="7.5703125" customWidth="1"/>
    <col min="11039" max="11039" width="5.28515625" customWidth="1"/>
    <col min="11040" max="11040" width="26.140625" customWidth="1"/>
    <col min="11041" max="11041" width="13.28515625" customWidth="1"/>
    <col min="11042" max="11042" width="9.140625" customWidth="1"/>
    <col min="11043" max="11043" width="10.5703125" customWidth="1"/>
    <col min="11044" max="11044" width="9.7109375" customWidth="1"/>
    <col min="11045" max="11046" width="9.140625" customWidth="1"/>
    <col min="11047" max="11049" width="10" customWidth="1"/>
    <col min="11050" max="11050" width="10.42578125" customWidth="1"/>
    <col min="11051" max="11051" width="10.28515625" bestFit="1" customWidth="1"/>
    <col min="11052" max="11052" width="7.5703125" customWidth="1"/>
    <col min="11295" max="11295" width="5.28515625" customWidth="1"/>
    <col min="11296" max="11296" width="26.140625" customWidth="1"/>
    <col min="11297" max="11297" width="13.28515625" customWidth="1"/>
    <col min="11298" max="11298" width="9.140625" customWidth="1"/>
    <col min="11299" max="11299" width="10.5703125" customWidth="1"/>
    <col min="11300" max="11300" width="9.7109375" customWidth="1"/>
    <col min="11301" max="11302" width="9.140625" customWidth="1"/>
    <col min="11303" max="11305" width="10" customWidth="1"/>
    <col min="11306" max="11306" width="10.42578125" customWidth="1"/>
    <col min="11307" max="11307" width="10.28515625" bestFit="1" customWidth="1"/>
    <col min="11308" max="11308" width="7.5703125" customWidth="1"/>
    <col min="11551" max="11551" width="5.28515625" customWidth="1"/>
    <col min="11552" max="11552" width="26.140625" customWidth="1"/>
    <col min="11553" max="11553" width="13.28515625" customWidth="1"/>
    <col min="11554" max="11554" width="9.140625" customWidth="1"/>
    <col min="11555" max="11555" width="10.5703125" customWidth="1"/>
    <col min="11556" max="11556" width="9.7109375" customWidth="1"/>
    <col min="11557" max="11558" width="9.140625" customWidth="1"/>
    <col min="11559" max="11561" width="10" customWidth="1"/>
    <col min="11562" max="11562" width="10.42578125" customWidth="1"/>
    <col min="11563" max="11563" width="10.28515625" bestFit="1" customWidth="1"/>
    <col min="11564" max="11564" width="7.5703125" customWidth="1"/>
    <col min="11807" max="11807" width="5.28515625" customWidth="1"/>
    <col min="11808" max="11808" width="26.140625" customWidth="1"/>
    <col min="11809" max="11809" width="13.28515625" customWidth="1"/>
    <col min="11810" max="11810" width="9.140625" customWidth="1"/>
    <col min="11811" max="11811" width="10.5703125" customWidth="1"/>
    <col min="11812" max="11812" width="9.7109375" customWidth="1"/>
    <col min="11813" max="11814" width="9.140625" customWidth="1"/>
    <col min="11815" max="11817" width="10" customWidth="1"/>
    <col min="11818" max="11818" width="10.42578125" customWidth="1"/>
    <col min="11819" max="11819" width="10.28515625" bestFit="1" customWidth="1"/>
    <col min="11820" max="11820" width="7.5703125" customWidth="1"/>
    <col min="12063" max="12063" width="5.28515625" customWidth="1"/>
    <col min="12064" max="12064" width="26.140625" customWidth="1"/>
    <col min="12065" max="12065" width="13.28515625" customWidth="1"/>
    <col min="12066" max="12066" width="9.140625" customWidth="1"/>
    <col min="12067" max="12067" width="10.5703125" customWidth="1"/>
    <col min="12068" max="12068" width="9.7109375" customWidth="1"/>
    <col min="12069" max="12070" width="9.140625" customWidth="1"/>
    <col min="12071" max="12073" width="10" customWidth="1"/>
    <col min="12074" max="12074" width="10.42578125" customWidth="1"/>
    <col min="12075" max="12075" width="10.28515625" bestFit="1" customWidth="1"/>
    <col min="12076" max="12076" width="7.5703125" customWidth="1"/>
    <col min="12319" max="12319" width="5.28515625" customWidth="1"/>
    <col min="12320" max="12320" width="26.140625" customWidth="1"/>
    <col min="12321" max="12321" width="13.28515625" customWidth="1"/>
    <col min="12322" max="12322" width="9.140625" customWidth="1"/>
    <col min="12323" max="12323" width="10.5703125" customWidth="1"/>
    <col min="12324" max="12324" width="9.7109375" customWidth="1"/>
    <col min="12325" max="12326" width="9.140625" customWidth="1"/>
    <col min="12327" max="12329" width="10" customWidth="1"/>
    <col min="12330" max="12330" width="10.42578125" customWidth="1"/>
    <col min="12331" max="12331" width="10.28515625" bestFit="1" customWidth="1"/>
    <col min="12332" max="12332" width="7.5703125" customWidth="1"/>
    <col min="12575" max="12575" width="5.28515625" customWidth="1"/>
    <col min="12576" max="12576" width="26.140625" customWidth="1"/>
    <col min="12577" max="12577" width="13.28515625" customWidth="1"/>
    <col min="12578" max="12578" width="9.140625" customWidth="1"/>
    <col min="12579" max="12579" width="10.5703125" customWidth="1"/>
    <col min="12580" max="12580" width="9.7109375" customWidth="1"/>
    <col min="12581" max="12582" width="9.140625" customWidth="1"/>
    <col min="12583" max="12585" width="10" customWidth="1"/>
    <col min="12586" max="12586" width="10.42578125" customWidth="1"/>
    <col min="12587" max="12587" width="10.28515625" bestFit="1" customWidth="1"/>
    <col min="12588" max="12588" width="7.5703125" customWidth="1"/>
    <col min="12831" max="12831" width="5.28515625" customWidth="1"/>
    <col min="12832" max="12832" width="26.140625" customWidth="1"/>
    <col min="12833" max="12833" width="13.28515625" customWidth="1"/>
    <col min="12834" max="12834" width="9.140625" customWidth="1"/>
    <col min="12835" max="12835" width="10.5703125" customWidth="1"/>
    <col min="12836" max="12836" width="9.7109375" customWidth="1"/>
    <col min="12837" max="12838" width="9.140625" customWidth="1"/>
    <col min="12839" max="12841" width="10" customWidth="1"/>
    <col min="12842" max="12842" width="10.42578125" customWidth="1"/>
    <col min="12843" max="12843" width="10.28515625" bestFit="1" customWidth="1"/>
    <col min="12844" max="12844" width="7.5703125" customWidth="1"/>
    <col min="13087" max="13087" width="5.28515625" customWidth="1"/>
    <col min="13088" max="13088" width="26.140625" customWidth="1"/>
    <col min="13089" max="13089" width="13.28515625" customWidth="1"/>
    <col min="13090" max="13090" width="9.140625" customWidth="1"/>
    <col min="13091" max="13091" width="10.5703125" customWidth="1"/>
    <col min="13092" max="13092" width="9.7109375" customWidth="1"/>
    <col min="13093" max="13094" width="9.140625" customWidth="1"/>
    <col min="13095" max="13097" width="10" customWidth="1"/>
    <col min="13098" max="13098" width="10.42578125" customWidth="1"/>
    <col min="13099" max="13099" width="10.28515625" bestFit="1" customWidth="1"/>
    <col min="13100" max="13100" width="7.5703125" customWidth="1"/>
    <col min="13343" max="13343" width="5.28515625" customWidth="1"/>
    <col min="13344" max="13344" width="26.140625" customWidth="1"/>
    <col min="13345" max="13345" width="13.28515625" customWidth="1"/>
    <col min="13346" max="13346" width="9.140625" customWidth="1"/>
    <col min="13347" max="13347" width="10.5703125" customWidth="1"/>
    <col min="13348" max="13348" width="9.7109375" customWidth="1"/>
    <col min="13349" max="13350" width="9.140625" customWidth="1"/>
    <col min="13351" max="13353" width="10" customWidth="1"/>
    <col min="13354" max="13354" width="10.42578125" customWidth="1"/>
    <col min="13355" max="13355" width="10.28515625" bestFit="1" customWidth="1"/>
    <col min="13356" max="13356" width="7.5703125" customWidth="1"/>
    <col min="13599" max="13599" width="5.28515625" customWidth="1"/>
    <col min="13600" max="13600" width="26.140625" customWidth="1"/>
    <col min="13601" max="13601" width="13.28515625" customWidth="1"/>
    <col min="13602" max="13602" width="9.140625" customWidth="1"/>
    <col min="13603" max="13603" width="10.5703125" customWidth="1"/>
    <col min="13604" max="13604" width="9.7109375" customWidth="1"/>
    <col min="13605" max="13606" width="9.140625" customWidth="1"/>
    <col min="13607" max="13609" width="10" customWidth="1"/>
    <col min="13610" max="13610" width="10.42578125" customWidth="1"/>
    <col min="13611" max="13611" width="10.28515625" bestFit="1" customWidth="1"/>
    <col min="13612" max="13612" width="7.5703125" customWidth="1"/>
    <col min="13855" max="13855" width="5.28515625" customWidth="1"/>
    <col min="13856" max="13856" width="26.140625" customWidth="1"/>
    <col min="13857" max="13857" width="13.28515625" customWidth="1"/>
    <col min="13858" max="13858" width="9.140625" customWidth="1"/>
    <col min="13859" max="13859" width="10.5703125" customWidth="1"/>
    <col min="13860" max="13860" width="9.7109375" customWidth="1"/>
    <col min="13861" max="13862" width="9.140625" customWidth="1"/>
    <col min="13863" max="13865" width="10" customWidth="1"/>
    <col min="13866" max="13866" width="10.42578125" customWidth="1"/>
    <col min="13867" max="13867" width="10.28515625" bestFit="1" customWidth="1"/>
    <col min="13868" max="13868" width="7.5703125" customWidth="1"/>
    <col min="14111" max="14111" width="5.28515625" customWidth="1"/>
    <col min="14112" max="14112" width="26.140625" customWidth="1"/>
    <col min="14113" max="14113" width="13.28515625" customWidth="1"/>
    <col min="14114" max="14114" width="9.140625" customWidth="1"/>
    <col min="14115" max="14115" width="10.5703125" customWidth="1"/>
    <col min="14116" max="14116" width="9.7109375" customWidth="1"/>
    <col min="14117" max="14118" width="9.140625" customWidth="1"/>
    <col min="14119" max="14121" width="10" customWidth="1"/>
    <col min="14122" max="14122" width="10.42578125" customWidth="1"/>
    <col min="14123" max="14123" width="10.28515625" bestFit="1" customWidth="1"/>
    <col min="14124" max="14124" width="7.5703125" customWidth="1"/>
    <col min="14367" max="14367" width="5.28515625" customWidth="1"/>
    <col min="14368" max="14368" width="26.140625" customWidth="1"/>
    <col min="14369" max="14369" width="13.28515625" customWidth="1"/>
    <col min="14370" max="14370" width="9.140625" customWidth="1"/>
    <col min="14371" max="14371" width="10.5703125" customWidth="1"/>
    <col min="14372" max="14372" width="9.7109375" customWidth="1"/>
    <col min="14373" max="14374" width="9.140625" customWidth="1"/>
    <col min="14375" max="14377" width="10" customWidth="1"/>
    <col min="14378" max="14378" width="10.42578125" customWidth="1"/>
    <col min="14379" max="14379" width="10.28515625" bestFit="1" customWidth="1"/>
    <col min="14380" max="14380" width="7.5703125" customWidth="1"/>
    <col min="14623" max="14623" width="5.28515625" customWidth="1"/>
    <col min="14624" max="14624" width="26.140625" customWidth="1"/>
    <col min="14625" max="14625" width="13.28515625" customWidth="1"/>
    <col min="14626" max="14626" width="9.140625" customWidth="1"/>
    <col min="14627" max="14627" width="10.5703125" customWidth="1"/>
    <col min="14628" max="14628" width="9.7109375" customWidth="1"/>
    <col min="14629" max="14630" width="9.140625" customWidth="1"/>
    <col min="14631" max="14633" width="10" customWidth="1"/>
    <col min="14634" max="14634" width="10.42578125" customWidth="1"/>
    <col min="14635" max="14635" width="10.28515625" bestFit="1" customWidth="1"/>
    <col min="14636" max="14636" width="7.5703125" customWidth="1"/>
    <col min="14879" max="14879" width="5.28515625" customWidth="1"/>
    <col min="14880" max="14880" width="26.140625" customWidth="1"/>
    <col min="14881" max="14881" width="13.28515625" customWidth="1"/>
    <col min="14882" max="14882" width="9.140625" customWidth="1"/>
    <col min="14883" max="14883" width="10.5703125" customWidth="1"/>
    <col min="14884" max="14884" width="9.7109375" customWidth="1"/>
    <col min="14885" max="14886" width="9.140625" customWidth="1"/>
    <col min="14887" max="14889" width="10" customWidth="1"/>
    <col min="14890" max="14890" width="10.42578125" customWidth="1"/>
    <col min="14891" max="14891" width="10.28515625" bestFit="1" customWidth="1"/>
    <col min="14892" max="14892" width="7.5703125" customWidth="1"/>
    <col min="15135" max="15135" width="5.28515625" customWidth="1"/>
    <col min="15136" max="15136" width="26.140625" customWidth="1"/>
    <col min="15137" max="15137" width="13.28515625" customWidth="1"/>
    <col min="15138" max="15138" width="9.140625" customWidth="1"/>
    <col min="15139" max="15139" width="10.5703125" customWidth="1"/>
    <col min="15140" max="15140" width="9.7109375" customWidth="1"/>
    <col min="15141" max="15142" width="9.140625" customWidth="1"/>
    <col min="15143" max="15145" width="10" customWidth="1"/>
    <col min="15146" max="15146" width="10.42578125" customWidth="1"/>
    <col min="15147" max="15147" width="10.28515625" bestFit="1" customWidth="1"/>
    <col min="15148" max="15148" width="7.5703125" customWidth="1"/>
    <col min="15391" max="15391" width="5.28515625" customWidth="1"/>
    <col min="15392" max="15392" width="26.140625" customWidth="1"/>
    <col min="15393" max="15393" width="13.28515625" customWidth="1"/>
    <col min="15394" max="15394" width="9.140625" customWidth="1"/>
    <col min="15395" max="15395" width="10.5703125" customWidth="1"/>
    <col min="15396" max="15396" width="9.7109375" customWidth="1"/>
    <col min="15397" max="15398" width="9.140625" customWidth="1"/>
    <col min="15399" max="15401" width="10" customWidth="1"/>
    <col min="15402" max="15402" width="10.42578125" customWidth="1"/>
    <col min="15403" max="15403" width="10.28515625" bestFit="1" customWidth="1"/>
    <col min="15404" max="15404" width="7.5703125" customWidth="1"/>
    <col min="15647" max="15647" width="5.28515625" customWidth="1"/>
    <col min="15648" max="15648" width="26.140625" customWidth="1"/>
    <col min="15649" max="15649" width="13.28515625" customWidth="1"/>
    <col min="15650" max="15650" width="9.140625" customWidth="1"/>
    <col min="15651" max="15651" width="10.5703125" customWidth="1"/>
    <col min="15652" max="15652" width="9.7109375" customWidth="1"/>
    <col min="15653" max="15654" width="9.140625" customWidth="1"/>
    <col min="15655" max="15657" width="10" customWidth="1"/>
    <col min="15658" max="15658" width="10.42578125" customWidth="1"/>
    <col min="15659" max="15659" width="10.28515625" bestFit="1" customWidth="1"/>
    <col min="15660" max="15660" width="7.5703125" customWidth="1"/>
    <col min="15903" max="15903" width="5.28515625" customWidth="1"/>
    <col min="15904" max="15904" width="26.140625" customWidth="1"/>
    <col min="15905" max="15905" width="13.28515625" customWidth="1"/>
    <col min="15906" max="15906" width="9.140625" customWidth="1"/>
    <col min="15907" max="15907" width="10.5703125" customWidth="1"/>
    <col min="15908" max="15908" width="9.7109375" customWidth="1"/>
    <col min="15909" max="15910" width="9.140625" customWidth="1"/>
    <col min="15911" max="15913" width="10" customWidth="1"/>
    <col min="15914" max="15914" width="10.42578125" customWidth="1"/>
    <col min="15915" max="15915" width="10.28515625" bestFit="1" customWidth="1"/>
    <col min="15916" max="15916" width="7.5703125" customWidth="1"/>
    <col min="16159" max="16159" width="5.28515625" customWidth="1"/>
    <col min="16160" max="16160" width="26.140625" customWidth="1"/>
    <col min="16161" max="16161" width="13.28515625" customWidth="1"/>
    <col min="16162" max="16162" width="9.140625" customWidth="1"/>
    <col min="16163" max="16163" width="10.5703125" customWidth="1"/>
    <col min="16164" max="16164" width="9.7109375" customWidth="1"/>
    <col min="16165" max="16166" width="9.140625" customWidth="1"/>
    <col min="16167" max="16169" width="10" customWidth="1"/>
    <col min="16170" max="16170" width="10.42578125" customWidth="1"/>
    <col min="16171" max="16171" width="10.28515625" bestFit="1" customWidth="1"/>
    <col min="16172" max="16172" width="7.5703125" customWidth="1"/>
  </cols>
  <sheetData>
    <row r="1" spans="1:46" ht="15.75" x14ac:dyDescent="0.25">
      <c r="A1" s="17"/>
      <c r="B1" s="232" t="s">
        <v>8</v>
      </c>
      <c r="C1" s="232"/>
      <c r="D1" s="232"/>
      <c r="E1" s="1"/>
      <c r="F1" s="1"/>
      <c r="G1" s="1"/>
      <c r="H1" s="1"/>
      <c r="I1" s="1"/>
      <c r="J1" s="1"/>
      <c r="K1" s="1"/>
      <c r="L1" s="1"/>
      <c r="M1" s="1"/>
      <c r="N1" s="1"/>
      <c r="O1" s="1"/>
      <c r="P1" s="1"/>
      <c r="Q1" s="1"/>
      <c r="R1" s="1"/>
      <c r="S1" s="1"/>
      <c r="T1" s="1"/>
      <c r="U1" s="1"/>
      <c r="V1" s="1"/>
      <c r="W1" s="1"/>
      <c r="X1" s="1"/>
      <c r="Y1" s="1"/>
      <c r="Z1" s="251" t="s">
        <v>111</v>
      </c>
      <c r="AA1" s="252"/>
      <c r="AB1" s="252"/>
      <c r="AC1" s="252"/>
      <c r="AD1" s="252"/>
      <c r="AE1" s="252"/>
      <c r="AF1" s="252"/>
      <c r="AG1" s="252"/>
      <c r="AH1" s="252"/>
      <c r="AI1" s="252"/>
      <c r="AJ1" s="252"/>
      <c r="AK1" s="252"/>
      <c r="AL1" s="252"/>
      <c r="AM1" s="252"/>
      <c r="AN1" s="252"/>
      <c r="AO1" s="252"/>
      <c r="AP1" s="252"/>
      <c r="AQ1" s="252"/>
      <c r="AR1" s="252"/>
      <c r="AS1" s="252"/>
      <c r="AT1" s="252"/>
    </row>
    <row r="2" spans="1:46" ht="15.75" x14ac:dyDescent="0.25">
      <c r="A2" s="17"/>
      <c r="B2" s="232" t="s">
        <v>14</v>
      </c>
      <c r="C2" s="232"/>
      <c r="D2" s="232"/>
      <c r="E2" s="1"/>
      <c r="F2" s="1"/>
      <c r="G2" s="1"/>
      <c r="H2" s="1"/>
      <c r="I2" s="1"/>
      <c r="J2" s="1"/>
      <c r="K2" s="1"/>
      <c r="L2" s="1"/>
      <c r="M2" s="1"/>
      <c r="N2" s="1"/>
      <c r="O2" s="1"/>
      <c r="P2" s="1"/>
      <c r="Q2" s="1"/>
      <c r="R2" s="1"/>
      <c r="S2" s="1"/>
      <c r="T2" s="1"/>
      <c r="U2" s="1"/>
      <c r="V2" s="1"/>
      <c r="W2" s="1"/>
      <c r="X2" s="1"/>
      <c r="Y2" s="1"/>
      <c r="Z2" s="252"/>
      <c r="AA2" s="252"/>
      <c r="AB2" s="252"/>
      <c r="AC2" s="252"/>
      <c r="AD2" s="252"/>
      <c r="AE2" s="252"/>
      <c r="AF2" s="252"/>
      <c r="AG2" s="252"/>
      <c r="AH2" s="252"/>
      <c r="AI2" s="252"/>
      <c r="AJ2" s="252"/>
      <c r="AK2" s="252"/>
      <c r="AL2" s="252"/>
      <c r="AM2" s="252"/>
      <c r="AN2" s="252"/>
      <c r="AO2" s="252"/>
      <c r="AP2" s="252"/>
      <c r="AQ2" s="252"/>
      <c r="AR2" s="252"/>
      <c r="AS2" s="252"/>
      <c r="AT2" s="252"/>
    </row>
    <row r="3" spans="1:46" ht="35.25" customHeight="1" x14ac:dyDescent="0.25">
      <c r="A3" s="41"/>
      <c r="B3" s="236" t="s">
        <v>117</v>
      </c>
      <c r="C3" s="236"/>
      <c r="D3" s="236"/>
      <c r="E3" s="1"/>
      <c r="F3" s="1"/>
      <c r="G3" s="1"/>
      <c r="H3" s="1"/>
      <c r="I3" s="1"/>
      <c r="J3" s="1"/>
      <c r="K3" s="1"/>
      <c r="L3" s="1"/>
      <c r="M3" s="1"/>
      <c r="N3" s="1"/>
      <c r="O3" s="1"/>
      <c r="P3" s="1"/>
      <c r="Q3" s="1"/>
      <c r="R3" s="1"/>
      <c r="S3" s="1"/>
      <c r="T3" s="1"/>
      <c r="U3" s="1"/>
      <c r="V3" s="1"/>
      <c r="W3" s="1"/>
      <c r="X3" s="1"/>
      <c r="Y3" s="1"/>
      <c r="Z3" s="77"/>
      <c r="AA3" s="1"/>
      <c r="AB3" s="1"/>
      <c r="AC3" s="1"/>
      <c r="AD3" s="1"/>
      <c r="AE3" s="1"/>
      <c r="AF3" s="1"/>
      <c r="AG3" s="1"/>
      <c r="AH3" s="1"/>
      <c r="AI3" s="1"/>
      <c r="AJ3" s="1"/>
      <c r="AK3" s="1"/>
      <c r="AL3" s="1"/>
      <c r="AM3" s="1"/>
      <c r="AN3" s="1"/>
      <c r="AO3" s="1"/>
      <c r="AP3" s="1"/>
      <c r="AQ3" s="1"/>
      <c r="AR3" s="1"/>
      <c r="AS3" s="1"/>
      <c r="AT3" s="1"/>
    </row>
    <row r="4" spans="1:46" ht="15" customHeight="1" x14ac:dyDescent="0.25">
      <c r="A4" s="24"/>
      <c r="B4" s="24"/>
      <c r="C4" s="24"/>
      <c r="D4" s="10"/>
      <c r="E4" s="1"/>
      <c r="F4" s="1"/>
      <c r="G4" s="1"/>
      <c r="H4" s="1"/>
      <c r="I4" s="1"/>
      <c r="J4" s="1"/>
      <c r="K4" s="1"/>
      <c r="L4" s="1"/>
      <c r="M4" s="1"/>
      <c r="N4" s="1"/>
      <c r="O4" s="1"/>
      <c r="P4" s="1"/>
      <c r="Q4" s="1"/>
      <c r="R4" s="1"/>
      <c r="S4" s="1"/>
      <c r="T4" s="1"/>
      <c r="U4" s="1"/>
      <c r="V4" s="1"/>
      <c r="W4" s="1"/>
      <c r="X4" s="1"/>
      <c r="Y4" s="1"/>
      <c r="Z4" s="77"/>
      <c r="AA4" s="1"/>
      <c r="AB4" s="1"/>
      <c r="AC4" s="1"/>
      <c r="AD4" s="1"/>
      <c r="AE4" s="1"/>
      <c r="AF4" s="1"/>
      <c r="AG4" s="1"/>
      <c r="AH4" s="1"/>
      <c r="AI4" s="1"/>
      <c r="AJ4" s="1"/>
      <c r="AK4" s="1"/>
      <c r="AL4" s="1"/>
      <c r="AM4" s="1"/>
      <c r="AN4" s="1"/>
      <c r="AO4" s="1"/>
      <c r="AP4" s="1"/>
      <c r="AQ4" s="1"/>
      <c r="AR4" s="1"/>
      <c r="AS4" s="1"/>
      <c r="AT4" s="27" t="s">
        <v>19</v>
      </c>
    </row>
    <row r="5" spans="1:46" ht="30" customHeight="1" x14ac:dyDescent="0.25">
      <c r="A5" s="237" t="s">
        <v>161</v>
      </c>
      <c r="B5" s="237"/>
      <c r="C5" s="237"/>
      <c r="D5" s="237"/>
      <c r="E5" s="237"/>
      <c r="F5" s="237"/>
      <c r="G5" s="237"/>
      <c r="H5" s="237"/>
      <c r="I5" s="237"/>
      <c r="J5" s="237"/>
      <c r="K5" s="237"/>
      <c r="L5" s="237"/>
      <c r="M5" s="237"/>
      <c r="N5" s="237"/>
      <c r="O5" s="237"/>
      <c r="P5" s="237"/>
      <c r="Q5" s="237"/>
      <c r="R5" s="237"/>
      <c r="S5" s="237"/>
      <c r="T5" s="237"/>
      <c r="U5" s="237"/>
      <c r="V5" s="237"/>
      <c r="W5" s="237"/>
      <c r="X5" s="237"/>
      <c r="Y5" s="237"/>
      <c r="Z5" s="237"/>
      <c r="AA5" s="237"/>
      <c r="AB5" s="237"/>
      <c r="AC5" s="237"/>
      <c r="AD5" s="237"/>
      <c r="AE5" s="237"/>
      <c r="AF5" s="237"/>
      <c r="AG5" s="237"/>
      <c r="AH5" s="237"/>
      <c r="AI5" s="237"/>
      <c r="AJ5" s="237"/>
      <c r="AK5" s="237"/>
      <c r="AL5" s="237"/>
      <c r="AM5" s="237"/>
      <c r="AN5" s="237"/>
      <c r="AO5" s="237"/>
      <c r="AP5" s="237"/>
      <c r="AQ5" s="237"/>
      <c r="AR5" s="237"/>
      <c r="AS5" s="237"/>
      <c r="AT5" s="237"/>
    </row>
    <row r="6" spans="1:46" ht="8.25" customHeight="1" x14ac:dyDescent="0.25"/>
    <row r="7" spans="1:46" ht="27.75" customHeight="1" x14ac:dyDescent="0.25">
      <c r="A7" s="241" t="s">
        <v>5</v>
      </c>
      <c r="B7" s="244" t="s">
        <v>29</v>
      </c>
      <c r="C7" s="245"/>
      <c r="D7" s="246" t="s">
        <v>25</v>
      </c>
      <c r="E7" s="247"/>
      <c r="F7" s="247"/>
      <c r="G7" s="247"/>
      <c r="H7" s="247"/>
      <c r="I7" s="247"/>
      <c r="J7" s="247"/>
      <c r="K7" s="247"/>
      <c r="L7" s="247"/>
      <c r="M7" s="247"/>
      <c r="N7" s="247"/>
      <c r="O7" s="247"/>
      <c r="P7" s="247"/>
      <c r="Q7" s="247"/>
      <c r="R7" s="247"/>
      <c r="S7" s="247"/>
      <c r="T7" s="247"/>
      <c r="U7" s="247"/>
      <c r="V7" s="247"/>
      <c r="W7" s="247"/>
      <c r="X7" s="247"/>
      <c r="Y7" s="247"/>
      <c r="Z7" s="248"/>
      <c r="AA7" s="249" t="s">
        <v>112</v>
      </c>
      <c r="AB7" s="249"/>
      <c r="AC7" s="249"/>
      <c r="AD7" s="249"/>
      <c r="AE7" s="249"/>
      <c r="AF7" s="249"/>
      <c r="AG7" s="249"/>
      <c r="AH7" s="249"/>
      <c r="AI7" s="249"/>
      <c r="AJ7" s="249"/>
      <c r="AK7" s="249"/>
      <c r="AL7" s="249"/>
      <c r="AM7" s="249"/>
      <c r="AN7" s="249"/>
      <c r="AO7" s="249"/>
      <c r="AP7" s="249"/>
      <c r="AQ7" s="249"/>
      <c r="AR7" s="249"/>
      <c r="AS7" s="250"/>
      <c r="AT7" s="11" t="s">
        <v>6</v>
      </c>
    </row>
    <row r="8" spans="1:46" ht="45.75" customHeight="1" x14ac:dyDescent="0.25">
      <c r="A8" s="242"/>
      <c r="B8" s="30" t="s">
        <v>28</v>
      </c>
      <c r="C8" s="31" t="s">
        <v>34</v>
      </c>
      <c r="D8" s="35" t="s">
        <v>30</v>
      </c>
      <c r="E8" s="36" t="s">
        <v>31</v>
      </c>
      <c r="F8" s="36" t="s">
        <v>32</v>
      </c>
      <c r="G8" s="36" t="s">
        <v>38</v>
      </c>
      <c r="H8" s="36" t="s">
        <v>39</v>
      </c>
      <c r="I8" s="36" t="s">
        <v>40</v>
      </c>
      <c r="J8" s="36" t="s">
        <v>43</v>
      </c>
      <c r="K8" s="36" t="s">
        <v>44</v>
      </c>
      <c r="L8" s="36" t="s">
        <v>45</v>
      </c>
      <c r="M8" s="36" t="s">
        <v>46</v>
      </c>
      <c r="N8" s="36" t="s">
        <v>47</v>
      </c>
      <c r="O8" s="36" t="s">
        <v>48</v>
      </c>
      <c r="P8" s="36" t="s">
        <v>49</v>
      </c>
      <c r="Q8" s="36" t="s">
        <v>45</v>
      </c>
      <c r="R8" s="36" t="s">
        <v>44</v>
      </c>
      <c r="S8" s="36" t="s">
        <v>45</v>
      </c>
      <c r="T8" s="36" t="s">
        <v>46</v>
      </c>
      <c r="U8" s="36" t="s">
        <v>47</v>
      </c>
      <c r="V8" s="36" t="s">
        <v>48</v>
      </c>
      <c r="W8" s="36" t="s">
        <v>49</v>
      </c>
      <c r="X8" s="36" t="s">
        <v>50</v>
      </c>
      <c r="Y8" s="36" t="s">
        <v>51</v>
      </c>
      <c r="Z8" s="79" t="s">
        <v>33</v>
      </c>
      <c r="AA8" s="34" t="s">
        <v>30</v>
      </c>
      <c r="AB8" s="34" t="s">
        <v>31</v>
      </c>
      <c r="AC8" s="34" t="s">
        <v>32</v>
      </c>
      <c r="AD8" s="34" t="s">
        <v>38</v>
      </c>
      <c r="AE8" s="34" t="s">
        <v>39</v>
      </c>
      <c r="AF8" s="34" t="s">
        <v>40</v>
      </c>
      <c r="AG8" s="34" t="s">
        <v>43</v>
      </c>
      <c r="AH8" s="34" t="s">
        <v>44</v>
      </c>
      <c r="AI8" s="34" t="s">
        <v>45</v>
      </c>
      <c r="AJ8" s="34" t="s">
        <v>46</v>
      </c>
      <c r="AK8" s="34" t="s">
        <v>47</v>
      </c>
      <c r="AL8" s="34" t="s">
        <v>48</v>
      </c>
      <c r="AM8" s="34" t="s">
        <v>49</v>
      </c>
      <c r="AN8" s="34" t="s">
        <v>50</v>
      </c>
      <c r="AO8" s="34" t="s">
        <v>51</v>
      </c>
      <c r="AP8" s="34" t="s">
        <v>213</v>
      </c>
      <c r="AQ8" s="34" t="s">
        <v>214</v>
      </c>
      <c r="AR8" s="34" t="s">
        <v>249</v>
      </c>
      <c r="AS8" s="34" t="s">
        <v>33</v>
      </c>
      <c r="AT8" s="11"/>
    </row>
    <row r="9" spans="1:46" ht="19.5" customHeight="1" x14ac:dyDescent="0.25">
      <c r="A9" s="32"/>
      <c r="B9" s="38"/>
      <c r="C9" s="39">
        <v>-1</v>
      </c>
      <c r="D9" s="39">
        <v>-2</v>
      </c>
      <c r="E9" s="39">
        <v>-3</v>
      </c>
      <c r="F9" s="39">
        <v>-4</v>
      </c>
      <c r="G9" s="39">
        <v>-5</v>
      </c>
      <c r="H9" s="39">
        <v>-6</v>
      </c>
      <c r="I9" s="39">
        <v>-7</v>
      </c>
      <c r="J9" s="39">
        <v>-8</v>
      </c>
      <c r="K9" s="39">
        <v>-9</v>
      </c>
      <c r="L9" s="39">
        <v>-10</v>
      </c>
      <c r="M9" s="39">
        <v>-10</v>
      </c>
      <c r="N9" s="39">
        <v>-11</v>
      </c>
      <c r="O9" s="39">
        <v>-12</v>
      </c>
      <c r="P9" s="39">
        <v>-13</v>
      </c>
      <c r="Q9" s="39">
        <v>-10</v>
      </c>
      <c r="R9" s="39">
        <v>-9</v>
      </c>
      <c r="S9" s="39">
        <v>-10</v>
      </c>
      <c r="T9" s="39">
        <v>-11</v>
      </c>
      <c r="U9" s="39">
        <v>-12</v>
      </c>
      <c r="V9" s="39">
        <v>-13</v>
      </c>
      <c r="W9" s="39">
        <v>-14</v>
      </c>
      <c r="X9" s="39">
        <v>-15</v>
      </c>
      <c r="Y9" s="39">
        <v>-16</v>
      </c>
      <c r="Z9" s="80">
        <v>-14</v>
      </c>
      <c r="AA9" s="39">
        <v>-19</v>
      </c>
      <c r="AB9" s="39">
        <v>-20</v>
      </c>
      <c r="AC9" s="39">
        <v>-21</v>
      </c>
      <c r="AD9" s="39">
        <v>-22</v>
      </c>
      <c r="AE9" s="39">
        <v>-23</v>
      </c>
      <c r="AF9" s="39">
        <v>-24</v>
      </c>
      <c r="AG9" s="39">
        <v>-25</v>
      </c>
      <c r="AH9" s="39">
        <v>-26</v>
      </c>
      <c r="AI9" s="39">
        <v>-27</v>
      </c>
      <c r="AJ9" s="39">
        <v>-28</v>
      </c>
      <c r="AK9" s="39">
        <v>-29</v>
      </c>
      <c r="AL9" s="39">
        <v>-30</v>
      </c>
      <c r="AM9" s="39">
        <v>-31</v>
      </c>
      <c r="AN9" s="39">
        <v>-32</v>
      </c>
      <c r="AO9" s="39">
        <v>-33</v>
      </c>
      <c r="AP9" s="39">
        <v>-34</v>
      </c>
      <c r="AQ9" s="39">
        <v>-35</v>
      </c>
      <c r="AR9" s="39">
        <v>-36</v>
      </c>
      <c r="AS9" s="73">
        <v>-36</v>
      </c>
      <c r="AT9" s="11"/>
    </row>
    <row r="10" spans="1:46" ht="24.75" customHeight="1" x14ac:dyDescent="0.25">
      <c r="A10" s="6" t="s">
        <v>55</v>
      </c>
      <c r="B10" s="5"/>
      <c r="C10" s="29"/>
      <c r="D10" s="26"/>
      <c r="E10" s="25"/>
      <c r="F10" s="48"/>
      <c r="G10" s="25"/>
      <c r="H10" s="48"/>
      <c r="I10" s="25"/>
      <c r="J10" s="25"/>
      <c r="K10" s="25"/>
      <c r="L10" s="25"/>
      <c r="M10" s="25"/>
      <c r="N10" s="25"/>
      <c r="O10" s="25"/>
      <c r="P10" s="25"/>
      <c r="Q10" s="25"/>
      <c r="R10" s="25"/>
      <c r="S10" s="25"/>
      <c r="T10" s="25"/>
      <c r="U10" s="25"/>
      <c r="V10" s="25"/>
      <c r="W10" s="25"/>
      <c r="X10" s="25"/>
      <c r="Y10" s="26"/>
      <c r="Z10" s="81"/>
      <c r="AA10" s="26"/>
      <c r="AB10" s="26"/>
      <c r="AC10" s="26"/>
      <c r="AD10" s="26"/>
      <c r="AE10" s="26"/>
      <c r="AF10" s="26"/>
      <c r="AG10" s="26"/>
      <c r="AH10" s="189"/>
      <c r="AI10" s="67"/>
      <c r="AJ10" s="26"/>
      <c r="AK10" s="26"/>
      <c r="AL10" s="26"/>
      <c r="AM10" s="26"/>
      <c r="AN10" s="26"/>
      <c r="AO10" s="26"/>
      <c r="AP10" s="11"/>
      <c r="AQ10" s="11"/>
      <c r="AR10" s="11"/>
      <c r="AS10" s="74"/>
      <c r="AT10" s="12"/>
    </row>
    <row r="11" spans="1:46" ht="24.75" customHeight="1" x14ac:dyDescent="0.25">
      <c r="A11" s="109" t="s">
        <v>0</v>
      </c>
      <c r="B11" s="44" t="s">
        <v>104</v>
      </c>
      <c r="C11" s="108" t="s">
        <v>106</v>
      </c>
      <c r="D11" s="67"/>
      <c r="E11" s="67"/>
      <c r="F11" s="67" t="s">
        <v>113</v>
      </c>
      <c r="G11" s="67"/>
      <c r="H11" s="67"/>
      <c r="I11" s="132" t="s">
        <v>113</v>
      </c>
      <c r="J11" s="129"/>
      <c r="K11" s="67"/>
      <c r="L11" s="129"/>
      <c r="M11" s="129"/>
      <c r="N11" s="129"/>
      <c r="O11" s="129"/>
      <c r="P11" s="129"/>
      <c r="Q11" s="47"/>
      <c r="R11" s="47"/>
      <c r="S11" s="47"/>
      <c r="T11" s="47"/>
      <c r="U11" s="47"/>
      <c r="V11" s="47"/>
      <c r="W11" s="47"/>
      <c r="X11" s="47"/>
      <c r="Y11" s="47"/>
      <c r="Z11" s="76">
        <f>COUNTIF(D11:P11,"X")</f>
        <v>2</v>
      </c>
      <c r="AA11" s="67"/>
      <c r="AB11" s="129" t="s">
        <v>113</v>
      </c>
      <c r="AC11" s="13"/>
      <c r="AD11" s="13"/>
      <c r="AE11" s="13"/>
      <c r="AF11" s="13"/>
      <c r="AG11" s="13"/>
      <c r="AH11" s="13"/>
      <c r="AI11" s="67" t="s">
        <v>113</v>
      </c>
      <c r="AJ11" s="64"/>
      <c r="AK11" s="64"/>
      <c r="AL11" s="64"/>
      <c r="AM11" s="64"/>
      <c r="AN11" s="64"/>
      <c r="AO11" s="64"/>
      <c r="AP11" s="13"/>
      <c r="AQ11" s="13"/>
      <c r="AR11" s="112"/>
      <c r="AS11" s="75">
        <f>COUNTIF(AA11:AR11,"X")</f>
        <v>2</v>
      </c>
      <c r="AT11" s="12"/>
    </row>
    <row r="12" spans="1:46" ht="24.75" customHeight="1" x14ac:dyDescent="0.25">
      <c r="A12" s="109" t="s">
        <v>1</v>
      </c>
      <c r="B12" s="110" t="s">
        <v>118</v>
      </c>
      <c r="C12" s="108" t="s">
        <v>148</v>
      </c>
      <c r="D12" s="67" t="s">
        <v>113</v>
      </c>
      <c r="E12" s="67"/>
      <c r="F12" s="67"/>
      <c r="G12" s="67"/>
      <c r="H12" s="67"/>
      <c r="I12" s="67"/>
      <c r="J12" s="129"/>
      <c r="K12" s="129"/>
      <c r="L12" s="129"/>
      <c r="M12" s="129"/>
      <c r="N12" s="129"/>
      <c r="O12" s="129"/>
      <c r="P12" s="129"/>
      <c r="Q12" s="47"/>
      <c r="R12" s="47"/>
      <c r="S12" s="47"/>
      <c r="T12" s="47"/>
      <c r="U12" s="47"/>
      <c r="V12" s="47"/>
      <c r="W12" s="47"/>
      <c r="X12" s="47"/>
      <c r="Y12" s="47"/>
      <c r="Z12" s="76">
        <f>COUNTIF(D12:P12,"X")</f>
        <v>1</v>
      </c>
      <c r="AA12" s="67"/>
      <c r="AB12" s="13"/>
      <c r="AC12" s="13"/>
      <c r="AD12" s="13"/>
      <c r="AE12" s="13"/>
      <c r="AF12" s="13"/>
      <c r="AG12" s="13"/>
      <c r="AH12" s="13"/>
      <c r="AI12" s="67"/>
      <c r="AJ12" s="67"/>
      <c r="AK12" s="64"/>
      <c r="AL12" s="64"/>
      <c r="AM12" s="64"/>
      <c r="AN12" s="64"/>
      <c r="AO12" s="64"/>
      <c r="AP12" s="13"/>
      <c r="AQ12" s="13"/>
      <c r="AR12" s="112"/>
      <c r="AS12" s="75">
        <f>COUNTIF(AA12:AR12,"X")</f>
        <v>0</v>
      </c>
      <c r="AT12" s="12"/>
    </row>
    <row r="13" spans="1:46" ht="24.75" customHeight="1" x14ac:dyDescent="0.25">
      <c r="A13" s="109" t="s">
        <v>2</v>
      </c>
      <c r="B13" s="110" t="s">
        <v>119</v>
      </c>
      <c r="C13" s="108" t="s">
        <v>141</v>
      </c>
      <c r="D13" s="67"/>
      <c r="E13" s="67"/>
      <c r="F13" s="67" t="s">
        <v>113</v>
      </c>
      <c r="G13" s="67" t="s">
        <v>113</v>
      </c>
      <c r="H13" s="67"/>
      <c r="I13" s="67"/>
      <c r="J13" s="129"/>
      <c r="K13" s="129"/>
      <c r="L13" s="67"/>
      <c r="M13" s="67"/>
      <c r="N13" s="67"/>
      <c r="O13" s="129" t="s">
        <v>113</v>
      </c>
      <c r="P13" s="67"/>
      <c r="Q13" s="47"/>
      <c r="R13" s="47"/>
      <c r="S13" s="47"/>
      <c r="T13" s="47"/>
      <c r="U13" s="47"/>
      <c r="V13" s="47"/>
      <c r="W13" s="47"/>
      <c r="X13" s="47"/>
      <c r="Y13" s="47"/>
      <c r="Z13" s="76">
        <f>COUNTIF(D13:P13,"X")</f>
        <v>3</v>
      </c>
      <c r="AA13" s="67"/>
      <c r="AB13" s="13"/>
      <c r="AC13" s="13"/>
      <c r="AD13" s="13"/>
      <c r="AE13" s="13"/>
      <c r="AF13" s="13"/>
      <c r="AG13" s="13"/>
      <c r="AH13" s="67" t="s">
        <v>113</v>
      </c>
      <c r="AI13" s="67" t="s">
        <v>113</v>
      </c>
      <c r="AJ13" s="64" t="s">
        <v>113</v>
      </c>
      <c r="AK13" s="64"/>
      <c r="AL13" s="67"/>
      <c r="AM13" s="67"/>
      <c r="AN13" s="67"/>
      <c r="AO13" s="64" t="s">
        <v>113</v>
      </c>
      <c r="AP13" s="13"/>
      <c r="AQ13" s="13"/>
      <c r="AR13" s="112"/>
      <c r="AS13" s="75">
        <f>COUNTIF(AA13:AR13,"X")</f>
        <v>4</v>
      </c>
      <c r="AT13" s="12"/>
    </row>
    <row r="14" spans="1:46" ht="24" customHeight="1" x14ac:dyDescent="0.25">
      <c r="A14" s="109" t="s">
        <v>3</v>
      </c>
      <c r="B14" s="107" t="s">
        <v>140</v>
      </c>
      <c r="C14" s="45" t="s">
        <v>120</v>
      </c>
      <c r="D14" s="67"/>
      <c r="E14" s="67" t="s">
        <v>113</v>
      </c>
      <c r="F14" s="129"/>
      <c r="G14" s="67"/>
      <c r="H14" s="67"/>
      <c r="I14" s="67"/>
      <c r="J14" s="67"/>
      <c r="K14" s="67"/>
      <c r="L14" s="129"/>
      <c r="M14" s="129"/>
      <c r="N14" s="129" t="s">
        <v>113</v>
      </c>
      <c r="O14" s="129"/>
      <c r="P14" s="129"/>
      <c r="Q14" s="47"/>
      <c r="R14" s="47"/>
      <c r="S14" s="47"/>
      <c r="T14" s="47"/>
      <c r="U14" s="47"/>
      <c r="V14" s="47"/>
      <c r="W14" s="47"/>
      <c r="X14" s="47"/>
      <c r="Y14" s="47"/>
      <c r="Z14" s="76">
        <f>COUNTIF(D14:P14,"X")</f>
        <v>2</v>
      </c>
      <c r="AA14" s="67"/>
      <c r="AB14" s="13"/>
      <c r="AC14" s="13"/>
      <c r="AD14" s="13"/>
      <c r="AE14" s="13"/>
      <c r="AF14" s="13"/>
      <c r="AG14" s="13"/>
      <c r="AH14" s="13"/>
      <c r="AI14" s="67"/>
      <c r="AJ14" s="64"/>
      <c r="AK14" s="64"/>
      <c r="AL14" s="64"/>
      <c r="AM14" s="64" t="s">
        <v>113</v>
      </c>
      <c r="AN14" s="64" t="s">
        <v>113</v>
      </c>
      <c r="AO14" s="64"/>
      <c r="AP14" s="13"/>
      <c r="AQ14" s="13"/>
      <c r="AR14" s="112"/>
      <c r="AS14" s="75">
        <f>COUNTIF(AA14:AR14,"X")</f>
        <v>2</v>
      </c>
      <c r="AT14" s="68"/>
    </row>
    <row r="15" spans="1:46" ht="26.25" customHeight="1" x14ac:dyDescent="0.25">
      <c r="A15" s="6" t="s">
        <v>54</v>
      </c>
      <c r="B15" s="44"/>
      <c r="C15" s="44"/>
      <c r="D15" s="69"/>
      <c r="E15" s="69"/>
      <c r="F15" s="60"/>
      <c r="G15" s="69"/>
      <c r="H15" s="69"/>
      <c r="I15" s="60"/>
      <c r="J15" s="132"/>
      <c r="K15" s="132"/>
      <c r="L15" s="132"/>
      <c r="M15" s="132"/>
      <c r="N15" s="132"/>
      <c r="O15" s="132"/>
      <c r="P15" s="132"/>
      <c r="Q15" s="47"/>
      <c r="R15" s="47"/>
      <c r="S15" s="47"/>
      <c r="T15" s="47"/>
      <c r="U15" s="47"/>
      <c r="V15" s="47"/>
      <c r="W15" s="47"/>
      <c r="X15" s="47"/>
      <c r="Y15" s="47"/>
      <c r="Z15" s="76"/>
      <c r="AA15" s="67"/>
      <c r="AB15" s="64"/>
      <c r="AC15" s="64"/>
      <c r="AD15" s="64"/>
      <c r="AE15" s="64"/>
      <c r="AF15" s="64"/>
      <c r="AG15" s="64"/>
      <c r="AH15" s="64"/>
      <c r="AI15" s="64"/>
      <c r="AJ15" s="64"/>
      <c r="AK15" s="64"/>
      <c r="AL15" s="64"/>
      <c r="AM15" s="64"/>
      <c r="AN15" s="64"/>
      <c r="AO15" s="64"/>
      <c r="AP15" s="13"/>
      <c r="AQ15" s="13"/>
      <c r="AR15" s="13"/>
      <c r="AS15" s="75"/>
      <c r="AT15" s="68"/>
    </row>
    <row r="16" spans="1:46" ht="25.5" customHeight="1" x14ac:dyDescent="0.25">
      <c r="A16" s="7" t="s">
        <v>0</v>
      </c>
      <c r="B16" s="46" t="s">
        <v>79</v>
      </c>
      <c r="C16" s="45" t="s">
        <v>94</v>
      </c>
      <c r="D16" s="132" t="s">
        <v>113</v>
      </c>
      <c r="E16" s="132"/>
      <c r="F16" s="67"/>
      <c r="G16" s="67"/>
      <c r="H16" s="67"/>
      <c r="I16" s="132" t="s">
        <v>113</v>
      </c>
      <c r="J16" s="132"/>
      <c r="K16" s="67"/>
      <c r="L16" s="132"/>
      <c r="M16" s="132" t="s">
        <v>113</v>
      </c>
      <c r="N16" s="132"/>
      <c r="O16" s="132"/>
      <c r="P16" s="132"/>
      <c r="Q16" s="71"/>
      <c r="R16" s="67"/>
      <c r="S16" s="67"/>
      <c r="T16" s="67"/>
      <c r="U16" s="67"/>
      <c r="V16" s="70"/>
      <c r="W16" s="70"/>
      <c r="X16" s="70"/>
      <c r="Y16" s="70"/>
      <c r="Z16" s="76">
        <f t="shared" ref="Z16:Z35" si="0">COUNTIF(D16:P16,"X")</f>
        <v>3</v>
      </c>
      <c r="AA16" s="67"/>
      <c r="AB16" s="129"/>
      <c r="AC16" s="129"/>
      <c r="AD16" s="129"/>
      <c r="AE16" s="129"/>
      <c r="AF16" s="129"/>
      <c r="AG16" s="129"/>
      <c r="AH16" s="129"/>
      <c r="AI16" s="129"/>
      <c r="AJ16" s="129"/>
      <c r="AK16" s="129"/>
      <c r="AL16" s="129"/>
      <c r="AM16" s="130"/>
      <c r="AN16" s="64"/>
      <c r="AO16" s="64"/>
      <c r="AP16" s="64" t="s">
        <v>113</v>
      </c>
      <c r="AQ16" s="64"/>
      <c r="AR16" s="13"/>
      <c r="AS16" s="75">
        <f t="shared" ref="AS16:AS35" si="1">COUNTIF(AA16:AR16,"X")</f>
        <v>1</v>
      </c>
      <c r="AT16" s="68"/>
    </row>
    <row r="17" spans="1:47" ht="24" customHeight="1" x14ac:dyDescent="0.25">
      <c r="A17" s="7" t="s">
        <v>1</v>
      </c>
      <c r="B17" s="46" t="s">
        <v>80</v>
      </c>
      <c r="C17" s="45" t="s">
        <v>95</v>
      </c>
      <c r="D17" s="132" t="s">
        <v>113</v>
      </c>
      <c r="E17" s="67"/>
      <c r="F17" s="129" t="s">
        <v>113</v>
      </c>
      <c r="G17" s="67"/>
      <c r="H17" s="67"/>
      <c r="I17" s="60"/>
      <c r="J17" s="132"/>
      <c r="K17" s="67"/>
      <c r="L17" s="132"/>
      <c r="M17" s="132"/>
      <c r="N17" s="132"/>
      <c r="O17" s="132"/>
      <c r="P17" s="132"/>
      <c r="Q17" s="67"/>
      <c r="R17" s="67"/>
      <c r="S17" s="67"/>
      <c r="T17" s="67"/>
      <c r="U17" s="67"/>
      <c r="V17" s="67"/>
      <c r="W17" s="67"/>
      <c r="X17" s="67"/>
      <c r="Y17" s="67"/>
      <c r="Z17" s="76">
        <f t="shared" si="0"/>
        <v>2</v>
      </c>
      <c r="AA17" s="67"/>
      <c r="AB17" s="129"/>
      <c r="AC17" s="129"/>
      <c r="AD17" s="129"/>
      <c r="AE17" s="129"/>
      <c r="AF17" s="129"/>
      <c r="AG17" s="129"/>
      <c r="AH17" s="129"/>
      <c r="AI17" s="129"/>
      <c r="AJ17" s="129"/>
      <c r="AK17" s="129"/>
      <c r="AL17" s="129"/>
      <c r="AM17" s="130"/>
      <c r="AN17" s="64"/>
      <c r="AO17" s="67"/>
      <c r="AP17" s="13"/>
      <c r="AQ17" s="13"/>
      <c r="AR17" s="112"/>
      <c r="AS17" s="75">
        <f t="shared" si="1"/>
        <v>0</v>
      </c>
      <c r="AT17" s="68"/>
    </row>
    <row r="18" spans="1:47" ht="27" customHeight="1" x14ac:dyDescent="0.25">
      <c r="A18" s="7" t="s">
        <v>2</v>
      </c>
      <c r="B18" s="46" t="s">
        <v>81</v>
      </c>
      <c r="C18" s="45" t="s">
        <v>96</v>
      </c>
      <c r="D18" s="132" t="s">
        <v>113</v>
      </c>
      <c r="E18" s="67"/>
      <c r="F18" s="67"/>
      <c r="G18" s="67"/>
      <c r="H18" s="67"/>
      <c r="I18" s="67"/>
      <c r="J18" s="129"/>
      <c r="K18" s="67"/>
      <c r="L18" s="129"/>
      <c r="M18" s="129"/>
      <c r="N18" s="129"/>
      <c r="O18" s="67" t="s">
        <v>113</v>
      </c>
      <c r="P18" s="129"/>
      <c r="Q18" s="47"/>
      <c r="R18" s="47"/>
      <c r="S18" s="47"/>
      <c r="T18" s="47"/>
      <c r="U18" s="47"/>
      <c r="V18" s="47"/>
      <c r="W18" s="47"/>
      <c r="X18" s="47"/>
      <c r="Y18" s="47"/>
      <c r="Z18" s="76">
        <f t="shared" si="0"/>
        <v>2</v>
      </c>
      <c r="AA18" s="67" t="s">
        <v>113</v>
      </c>
      <c r="AB18" s="129" t="s">
        <v>113</v>
      </c>
      <c r="AC18" s="129"/>
      <c r="AD18" s="129"/>
      <c r="AE18" s="129"/>
      <c r="AF18" s="129"/>
      <c r="AG18" s="129"/>
      <c r="AH18" s="129"/>
      <c r="AI18" s="129"/>
      <c r="AJ18" s="129"/>
      <c r="AK18" s="129"/>
      <c r="AL18" s="129"/>
      <c r="AM18" s="130"/>
      <c r="AN18" s="64"/>
      <c r="AO18" s="64"/>
      <c r="AP18" s="13"/>
      <c r="AQ18" s="13"/>
      <c r="AR18" s="13"/>
      <c r="AS18" s="75">
        <f t="shared" si="1"/>
        <v>2</v>
      </c>
      <c r="AT18" s="68"/>
    </row>
    <row r="19" spans="1:47" ht="24" customHeight="1" x14ac:dyDescent="0.25">
      <c r="A19" s="7" t="s">
        <v>3</v>
      </c>
      <c r="B19" s="50" t="s">
        <v>82</v>
      </c>
      <c r="C19" s="51" t="s">
        <v>97</v>
      </c>
      <c r="D19" s="69" t="s">
        <v>113</v>
      </c>
      <c r="E19" s="67"/>
      <c r="F19" s="69" t="s">
        <v>113</v>
      </c>
      <c r="G19" s="47"/>
      <c r="H19" s="60"/>
      <c r="I19" s="67"/>
      <c r="J19" s="133"/>
      <c r="K19" s="67"/>
      <c r="L19" s="133"/>
      <c r="M19" s="133"/>
      <c r="N19" s="133"/>
      <c r="O19" s="133"/>
      <c r="P19" s="133"/>
      <c r="Q19" s="47"/>
      <c r="R19" s="47"/>
      <c r="S19" s="47"/>
      <c r="T19" s="47"/>
      <c r="U19" s="47"/>
      <c r="V19" s="47"/>
      <c r="W19" s="47"/>
      <c r="X19" s="47"/>
      <c r="Y19" s="47"/>
      <c r="Z19" s="76">
        <f t="shared" si="0"/>
        <v>2</v>
      </c>
      <c r="AA19" s="67"/>
      <c r="AB19" s="129"/>
      <c r="AC19" s="129"/>
      <c r="AD19" s="129"/>
      <c r="AE19" s="129"/>
      <c r="AF19" s="129" t="s">
        <v>113</v>
      </c>
      <c r="AG19" s="129"/>
      <c r="AH19" s="129"/>
      <c r="AI19" s="129"/>
      <c r="AJ19" s="129"/>
      <c r="AK19" s="129"/>
      <c r="AL19" s="129"/>
      <c r="AM19" s="130"/>
      <c r="AN19" s="64"/>
      <c r="AO19" s="67"/>
      <c r="AP19" s="13"/>
      <c r="AQ19" s="13"/>
      <c r="AR19" s="13"/>
      <c r="AS19" s="75">
        <f t="shared" si="1"/>
        <v>1</v>
      </c>
      <c r="AT19" s="68"/>
    </row>
    <row r="20" spans="1:47" ht="26.25" customHeight="1" x14ac:dyDescent="0.25">
      <c r="A20" s="7" t="s">
        <v>4</v>
      </c>
      <c r="B20" s="50" t="s">
        <v>83</v>
      </c>
      <c r="C20" s="51" t="s">
        <v>98</v>
      </c>
      <c r="D20" s="60" t="s">
        <v>113</v>
      </c>
      <c r="E20" s="67"/>
      <c r="F20" s="69" t="s">
        <v>113</v>
      </c>
      <c r="G20" s="47"/>
      <c r="H20" s="60"/>
      <c r="I20" s="47"/>
      <c r="J20" s="134"/>
      <c r="K20" s="67"/>
      <c r="L20" s="134"/>
      <c r="M20" s="134"/>
      <c r="N20" s="134"/>
      <c r="O20" s="134"/>
      <c r="P20" s="134"/>
      <c r="Q20" s="66"/>
      <c r="R20" s="47"/>
      <c r="S20" s="47"/>
      <c r="T20" s="47"/>
      <c r="U20" s="47"/>
      <c r="V20" s="66"/>
      <c r="W20" s="66"/>
      <c r="X20" s="66"/>
      <c r="Y20" s="66"/>
      <c r="Z20" s="76">
        <f t="shared" si="0"/>
        <v>2</v>
      </c>
      <c r="AA20" s="141"/>
      <c r="AB20" s="129"/>
      <c r="AC20" s="129"/>
      <c r="AD20" s="129"/>
      <c r="AE20" s="129"/>
      <c r="AF20" s="129"/>
      <c r="AG20" s="129"/>
      <c r="AH20" s="129"/>
      <c r="AI20" s="129"/>
      <c r="AJ20" s="129"/>
      <c r="AK20" s="129"/>
      <c r="AL20" s="129"/>
      <c r="AM20" s="130"/>
      <c r="AN20" s="64"/>
      <c r="AO20" s="64"/>
      <c r="AP20" s="13"/>
      <c r="AQ20" s="13"/>
      <c r="AR20" s="13"/>
      <c r="AS20" s="75">
        <f t="shared" si="1"/>
        <v>0</v>
      </c>
      <c r="AT20" s="13"/>
    </row>
    <row r="21" spans="1:47" ht="28.5" customHeight="1" x14ac:dyDescent="0.25">
      <c r="A21" s="7" t="s">
        <v>70</v>
      </c>
      <c r="B21" s="50" t="s">
        <v>105</v>
      </c>
      <c r="C21" s="45" t="s">
        <v>107</v>
      </c>
      <c r="D21" s="67"/>
      <c r="E21" s="67"/>
      <c r="F21" s="69" t="s">
        <v>113</v>
      </c>
      <c r="G21" s="47"/>
      <c r="H21" s="60"/>
      <c r="I21" s="47"/>
      <c r="J21" s="134"/>
      <c r="K21" s="67"/>
      <c r="L21" s="134"/>
      <c r="M21" s="134"/>
      <c r="N21" s="134"/>
      <c r="O21" s="134"/>
      <c r="P21" s="134"/>
      <c r="Q21" s="66"/>
      <c r="R21" s="47"/>
      <c r="S21" s="47"/>
      <c r="T21" s="47"/>
      <c r="U21" s="47"/>
      <c r="V21" s="66"/>
      <c r="W21" s="66"/>
      <c r="X21" s="66"/>
      <c r="Y21" s="66"/>
      <c r="Z21" s="76">
        <f t="shared" si="0"/>
        <v>1</v>
      </c>
      <c r="AA21" s="67"/>
      <c r="AB21" s="129"/>
      <c r="AC21" s="129" t="s">
        <v>113</v>
      </c>
      <c r="AD21" s="129"/>
      <c r="AE21" s="129"/>
      <c r="AF21" s="129"/>
      <c r="AG21" s="129" t="s">
        <v>113</v>
      </c>
      <c r="AH21" s="129"/>
      <c r="AI21" s="129"/>
      <c r="AJ21" s="129"/>
      <c r="AK21" s="129"/>
      <c r="AL21" s="129"/>
      <c r="AM21" s="130"/>
      <c r="AN21" s="64"/>
      <c r="AO21" s="67"/>
      <c r="AP21" s="13"/>
      <c r="AQ21" s="64" t="s">
        <v>113</v>
      </c>
      <c r="AR21" s="64"/>
      <c r="AS21" s="75">
        <f t="shared" si="1"/>
        <v>3</v>
      </c>
      <c r="AT21" s="13"/>
      <c r="AU21" s="72"/>
    </row>
    <row r="22" spans="1:47" ht="28.5" customHeight="1" x14ac:dyDescent="0.25">
      <c r="A22" s="7" t="s">
        <v>74</v>
      </c>
      <c r="B22" s="50" t="s">
        <v>145</v>
      </c>
      <c r="C22" s="45" t="s">
        <v>146</v>
      </c>
      <c r="D22" s="67"/>
      <c r="E22" s="67"/>
      <c r="F22" s="69" t="s">
        <v>113</v>
      </c>
      <c r="G22" s="47"/>
      <c r="H22" s="47" t="s">
        <v>113</v>
      </c>
      <c r="I22" s="47"/>
      <c r="J22" s="134"/>
      <c r="K22" s="67" t="s">
        <v>113</v>
      </c>
      <c r="L22" s="67" t="s">
        <v>113</v>
      </c>
      <c r="M22" s="66"/>
      <c r="N22" s="66"/>
      <c r="O22" s="67" t="s">
        <v>113</v>
      </c>
      <c r="P22" s="134"/>
      <c r="Q22" s="66"/>
      <c r="R22" s="47"/>
      <c r="S22" s="47"/>
      <c r="T22" s="47"/>
      <c r="U22" s="47"/>
      <c r="V22" s="66"/>
      <c r="W22" s="66"/>
      <c r="X22" s="66"/>
      <c r="Y22" s="66"/>
      <c r="Z22" s="76">
        <f t="shared" si="0"/>
        <v>5</v>
      </c>
      <c r="AA22" s="67"/>
      <c r="AB22" s="129"/>
      <c r="AC22" s="129"/>
      <c r="AD22" s="129"/>
      <c r="AE22" s="129"/>
      <c r="AF22" s="129"/>
      <c r="AG22" s="129"/>
      <c r="AH22" s="129"/>
      <c r="AI22" s="129"/>
      <c r="AJ22" s="129"/>
      <c r="AK22" s="129"/>
      <c r="AL22" s="129"/>
      <c r="AM22" s="130"/>
      <c r="AN22" s="130"/>
      <c r="AO22" s="130"/>
      <c r="AP22" s="131"/>
      <c r="AQ22" s="131"/>
      <c r="AR22" s="131"/>
      <c r="AS22" s="75">
        <f t="shared" si="1"/>
        <v>0</v>
      </c>
      <c r="AT22" s="13"/>
      <c r="AU22" s="72"/>
    </row>
    <row r="23" spans="1:47" ht="24.75" customHeight="1" x14ac:dyDescent="0.25">
      <c r="A23" s="7" t="s">
        <v>78</v>
      </c>
      <c r="B23" s="46" t="s">
        <v>84</v>
      </c>
      <c r="C23" s="45" t="s">
        <v>99</v>
      </c>
      <c r="D23" s="60"/>
      <c r="E23" s="67"/>
      <c r="F23" s="67" t="s">
        <v>113</v>
      </c>
      <c r="G23" s="60"/>
      <c r="H23" s="60" t="s">
        <v>113</v>
      </c>
      <c r="I23" s="60"/>
      <c r="J23" s="47"/>
      <c r="K23" s="67"/>
      <c r="L23" s="47"/>
      <c r="M23" s="47"/>
      <c r="N23" s="47"/>
      <c r="O23" s="47"/>
      <c r="P23" s="47"/>
      <c r="Q23" s="66"/>
      <c r="R23" s="66"/>
      <c r="S23" s="66"/>
      <c r="T23" s="66"/>
      <c r="U23" s="66"/>
      <c r="V23" s="66"/>
      <c r="W23" s="66"/>
      <c r="X23" s="66"/>
      <c r="Y23" s="66"/>
      <c r="Z23" s="76">
        <f t="shared" si="0"/>
        <v>2</v>
      </c>
      <c r="AA23" s="67"/>
      <c r="AB23" s="129"/>
      <c r="AC23" s="129" t="s">
        <v>113</v>
      </c>
      <c r="AD23" s="129" t="s">
        <v>113</v>
      </c>
      <c r="AE23" s="129"/>
      <c r="AF23" s="129"/>
      <c r="AG23" s="129"/>
      <c r="AH23" s="129"/>
      <c r="AI23" s="129"/>
      <c r="AJ23" s="129"/>
      <c r="AK23" s="129"/>
      <c r="AL23" s="129"/>
      <c r="AM23" s="130"/>
      <c r="AN23" s="130"/>
      <c r="AO23" s="130"/>
      <c r="AP23" s="131"/>
      <c r="AQ23" s="131"/>
      <c r="AR23" s="131"/>
      <c r="AS23" s="75">
        <f t="shared" si="1"/>
        <v>2</v>
      </c>
      <c r="AT23" s="68"/>
    </row>
    <row r="24" spans="1:47" ht="24.75" customHeight="1" x14ac:dyDescent="0.25">
      <c r="A24" s="7" t="s">
        <v>89</v>
      </c>
      <c r="B24" s="46" t="s">
        <v>85</v>
      </c>
      <c r="C24" s="45" t="s">
        <v>100</v>
      </c>
      <c r="D24" s="60" t="s">
        <v>113</v>
      </c>
      <c r="E24" s="67"/>
      <c r="F24" s="67" t="s">
        <v>113</v>
      </c>
      <c r="G24" s="67"/>
      <c r="H24" s="60"/>
      <c r="I24" s="60"/>
      <c r="J24" s="47"/>
      <c r="K24" s="67"/>
      <c r="L24" s="47"/>
      <c r="M24" s="47"/>
      <c r="N24" s="47"/>
      <c r="O24" s="47"/>
      <c r="P24" s="47"/>
      <c r="Q24" s="66"/>
      <c r="R24" s="66"/>
      <c r="S24" s="66"/>
      <c r="T24" s="66"/>
      <c r="U24" s="66"/>
      <c r="V24" s="66"/>
      <c r="W24" s="66"/>
      <c r="X24" s="66"/>
      <c r="Y24" s="66"/>
      <c r="Z24" s="76">
        <f t="shared" si="0"/>
        <v>2</v>
      </c>
      <c r="AA24" s="67"/>
      <c r="AB24" s="129"/>
      <c r="AC24" s="129"/>
      <c r="AD24" s="129"/>
      <c r="AE24" s="129"/>
      <c r="AF24" s="129"/>
      <c r="AG24" s="129"/>
      <c r="AH24" s="129"/>
      <c r="AI24" s="129"/>
      <c r="AJ24" s="129"/>
      <c r="AK24" s="129"/>
      <c r="AL24" s="129"/>
      <c r="AM24" s="130"/>
      <c r="AN24" s="130"/>
      <c r="AO24" s="130"/>
      <c r="AP24" s="131"/>
      <c r="AQ24" s="131"/>
      <c r="AR24" s="131"/>
      <c r="AS24" s="75">
        <f t="shared" si="1"/>
        <v>0</v>
      </c>
      <c r="AT24" s="68"/>
    </row>
    <row r="25" spans="1:47" ht="24.75" customHeight="1" x14ac:dyDescent="0.25">
      <c r="A25" s="7" t="s">
        <v>90</v>
      </c>
      <c r="B25" s="46" t="s">
        <v>86</v>
      </c>
      <c r="C25" s="45" t="s">
        <v>101</v>
      </c>
      <c r="D25" s="129" t="s">
        <v>113</v>
      </c>
      <c r="E25" s="67"/>
      <c r="F25" s="129" t="s">
        <v>113</v>
      </c>
      <c r="G25" s="67"/>
      <c r="H25" s="60"/>
      <c r="I25" s="60"/>
      <c r="J25" s="47"/>
      <c r="K25" s="67"/>
      <c r="L25" s="47"/>
      <c r="M25" s="47"/>
      <c r="N25" s="47"/>
      <c r="O25" s="47"/>
      <c r="P25" s="47"/>
      <c r="Q25" s="66"/>
      <c r="R25" s="66"/>
      <c r="S25" s="66"/>
      <c r="T25" s="66"/>
      <c r="U25" s="66"/>
      <c r="V25" s="66"/>
      <c r="W25" s="66"/>
      <c r="X25" s="66"/>
      <c r="Y25" s="66"/>
      <c r="Z25" s="76">
        <f t="shared" si="0"/>
        <v>2</v>
      </c>
      <c r="AA25" s="141"/>
      <c r="AB25" s="129"/>
      <c r="AC25" s="129"/>
      <c r="AD25" s="129"/>
      <c r="AE25" s="129"/>
      <c r="AF25" s="129"/>
      <c r="AG25" s="129"/>
      <c r="AH25" s="129"/>
      <c r="AI25" s="129"/>
      <c r="AJ25" s="129"/>
      <c r="AK25" s="129"/>
      <c r="AL25" s="129"/>
      <c r="AM25" s="130"/>
      <c r="AN25" s="130"/>
      <c r="AO25" s="130"/>
      <c r="AP25" s="131"/>
      <c r="AQ25" s="131"/>
      <c r="AR25" s="131"/>
      <c r="AS25" s="75">
        <f t="shared" si="1"/>
        <v>0</v>
      </c>
      <c r="AT25" s="68"/>
    </row>
    <row r="26" spans="1:47" ht="25.5" customHeight="1" x14ac:dyDescent="0.25">
      <c r="A26" s="7" t="s">
        <v>91</v>
      </c>
      <c r="B26" s="46" t="s">
        <v>87</v>
      </c>
      <c r="C26" s="45" t="s">
        <v>102</v>
      </c>
      <c r="D26" s="129" t="s">
        <v>113</v>
      </c>
      <c r="E26" s="67"/>
      <c r="F26" s="67" t="s">
        <v>113</v>
      </c>
      <c r="G26" s="67"/>
      <c r="H26" s="60"/>
      <c r="I26" s="60"/>
      <c r="J26" s="47"/>
      <c r="K26" s="67"/>
      <c r="L26" s="47"/>
      <c r="M26" s="47"/>
      <c r="N26" s="47"/>
      <c r="O26" s="47"/>
      <c r="P26" s="47"/>
      <c r="Q26" s="66"/>
      <c r="R26" s="66"/>
      <c r="S26" s="66"/>
      <c r="T26" s="66"/>
      <c r="U26" s="66"/>
      <c r="V26" s="66"/>
      <c r="W26" s="66"/>
      <c r="X26" s="66"/>
      <c r="Y26" s="66"/>
      <c r="Z26" s="76">
        <f t="shared" si="0"/>
        <v>2</v>
      </c>
      <c r="AA26" s="141"/>
      <c r="AB26" s="129"/>
      <c r="AC26" s="129"/>
      <c r="AD26" s="129"/>
      <c r="AE26" s="129"/>
      <c r="AF26" s="129"/>
      <c r="AG26" s="129"/>
      <c r="AH26" s="129"/>
      <c r="AI26" s="129"/>
      <c r="AJ26" s="129"/>
      <c r="AK26" s="129"/>
      <c r="AL26" s="129"/>
      <c r="AM26" s="130"/>
      <c r="AN26" s="130"/>
      <c r="AO26" s="130"/>
      <c r="AP26" s="131"/>
      <c r="AQ26" s="131"/>
      <c r="AR26" s="131"/>
      <c r="AS26" s="75">
        <f t="shared" si="1"/>
        <v>0</v>
      </c>
      <c r="AT26" s="13"/>
    </row>
    <row r="27" spans="1:47" ht="23.25" customHeight="1" x14ac:dyDescent="0.25">
      <c r="A27" s="7" t="s">
        <v>92</v>
      </c>
      <c r="B27" s="46" t="s">
        <v>88</v>
      </c>
      <c r="C27" s="45" t="s">
        <v>103</v>
      </c>
      <c r="D27" s="129" t="s">
        <v>113</v>
      </c>
      <c r="E27" s="67"/>
      <c r="F27" s="129"/>
      <c r="G27" s="67"/>
      <c r="H27" s="60"/>
      <c r="I27" s="67"/>
      <c r="J27" s="47"/>
      <c r="K27" s="67"/>
      <c r="L27" s="47"/>
      <c r="M27" s="47"/>
      <c r="N27" s="47"/>
      <c r="O27" s="47"/>
      <c r="P27" s="47"/>
      <c r="Q27" s="66"/>
      <c r="R27" s="66"/>
      <c r="S27" s="66"/>
      <c r="T27" s="66"/>
      <c r="U27" s="66"/>
      <c r="V27" s="66"/>
      <c r="W27" s="66"/>
      <c r="X27" s="66"/>
      <c r="Y27" s="66"/>
      <c r="Z27" s="76">
        <f t="shared" si="0"/>
        <v>1</v>
      </c>
      <c r="AA27" s="67"/>
      <c r="AB27" s="129"/>
      <c r="AC27" s="129"/>
      <c r="AD27" s="129"/>
      <c r="AE27" s="129" t="s">
        <v>113</v>
      </c>
      <c r="AF27" s="129"/>
      <c r="AG27" s="129"/>
      <c r="AH27" s="129"/>
      <c r="AI27" s="129"/>
      <c r="AJ27" s="129"/>
      <c r="AK27" s="129"/>
      <c r="AL27" s="129"/>
      <c r="AM27" s="130"/>
      <c r="AN27" s="130"/>
      <c r="AO27" s="130"/>
      <c r="AP27" s="131"/>
      <c r="AQ27" s="131"/>
      <c r="AR27" s="131"/>
      <c r="AS27" s="75">
        <f t="shared" si="1"/>
        <v>1</v>
      </c>
      <c r="AT27" s="68"/>
    </row>
    <row r="28" spans="1:47" ht="23.25" customHeight="1" x14ac:dyDescent="0.25">
      <c r="A28" s="7" t="s">
        <v>93</v>
      </c>
      <c r="B28" s="46" t="s">
        <v>144</v>
      </c>
      <c r="C28" s="45" t="s">
        <v>147</v>
      </c>
      <c r="D28" s="67"/>
      <c r="E28" s="67"/>
      <c r="F28" s="67"/>
      <c r="G28" s="67"/>
      <c r="H28" s="60"/>
      <c r="I28" s="60"/>
      <c r="J28" s="47"/>
      <c r="K28" s="47"/>
      <c r="L28" s="47"/>
      <c r="M28" s="47"/>
      <c r="N28" s="47"/>
      <c r="O28" s="47"/>
      <c r="P28" s="47"/>
      <c r="Q28" s="66"/>
      <c r="R28" s="66"/>
      <c r="S28" s="66"/>
      <c r="T28" s="66"/>
      <c r="U28" s="66"/>
      <c r="V28" s="66"/>
      <c r="W28" s="66"/>
      <c r="X28" s="66"/>
      <c r="Y28" s="66"/>
      <c r="Z28" s="76">
        <f t="shared" si="0"/>
        <v>0</v>
      </c>
      <c r="AA28" s="67"/>
      <c r="AB28" s="129"/>
      <c r="AC28" s="129"/>
      <c r="AD28" s="129"/>
      <c r="AE28" s="129"/>
      <c r="AF28" s="129"/>
      <c r="AG28" s="129"/>
      <c r="AH28" s="129"/>
      <c r="AI28" s="129"/>
      <c r="AJ28" s="129"/>
      <c r="AK28" s="129"/>
      <c r="AL28" s="129"/>
      <c r="AM28" s="130"/>
      <c r="AN28" s="130"/>
      <c r="AO28" s="130"/>
      <c r="AP28" s="131"/>
      <c r="AQ28" s="131"/>
      <c r="AR28" s="129"/>
      <c r="AS28" s="75">
        <f t="shared" si="1"/>
        <v>0</v>
      </c>
      <c r="AT28" s="68"/>
    </row>
    <row r="29" spans="1:47" ht="23.25" customHeight="1" x14ac:dyDescent="0.25">
      <c r="A29" s="7" t="s">
        <v>133</v>
      </c>
      <c r="B29" s="111" t="s">
        <v>121</v>
      </c>
      <c r="C29" s="45" t="s">
        <v>122</v>
      </c>
      <c r="D29" s="67"/>
      <c r="E29" s="67" t="s">
        <v>113</v>
      </c>
      <c r="F29" s="67" t="s">
        <v>113</v>
      </c>
      <c r="G29" s="67"/>
      <c r="H29" s="60"/>
      <c r="I29" s="60"/>
      <c r="J29" s="67"/>
      <c r="K29" s="47"/>
      <c r="L29" s="47"/>
      <c r="M29" s="47"/>
      <c r="N29" s="47"/>
      <c r="O29" s="47"/>
      <c r="P29" s="47"/>
      <c r="Q29" s="66"/>
      <c r="R29" s="66"/>
      <c r="S29" s="66"/>
      <c r="T29" s="66"/>
      <c r="U29" s="66"/>
      <c r="V29" s="66"/>
      <c r="W29" s="66"/>
      <c r="X29" s="66"/>
      <c r="Y29" s="66"/>
      <c r="Z29" s="76">
        <f t="shared" si="0"/>
        <v>2</v>
      </c>
      <c r="AA29" s="67"/>
      <c r="AB29" s="129"/>
      <c r="AC29" s="129"/>
      <c r="AD29" s="129"/>
      <c r="AE29" s="129"/>
      <c r="AF29" s="129"/>
      <c r="AG29" s="129"/>
      <c r="AH29" s="129"/>
      <c r="AI29" s="129"/>
      <c r="AJ29" s="129"/>
      <c r="AK29" s="129"/>
      <c r="AL29" s="129"/>
      <c r="AM29" s="130"/>
      <c r="AN29" s="130" t="s">
        <v>113</v>
      </c>
      <c r="AO29" s="130"/>
      <c r="AP29" s="131"/>
      <c r="AQ29" s="131"/>
      <c r="AR29" s="130"/>
      <c r="AS29" s="75">
        <f t="shared" si="1"/>
        <v>1</v>
      </c>
      <c r="AT29" s="68"/>
    </row>
    <row r="30" spans="1:47" ht="23.25" customHeight="1" x14ac:dyDescent="0.25">
      <c r="A30" s="7" t="s">
        <v>134</v>
      </c>
      <c r="B30" s="111" t="s">
        <v>123</v>
      </c>
      <c r="C30" s="45" t="s">
        <v>124</v>
      </c>
      <c r="D30" s="67"/>
      <c r="E30" s="67" t="s">
        <v>113</v>
      </c>
      <c r="F30" s="67" t="s">
        <v>113</v>
      </c>
      <c r="G30" s="67"/>
      <c r="H30" s="60"/>
      <c r="I30" s="60"/>
      <c r="J30" s="67"/>
      <c r="K30" s="47"/>
      <c r="L30" s="47"/>
      <c r="M30" s="47"/>
      <c r="N30" s="47"/>
      <c r="O30" s="47"/>
      <c r="P30" s="47"/>
      <c r="Q30" s="66"/>
      <c r="R30" s="66"/>
      <c r="S30" s="66"/>
      <c r="T30" s="66"/>
      <c r="U30" s="66"/>
      <c r="V30" s="66"/>
      <c r="W30" s="66"/>
      <c r="X30" s="66"/>
      <c r="Y30" s="66"/>
      <c r="Z30" s="76">
        <f t="shared" si="0"/>
        <v>2</v>
      </c>
      <c r="AA30" s="67"/>
      <c r="AB30" s="129"/>
      <c r="AC30" s="129"/>
      <c r="AD30" s="129"/>
      <c r="AE30" s="129"/>
      <c r="AF30" s="129"/>
      <c r="AG30" s="129"/>
      <c r="AH30" s="129"/>
      <c r="AI30" s="129"/>
      <c r="AJ30" s="129"/>
      <c r="AK30" s="129"/>
      <c r="AL30" s="129"/>
      <c r="AM30" s="130"/>
      <c r="AN30" s="130" t="s">
        <v>113</v>
      </c>
      <c r="AO30" s="130"/>
      <c r="AP30" s="131"/>
      <c r="AQ30" s="131"/>
      <c r="AR30" s="130"/>
      <c r="AS30" s="75">
        <f t="shared" si="1"/>
        <v>1</v>
      </c>
      <c r="AT30" s="68"/>
    </row>
    <row r="31" spans="1:47" ht="23.25" customHeight="1" x14ac:dyDescent="0.25">
      <c r="A31" s="7" t="s">
        <v>135</v>
      </c>
      <c r="B31" s="111" t="s">
        <v>125</v>
      </c>
      <c r="C31" s="45" t="s">
        <v>126</v>
      </c>
      <c r="D31" s="67"/>
      <c r="E31" s="67" t="s">
        <v>113</v>
      </c>
      <c r="F31" s="67"/>
      <c r="G31" s="67"/>
      <c r="H31" s="60"/>
      <c r="I31" s="60"/>
      <c r="J31" s="67"/>
      <c r="K31" s="47"/>
      <c r="L31" s="47"/>
      <c r="M31" s="47"/>
      <c r="N31" s="47"/>
      <c r="O31" s="47"/>
      <c r="P31" s="47"/>
      <c r="Q31" s="66"/>
      <c r="R31" s="66"/>
      <c r="S31" s="66"/>
      <c r="T31" s="66"/>
      <c r="U31" s="66"/>
      <c r="V31" s="66"/>
      <c r="W31" s="66"/>
      <c r="X31" s="66"/>
      <c r="Y31" s="66"/>
      <c r="Z31" s="76">
        <f t="shared" si="0"/>
        <v>1</v>
      </c>
      <c r="AA31" s="67"/>
      <c r="AB31" s="129"/>
      <c r="AC31" s="129"/>
      <c r="AD31" s="129"/>
      <c r="AE31" s="129"/>
      <c r="AF31" s="129"/>
      <c r="AG31" s="129"/>
      <c r="AH31" s="129"/>
      <c r="AI31" s="129"/>
      <c r="AJ31" s="129"/>
      <c r="AK31" s="129"/>
      <c r="AL31" s="130" t="s">
        <v>113</v>
      </c>
      <c r="AM31" s="130"/>
      <c r="AN31" s="130" t="s">
        <v>113</v>
      </c>
      <c r="AO31" s="130"/>
      <c r="AP31" s="131"/>
      <c r="AQ31" s="131"/>
      <c r="AR31" s="130"/>
      <c r="AS31" s="75">
        <f t="shared" si="1"/>
        <v>2</v>
      </c>
      <c r="AT31" s="68"/>
    </row>
    <row r="32" spans="1:47" ht="23.25" customHeight="1" x14ac:dyDescent="0.25">
      <c r="A32" s="7" t="s">
        <v>136</v>
      </c>
      <c r="B32" s="111" t="s">
        <v>127</v>
      </c>
      <c r="C32" s="45" t="s">
        <v>128</v>
      </c>
      <c r="D32" s="67"/>
      <c r="E32" s="67" t="s">
        <v>113</v>
      </c>
      <c r="F32" s="67"/>
      <c r="G32" s="67"/>
      <c r="H32" s="60"/>
      <c r="I32" s="60"/>
      <c r="J32" s="67"/>
      <c r="K32" s="47"/>
      <c r="L32" s="47"/>
      <c r="M32" s="47"/>
      <c r="N32" s="47"/>
      <c r="O32" s="47"/>
      <c r="P32" s="47"/>
      <c r="Q32" s="66"/>
      <c r="R32" s="66"/>
      <c r="S32" s="66"/>
      <c r="T32" s="66"/>
      <c r="U32" s="66"/>
      <c r="V32" s="66"/>
      <c r="W32" s="66"/>
      <c r="X32" s="66"/>
      <c r="Y32" s="66"/>
      <c r="Z32" s="76">
        <f t="shared" si="0"/>
        <v>1</v>
      </c>
      <c r="AA32" s="67"/>
      <c r="AB32" s="129"/>
      <c r="AC32" s="129"/>
      <c r="AD32" s="129"/>
      <c r="AE32" s="129"/>
      <c r="AF32" s="129"/>
      <c r="AG32" s="129"/>
      <c r="AH32" s="129"/>
      <c r="AI32" s="129"/>
      <c r="AJ32" s="129"/>
      <c r="AK32" s="129"/>
      <c r="AL32" s="129"/>
      <c r="AM32" s="64" t="s">
        <v>113</v>
      </c>
      <c r="AN32" s="130" t="s">
        <v>113</v>
      </c>
      <c r="AO32" s="130"/>
      <c r="AP32" s="131"/>
      <c r="AQ32" s="131"/>
      <c r="AR32" s="130"/>
      <c r="AS32" s="75">
        <f t="shared" si="1"/>
        <v>2</v>
      </c>
      <c r="AT32" s="68"/>
    </row>
    <row r="33" spans="1:46" ht="23.25" customHeight="1" x14ac:dyDescent="0.25">
      <c r="A33" s="7" t="s">
        <v>137</v>
      </c>
      <c r="B33" s="111" t="s">
        <v>129</v>
      </c>
      <c r="C33" s="45" t="s">
        <v>130</v>
      </c>
      <c r="D33" s="64"/>
      <c r="E33" s="67" t="s">
        <v>113</v>
      </c>
      <c r="F33" s="67"/>
      <c r="G33" s="67"/>
      <c r="H33" s="60"/>
      <c r="I33" s="60"/>
      <c r="J33" s="67"/>
      <c r="K33" s="47"/>
      <c r="L33" s="47"/>
      <c r="M33" s="47"/>
      <c r="N33" s="47"/>
      <c r="O33" s="47"/>
      <c r="P33" s="47"/>
      <c r="Q33" s="66"/>
      <c r="R33" s="66"/>
      <c r="S33" s="66"/>
      <c r="T33" s="66"/>
      <c r="U33" s="66"/>
      <c r="V33" s="66"/>
      <c r="W33" s="66"/>
      <c r="X33" s="66"/>
      <c r="Y33" s="66"/>
      <c r="Z33" s="76">
        <f t="shared" si="0"/>
        <v>1</v>
      </c>
      <c r="AA33" s="67"/>
      <c r="AB33" s="129"/>
      <c r="AC33" s="129"/>
      <c r="AD33" s="129"/>
      <c r="AE33" s="129"/>
      <c r="AF33" s="129"/>
      <c r="AG33" s="129"/>
      <c r="AH33" s="129"/>
      <c r="AI33" s="129"/>
      <c r="AJ33" s="129"/>
      <c r="AK33" s="129"/>
      <c r="AL33" s="129"/>
      <c r="AM33" s="130"/>
      <c r="AN33" s="130" t="s">
        <v>113</v>
      </c>
      <c r="AO33" s="130"/>
      <c r="AP33" s="131"/>
      <c r="AQ33" s="131"/>
      <c r="AR33" s="130"/>
      <c r="AS33" s="75">
        <f t="shared" si="1"/>
        <v>1</v>
      </c>
      <c r="AT33" s="68"/>
    </row>
    <row r="34" spans="1:46" ht="23.25" customHeight="1" x14ac:dyDescent="0.25">
      <c r="A34" s="7" t="s">
        <v>138</v>
      </c>
      <c r="B34" s="44" t="s">
        <v>131</v>
      </c>
      <c r="C34" s="108" t="s">
        <v>142</v>
      </c>
      <c r="D34" s="67"/>
      <c r="E34" s="67"/>
      <c r="F34" s="69" t="s">
        <v>113</v>
      </c>
      <c r="G34" s="64" t="s">
        <v>113</v>
      </c>
      <c r="H34" s="60"/>
      <c r="I34" s="67"/>
      <c r="J34" s="67"/>
      <c r="K34" s="67"/>
      <c r="L34" s="67"/>
      <c r="M34" s="67"/>
      <c r="N34" s="67"/>
      <c r="O34" s="67"/>
      <c r="P34" s="67"/>
      <c r="Q34" s="64"/>
      <c r="R34" s="64"/>
      <c r="S34" s="64"/>
      <c r="T34" s="64"/>
      <c r="U34" s="64"/>
      <c r="V34" s="64"/>
      <c r="W34" s="64"/>
      <c r="X34" s="64"/>
      <c r="Y34" s="64"/>
      <c r="Z34" s="76">
        <f t="shared" si="0"/>
        <v>2</v>
      </c>
      <c r="AA34" s="67"/>
      <c r="AB34" s="129"/>
      <c r="AC34" s="129"/>
      <c r="AD34" s="129"/>
      <c r="AE34" s="129"/>
      <c r="AF34" s="129"/>
      <c r="AG34" s="129"/>
      <c r="AH34" s="129" t="s">
        <v>113</v>
      </c>
      <c r="AI34" s="129" t="s">
        <v>113</v>
      </c>
      <c r="AJ34" s="129" t="s">
        <v>113</v>
      </c>
      <c r="AK34" s="129"/>
      <c r="AL34" s="129"/>
      <c r="AM34" s="129"/>
      <c r="AN34" s="129"/>
      <c r="AO34" s="129" t="s">
        <v>113</v>
      </c>
      <c r="AP34" s="131"/>
      <c r="AQ34" s="131"/>
      <c r="AR34" s="131"/>
      <c r="AS34" s="75">
        <f t="shared" si="1"/>
        <v>4</v>
      </c>
      <c r="AT34" s="68"/>
    </row>
    <row r="35" spans="1:46" ht="23.25" customHeight="1" x14ac:dyDescent="0.25">
      <c r="A35" s="7" t="s">
        <v>139</v>
      </c>
      <c r="B35" s="44" t="s">
        <v>132</v>
      </c>
      <c r="C35" s="108" t="s">
        <v>143</v>
      </c>
      <c r="D35" s="67"/>
      <c r="E35" s="67"/>
      <c r="F35" s="69" t="s">
        <v>113</v>
      </c>
      <c r="G35" s="64" t="s">
        <v>113</v>
      </c>
      <c r="H35" s="60"/>
      <c r="I35" s="67"/>
      <c r="J35" s="67"/>
      <c r="K35" s="67"/>
      <c r="L35" s="67"/>
      <c r="M35" s="67"/>
      <c r="N35" s="67"/>
      <c r="O35" s="67"/>
      <c r="P35" s="67"/>
      <c r="Q35" s="64"/>
      <c r="R35" s="64"/>
      <c r="S35" s="64"/>
      <c r="T35" s="64"/>
      <c r="U35" s="64"/>
      <c r="V35" s="64"/>
      <c r="W35" s="64"/>
      <c r="X35" s="64"/>
      <c r="Y35" s="64"/>
      <c r="Z35" s="76">
        <f t="shared" si="0"/>
        <v>2</v>
      </c>
      <c r="AA35" s="67"/>
      <c r="AB35" s="129"/>
      <c r="AC35" s="129"/>
      <c r="AD35" s="129"/>
      <c r="AE35" s="129"/>
      <c r="AF35" s="129"/>
      <c r="AG35" s="129"/>
      <c r="AH35" s="129" t="s">
        <v>113</v>
      </c>
      <c r="AI35" s="129" t="s">
        <v>113</v>
      </c>
      <c r="AJ35" s="129" t="s">
        <v>113</v>
      </c>
      <c r="AK35" s="129" t="s">
        <v>113</v>
      </c>
      <c r="AL35" s="129"/>
      <c r="AM35" s="129"/>
      <c r="AN35" s="129"/>
      <c r="AO35" s="129" t="s">
        <v>113</v>
      </c>
      <c r="AP35" s="131"/>
      <c r="AQ35" s="131"/>
      <c r="AR35" s="131"/>
      <c r="AS35" s="75">
        <f t="shared" si="1"/>
        <v>5</v>
      </c>
      <c r="AT35" s="68"/>
    </row>
    <row r="36" spans="1:46" ht="9.75" customHeight="1" x14ac:dyDescent="0.25">
      <c r="A36" s="243"/>
      <c r="B36" s="243"/>
      <c r="C36" s="243"/>
      <c r="D36" s="243"/>
      <c r="E36" s="243"/>
      <c r="F36" s="243"/>
      <c r="G36" s="243"/>
      <c r="H36" s="243"/>
      <c r="I36" s="243"/>
      <c r="J36" s="243"/>
      <c r="K36" s="243"/>
      <c r="L36" s="243"/>
      <c r="M36" s="243"/>
      <c r="N36" s="243"/>
      <c r="O36" s="243"/>
      <c r="P36" s="243"/>
      <c r="Q36" s="243"/>
      <c r="R36" s="243"/>
      <c r="S36" s="243"/>
      <c r="T36" s="243"/>
      <c r="U36" s="243"/>
      <c r="V36" s="243"/>
      <c r="W36" s="243"/>
      <c r="X36" s="243"/>
      <c r="Y36" s="243"/>
      <c r="Z36" s="243"/>
      <c r="AA36" s="243"/>
      <c r="AB36" s="243"/>
      <c r="AC36" s="243"/>
      <c r="AD36" s="243"/>
      <c r="AE36" s="243"/>
      <c r="AF36" s="243"/>
      <c r="AG36" s="243"/>
      <c r="AH36" s="243"/>
      <c r="AI36" s="243"/>
      <c r="AJ36" s="243"/>
      <c r="AK36" s="243"/>
      <c r="AL36" s="243"/>
      <c r="AM36" s="243"/>
      <c r="AN36" s="243"/>
      <c r="AO36" s="243"/>
      <c r="AP36" s="243"/>
      <c r="AQ36" s="243"/>
      <c r="AR36" s="243"/>
      <c r="AS36" s="243"/>
      <c r="AT36" s="243"/>
    </row>
    <row r="37" spans="1:46" ht="27.75" customHeight="1" x14ac:dyDescent="0.25">
      <c r="A37" s="238" t="s">
        <v>153</v>
      </c>
      <c r="B37" s="238"/>
      <c r="C37" s="238"/>
      <c r="D37" s="238"/>
      <c r="E37" s="238"/>
      <c r="F37" s="238"/>
      <c r="G37" s="238"/>
      <c r="H37" s="238"/>
      <c r="I37" s="238"/>
      <c r="J37" s="238"/>
      <c r="K37" s="238"/>
      <c r="L37" s="238"/>
      <c r="M37" s="238"/>
      <c r="N37" s="238"/>
      <c r="O37" s="238"/>
      <c r="P37" s="238"/>
      <c r="Q37" s="238"/>
      <c r="R37" s="238"/>
      <c r="S37" s="238"/>
      <c r="T37" s="238"/>
      <c r="U37" s="238"/>
      <c r="V37" s="238"/>
      <c r="W37" s="238"/>
      <c r="X37" s="238"/>
      <c r="Y37" s="238"/>
      <c r="Z37" s="238"/>
      <c r="AA37" s="238"/>
      <c r="AB37" s="238"/>
      <c r="AC37" s="238"/>
      <c r="AD37" s="238"/>
      <c r="AE37" s="238"/>
      <c r="AF37" s="238"/>
      <c r="AG37" s="238"/>
      <c r="AH37" s="238"/>
      <c r="AI37" s="238"/>
      <c r="AJ37" s="238"/>
      <c r="AK37" s="238"/>
      <c r="AL37" s="238"/>
      <c r="AM37" s="238"/>
      <c r="AN37" s="238"/>
      <c r="AO37" s="238"/>
      <c r="AP37" s="238"/>
      <c r="AQ37" s="238"/>
      <c r="AR37" s="238"/>
      <c r="AS37" s="238"/>
      <c r="AT37" s="238"/>
    </row>
    <row r="38" spans="1:46" ht="24.75" customHeight="1" x14ac:dyDescent="0.3">
      <c r="A38" s="14"/>
      <c r="B38" s="14"/>
      <c r="C38" s="14"/>
      <c r="D38" s="15"/>
      <c r="E38" s="16"/>
      <c r="F38" s="16"/>
      <c r="G38" s="16"/>
      <c r="H38" s="16"/>
      <c r="I38" s="16"/>
      <c r="J38" s="16"/>
      <c r="K38" s="16"/>
      <c r="L38" s="16"/>
      <c r="M38" s="16"/>
      <c r="N38" s="16"/>
      <c r="O38" s="16"/>
      <c r="P38" s="16"/>
      <c r="Q38" s="16"/>
      <c r="R38" s="16"/>
      <c r="S38" s="16"/>
      <c r="T38" s="16"/>
      <c r="U38" s="16"/>
      <c r="V38" s="16"/>
      <c r="W38" s="16"/>
      <c r="X38" s="16"/>
      <c r="Y38" s="16"/>
      <c r="Z38" s="82"/>
      <c r="AA38" s="239" t="s">
        <v>236</v>
      </c>
      <c r="AB38" s="239"/>
      <c r="AC38" s="239"/>
      <c r="AD38" s="239"/>
      <c r="AE38" s="239"/>
      <c r="AF38" s="239"/>
      <c r="AG38" s="239"/>
      <c r="AH38" s="239"/>
      <c r="AI38" s="239"/>
      <c r="AJ38" s="239"/>
      <c r="AK38" s="239"/>
      <c r="AL38" s="239"/>
      <c r="AM38" s="239"/>
      <c r="AN38" s="239"/>
      <c r="AO38" s="239"/>
      <c r="AP38" s="239"/>
      <c r="AQ38" s="239"/>
      <c r="AR38" s="239"/>
      <c r="AS38" s="239"/>
      <c r="AT38" s="239"/>
    </row>
    <row r="39" spans="1:46" ht="18.75" customHeight="1" x14ac:dyDescent="0.3">
      <c r="A39" s="14"/>
      <c r="B39" s="14"/>
      <c r="C39" s="14"/>
      <c r="D39" s="15"/>
      <c r="AA39" s="240" t="s">
        <v>7</v>
      </c>
      <c r="AB39" s="240"/>
      <c r="AC39" s="240"/>
      <c r="AD39" s="240"/>
      <c r="AE39" s="240"/>
      <c r="AF39" s="240"/>
      <c r="AG39" s="240"/>
      <c r="AH39" s="240"/>
      <c r="AI39" s="240"/>
      <c r="AJ39" s="240"/>
      <c r="AK39" s="240"/>
      <c r="AL39" s="240"/>
      <c r="AM39" s="240"/>
      <c r="AN39" s="240"/>
      <c r="AO39" s="240"/>
      <c r="AP39" s="240"/>
      <c r="AQ39" s="240"/>
      <c r="AR39" s="240"/>
      <c r="AS39" s="240"/>
      <c r="AT39" s="240"/>
    </row>
    <row r="43" spans="1:46" ht="29.25" customHeight="1" x14ac:dyDescent="0.25">
      <c r="AA43" s="230" t="s">
        <v>104</v>
      </c>
      <c r="AB43" s="230"/>
      <c r="AC43" s="230"/>
      <c r="AD43" s="230"/>
      <c r="AE43" s="230"/>
      <c r="AF43" s="230"/>
      <c r="AG43" s="230"/>
      <c r="AH43" s="230"/>
      <c r="AI43" s="230"/>
      <c r="AJ43" s="230"/>
      <c r="AK43" s="230"/>
      <c r="AL43" s="230"/>
      <c r="AM43" s="230"/>
      <c r="AN43" s="230"/>
      <c r="AO43" s="230"/>
      <c r="AP43" s="230"/>
      <c r="AQ43" s="230"/>
      <c r="AR43" s="230"/>
      <c r="AS43" s="230"/>
      <c r="AT43" s="230"/>
    </row>
  </sheetData>
  <mergeCells count="14">
    <mergeCell ref="AA43:AT43"/>
    <mergeCell ref="A5:AT5"/>
    <mergeCell ref="B1:D1"/>
    <mergeCell ref="B2:D2"/>
    <mergeCell ref="B3:D3"/>
    <mergeCell ref="A37:AT37"/>
    <mergeCell ref="AA38:AT38"/>
    <mergeCell ref="AA39:AT39"/>
    <mergeCell ref="A7:A8"/>
    <mergeCell ref="A36:AT36"/>
    <mergeCell ref="B7:C7"/>
    <mergeCell ref="D7:Z7"/>
    <mergeCell ref="AA7:AS7"/>
    <mergeCell ref="Z1:AT2"/>
  </mergeCells>
  <phoneticPr fontId="31"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9"/>
  <sheetViews>
    <sheetView showZeros="0" tabSelected="1" topLeftCell="A6" zoomScaleNormal="100" workbookViewId="0">
      <selection activeCell="L12" sqref="L12"/>
    </sheetView>
  </sheetViews>
  <sheetFormatPr defaultColWidth="9.140625" defaultRowHeight="15" x14ac:dyDescent="0.25"/>
  <cols>
    <col min="1" max="1" width="7.140625" style="4" customWidth="1"/>
    <col min="2" max="2" width="24.42578125" style="4" customWidth="1"/>
    <col min="3" max="3" width="13.5703125" style="4" customWidth="1"/>
    <col min="4" max="4" width="9.85546875" style="4" customWidth="1"/>
    <col min="5" max="5" width="9.140625" style="4" customWidth="1"/>
    <col min="6" max="6" width="12.7109375" style="3" customWidth="1"/>
    <col min="7" max="7" width="11.85546875" style="3" customWidth="1"/>
    <col min="8" max="8" width="20.28515625" style="3" customWidth="1"/>
    <col min="9" max="9" width="12.42578125" style="3" customWidth="1"/>
    <col min="10" max="10" width="20.140625" style="3" customWidth="1"/>
    <col min="11" max="11" width="9.140625" style="4"/>
    <col min="12" max="12" width="12.85546875" style="4" bestFit="1" customWidth="1"/>
    <col min="13" max="16384" width="9.140625" style="4"/>
  </cols>
  <sheetData>
    <row r="1" spans="1:10" ht="15.75" x14ac:dyDescent="0.25">
      <c r="A1" s="266" t="s">
        <v>8</v>
      </c>
      <c r="B1" s="266"/>
      <c r="C1" s="266"/>
      <c r="D1" s="266"/>
      <c r="E1" s="266"/>
      <c r="F1" s="236" t="s">
        <v>16</v>
      </c>
      <c r="G1" s="273"/>
      <c r="H1" s="273"/>
      <c r="I1" s="273"/>
      <c r="J1" s="273"/>
    </row>
    <row r="2" spans="1:10" ht="15.75" x14ac:dyDescent="0.25">
      <c r="A2" s="266" t="s">
        <v>9</v>
      </c>
      <c r="B2" s="266"/>
      <c r="C2" s="266"/>
      <c r="D2" s="266"/>
      <c r="E2" s="266"/>
      <c r="F2" s="236" t="s">
        <v>15</v>
      </c>
      <c r="G2" s="236"/>
      <c r="H2" s="236"/>
      <c r="I2" s="236"/>
      <c r="J2" s="236"/>
    </row>
    <row r="3" spans="1:10" ht="33.75" customHeight="1" x14ac:dyDescent="0.25">
      <c r="A3" s="267" t="s">
        <v>117</v>
      </c>
      <c r="B3" s="268"/>
      <c r="C3" s="268"/>
      <c r="D3" s="268"/>
      <c r="E3" s="268"/>
      <c r="F3" s="89"/>
      <c r="G3" s="89"/>
      <c r="H3" s="89"/>
      <c r="I3" s="89"/>
      <c r="J3" s="89"/>
    </row>
    <row r="4" spans="1:10" ht="23.25" customHeight="1" x14ac:dyDescent="0.25">
      <c r="A4" s="90"/>
      <c r="B4" s="90"/>
      <c r="C4" s="90"/>
      <c r="D4" s="90"/>
      <c r="E4" s="90"/>
      <c r="F4" s="91"/>
      <c r="G4" s="91"/>
      <c r="H4" s="91"/>
      <c r="I4" s="91"/>
      <c r="J4" s="92" t="s">
        <v>26</v>
      </c>
    </row>
    <row r="5" spans="1:10" ht="21" customHeight="1" x14ac:dyDescent="0.25">
      <c r="A5" s="269" t="s">
        <v>159</v>
      </c>
      <c r="B5" s="269"/>
      <c r="C5" s="269"/>
      <c r="D5" s="269"/>
      <c r="E5" s="269"/>
      <c r="F5" s="269"/>
      <c r="G5" s="269"/>
      <c r="H5" s="269"/>
      <c r="I5" s="269"/>
      <c r="J5" s="269"/>
    </row>
    <row r="6" spans="1:10" ht="5.25" customHeight="1" x14ac:dyDescent="0.25">
      <c r="A6" s="90"/>
      <c r="B6" s="90"/>
      <c r="C6" s="90"/>
      <c r="D6" s="90"/>
      <c r="E6" s="90"/>
      <c r="F6" s="91"/>
      <c r="G6" s="91"/>
      <c r="H6" s="91"/>
      <c r="I6" s="91"/>
      <c r="J6" s="91"/>
    </row>
    <row r="7" spans="1:10" ht="39.75" customHeight="1" x14ac:dyDescent="0.25">
      <c r="A7" s="270" t="s">
        <v>5</v>
      </c>
      <c r="B7" s="270" t="s">
        <v>10</v>
      </c>
      <c r="C7" s="271" t="s">
        <v>27</v>
      </c>
      <c r="D7" s="274" t="s">
        <v>75</v>
      </c>
      <c r="E7" s="275"/>
      <c r="F7" s="275"/>
      <c r="G7" s="276"/>
      <c r="H7" s="270" t="s">
        <v>57</v>
      </c>
      <c r="I7" s="259" t="s">
        <v>77</v>
      </c>
      <c r="J7" s="260"/>
    </row>
    <row r="8" spans="1:10" ht="64.5" customHeight="1" x14ac:dyDescent="0.25">
      <c r="A8" s="270"/>
      <c r="B8" s="270"/>
      <c r="C8" s="272"/>
      <c r="D8" s="59" t="s">
        <v>11</v>
      </c>
      <c r="E8" s="58" t="s">
        <v>12</v>
      </c>
      <c r="F8" s="58" t="s">
        <v>41</v>
      </c>
      <c r="G8" s="58" t="s">
        <v>42</v>
      </c>
      <c r="H8" s="270"/>
      <c r="I8" s="59" t="s">
        <v>11</v>
      </c>
      <c r="J8" s="59" t="s">
        <v>71</v>
      </c>
    </row>
    <row r="9" spans="1:10" ht="24" customHeight="1" x14ac:dyDescent="0.25">
      <c r="A9" s="40">
        <v>-1</v>
      </c>
      <c r="B9" s="40">
        <v>-2</v>
      </c>
      <c r="C9" s="40">
        <v>-3</v>
      </c>
      <c r="D9" s="40">
        <v>-4</v>
      </c>
      <c r="E9" s="40">
        <v>-5</v>
      </c>
      <c r="F9" s="83">
        <v>-6</v>
      </c>
      <c r="G9" s="83">
        <v>-7</v>
      </c>
      <c r="H9" s="40">
        <v>-8</v>
      </c>
      <c r="I9" s="40">
        <v>-9</v>
      </c>
      <c r="J9" s="40">
        <v>-10</v>
      </c>
    </row>
    <row r="10" spans="1:10" ht="26.25" customHeight="1" x14ac:dyDescent="0.25">
      <c r="A10" s="93" t="s">
        <v>68</v>
      </c>
      <c r="B10" s="59"/>
      <c r="C10" s="59"/>
      <c r="D10" s="56">
        <v>4</v>
      </c>
      <c r="E10" s="59"/>
      <c r="F10" s="84">
        <f>'Mau 2'!Z10</f>
        <v>0</v>
      </c>
      <c r="G10" s="85">
        <f>'Mau 2'!AS10</f>
        <v>0</v>
      </c>
      <c r="H10" s="58"/>
      <c r="I10" s="58"/>
      <c r="J10" s="59"/>
    </row>
    <row r="11" spans="1:10" ht="26.25" customHeight="1" x14ac:dyDescent="0.25">
      <c r="A11" s="113" t="s">
        <v>0</v>
      </c>
      <c r="B11" s="114" t="s">
        <v>104</v>
      </c>
      <c r="C11" s="115" t="s">
        <v>106</v>
      </c>
      <c r="D11" s="7" t="s">
        <v>150</v>
      </c>
      <c r="E11" s="58"/>
      <c r="F11" s="84">
        <f>'Mau 2'!Z11</f>
        <v>2</v>
      </c>
      <c r="G11" s="85">
        <f>'Mau 2'!AS11</f>
        <v>2</v>
      </c>
      <c r="H11" s="58"/>
      <c r="I11" s="58"/>
      <c r="J11" s="59"/>
    </row>
    <row r="12" spans="1:10" ht="48.75" customHeight="1" x14ac:dyDescent="0.25">
      <c r="A12" s="109" t="s">
        <v>1</v>
      </c>
      <c r="B12" s="110" t="s">
        <v>118</v>
      </c>
      <c r="C12" s="108" t="s">
        <v>148</v>
      </c>
      <c r="D12" s="7" t="s">
        <v>110</v>
      </c>
      <c r="E12" s="58"/>
      <c r="F12" s="84">
        <f>'Mau 2'!Z12</f>
        <v>1</v>
      </c>
      <c r="G12" s="85">
        <f>'Mau 2'!AS12</f>
        <v>0</v>
      </c>
      <c r="H12" s="58"/>
      <c r="I12" s="192" t="s">
        <v>150</v>
      </c>
      <c r="J12" s="65" t="s">
        <v>254</v>
      </c>
    </row>
    <row r="13" spans="1:10" ht="27" customHeight="1" x14ac:dyDescent="0.25">
      <c r="A13" s="109" t="s">
        <v>2</v>
      </c>
      <c r="B13" s="110" t="s">
        <v>154</v>
      </c>
      <c r="C13" s="108" t="s">
        <v>141</v>
      </c>
      <c r="D13" s="7" t="s">
        <v>151</v>
      </c>
      <c r="E13" s="58"/>
      <c r="F13" s="84">
        <f>'Mau 2'!Z13</f>
        <v>3</v>
      </c>
      <c r="G13" s="85">
        <f>'Mau 2'!AS13</f>
        <v>4</v>
      </c>
      <c r="H13" s="58"/>
      <c r="I13" s="192"/>
      <c r="J13" s="193"/>
    </row>
    <row r="14" spans="1:10" ht="26.25" customHeight="1" x14ac:dyDescent="0.25">
      <c r="A14" s="109" t="s">
        <v>3</v>
      </c>
      <c r="B14" s="107" t="s">
        <v>140</v>
      </c>
      <c r="C14" s="45" t="s">
        <v>120</v>
      </c>
      <c r="D14" s="7" t="s">
        <v>150</v>
      </c>
      <c r="E14" s="43"/>
      <c r="F14" s="84">
        <f>'Mau 2'!Z14</f>
        <v>2</v>
      </c>
      <c r="G14" s="85">
        <f>'Mau 2'!AS14</f>
        <v>2</v>
      </c>
      <c r="H14" s="43"/>
      <c r="I14" s="65"/>
      <c r="J14" s="65"/>
    </row>
    <row r="15" spans="1:10" ht="26.25" customHeight="1" x14ac:dyDescent="0.25">
      <c r="A15" s="93" t="s">
        <v>54</v>
      </c>
      <c r="B15" s="57"/>
      <c r="C15" s="57"/>
      <c r="D15" s="56">
        <v>20</v>
      </c>
      <c r="E15" s="57"/>
      <c r="F15" s="84">
        <f>'Mau 2'!Z15</f>
        <v>0</v>
      </c>
      <c r="G15" s="85">
        <f>'Mau 2'!AS15</f>
        <v>0</v>
      </c>
      <c r="H15" s="58"/>
      <c r="I15" s="58"/>
      <c r="J15" s="59"/>
    </row>
    <row r="16" spans="1:10" ht="30.75" customHeight="1" x14ac:dyDescent="0.25">
      <c r="A16" s="54" t="s">
        <v>0</v>
      </c>
      <c r="B16" s="104" t="s">
        <v>79</v>
      </c>
      <c r="C16" s="49" t="s">
        <v>94</v>
      </c>
      <c r="D16" s="54" t="s">
        <v>151</v>
      </c>
      <c r="E16" s="57"/>
      <c r="F16" s="84">
        <f>'Mau 2'!Z16</f>
        <v>3</v>
      </c>
      <c r="G16" s="85">
        <f>'Mau 2'!AS16</f>
        <v>1</v>
      </c>
      <c r="H16" s="43"/>
      <c r="I16" s="65"/>
      <c r="J16" s="65"/>
    </row>
    <row r="17" spans="1:10" ht="31.5" customHeight="1" x14ac:dyDescent="0.25">
      <c r="A17" s="54" t="s">
        <v>1</v>
      </c>
      <c r="B17" s="104" t="s">
        <v>80</v>
      </c>
      <c r="C17" s="49" t="s">
        <v>95</v>
      </c>
      <c r="D17" s="54" t="s">
        <v>110</v>
      </c>
      <c r="E17" s="57"/>
      <c r="F17" s="84">
        <f>'Mau 2'!Z17</f>
        <v>2</v>
      </c>
      <c r="G17" s="85">
        <f>'Mau 2'!AS17</f>
        <v>0</v>
      </c>
      <c r="H17" s="43"/>
      <c r="I17" s="59"/>
      <c r="J17" s="55"/>
    </row>
    <row r="18" spans="1:10" ht="35.25" customHeight="1" x14ac:dyDescent="0.25">
      <c r="A18" s="54" t="s">
        <v>2</v>
      </c>
      <c r="B18" s="104" t="s">
        <v>81</v>
      </c>
      <c r="C18" s="49" t="s">
        <v>96</v>
      </c>
      <c r="D18" s="54" t="s">
        <v>150</v>
      </c>
      <c r="E18" s="43"/>
      <c r="F18" s="84">
        <f>'Mau 2'!Z18</f>
        <v>2</v>
      </c>
      <c r="G18" s="85">
        <f>'Mau 2'!AS18</f>
        <v>2</v>
      </c>
      <c r="H18" s="43"/>
      <c r="I18" s="43"/>
      <c r="J18" s="55"/>
    </row>
    <row r="19" spans="1:10" ht="36" customHeight="1" x14ac:dyDescent="0.25">
      <c r="A19" s="54" t="s">
        <v>3</v>
      </c>
      <c r="B19" s="104" t="s">
        <v>82</v>
      </c>
      <c r="C19" s="49" t="s">
        <v>97</v>
      </c>
      <c r="D19" s="54" t="s">
        <v>110</v>
      </c>
      <c r="E19" s="43"/>
      <c r="F19" s="84">
        <f>'Mau 2'!Z19</f>
        <v>2</v>
      </c>
      <c r="G19" s="85">
        <f>'Mau 2'!AS19</f>
        <v>1</v>
      </c>
      <c r="H19" s="43"/>
      <c r="I19" s="55"/>
      <c r="J19" s="55"/>
    </row>
    <row r="20" spans="1:10" ht="34.5" customHeight="1" x14ac:dyDescent="0.25">
      <c r="A20" s="54" t="s">
        <v>4</v>
      </c>
      <c r="B20" s="104" t="s">
        <v>83</v>
      </c>
      <c r="C20" s="49" t="s">
        <v>98</v>
      </c>
      <c r="D20" s="54" t="s">
        <v>110</v>
      </c>
      <c r="E20" s="57"/>
      <c r="F20" s="84">
        <f>'Mau 2'!Z20</f>
        <v>2</v>
      </c>
      <c r="G20" s="85">
        <f>'Mau 2'!AS20</f>
        <v>0</v>
      </c>
      <c r="H20" s="105"/>
      <c r="I20" s="55"/>
      <c r="J20" s="65"/>
    </row>
    <row r="21" spans="1:10" ht="34.5" customHeight="1" x14ac:dyDescent="0.25">
      <c r="A21" s="54" t="s">
        <v>70</v>
      </c>
      <c r="B21" s="104" t="s">
        <v>105</v>
      </c>
      <c r="C21" s="49" t="s">
        <v>107</v>
      </c>
      <c r="D21" s="54" t="s">
        <v>110</v>
      </c>
      <c r="E21" s="57"/>
      <c r="F21" s="84">
        <v>1</v>
      </c>
      <c r="G21" s="85">
        <f>'Mau 2'!AS21</f>
        <v>3</v>
      </c>
      <c r="H21" s="137" t="s">
        <v>234</v>
      </c>
      <c r="I21" s="55"/>
      <c r="J21" s="65" t="s">
        <v>243</v>
      </c>
    </row>
    <row r="22" spans="1:10" ht="36" customHeight="1" x14ac:dyDescent="0.25">
      <c r="A22" s="54" t="s">
        <v>74</v>
      </c>
      <c r="B22" s="50" t="s">
        <v>145</v>
      </c>
      <c r="C22" s="45" t="s">
        <v>146</v>
      </c>
      <c r="D22" s="7" t="s">
        <v>151</v>
      </c>
      <c r="E22" s="110"/>
      <c r="F22" s="135">
        <f>'Mau 2'!Z22</f>
        <v>5</v>
      </c>
      <c r="G22" s="136">
        <f>'Mau 2'!AS22</f>
        <v>0</v>
      </c>
      <c r="H22" s="137"/>
      <c r="I22" s="55"/>
      <c r="J22" s="55"/>
    </row>
    <row r="23" spans="1:10" ht="33.75" customHeight="1" x14ac:dyDescent="0.25">
      <c r="A23" s="54" t="s">
        <v>78</v>
      </c>
      <c r="B23" s="104" t="s">
        <v>84</v>
      </c>
      <c r="C23" s="49" t="s">
        <v>99</v>
      </c>
      <c r="D23" s="7" t="s">
        <v>150</v>
      </c>
      <c r="E23" s="110"/>
      <c r="F23" s="135">
        <f>'Mau 2'!Z23</f>
        <v>2</v>
      </c>
      <c r="G23" s="136">
        <f>'Mau 2'!AS23</f>
        <v>2</v>
      </c>
      <c r="H23" s="137"/>
      <c r="I23" s="55"/>
      <c r="J23" s="59"/>
    </row>
    <row r="24" spans="1:10" ht="32.25" customHeight="1" x14ac:dyDescent="0.25">
      <c r="A24" s="54" t="s">
        <v>89</v>
      </c>
      <c r="B24" s="104" t="s">
        <v>85</v>
      </c>
      <c r="C24" s="49" t="s">
        <v>100</v>
      </c>
      <c r="D24" s="7" t="s">
        <v>110</v>
      </c>
      <c r="E24" s="110"/>
      <c r="F24" s="135">
        <f>'Mau 2'!Z24</f>
        <v>2</v>
      </c>
      <c r="G24" s="136">
        <f>'Mau 2'!AS24</f>
        <v>0</v>
      </c>
      <c r="H24" s="137" t="s">
        <v>231</v>
      </c>
      <c r="I24" s="55"/>
      <c r="J24" s="55"/>
    </row>
    <row r="25" spans="1:10" ht="33" customHeight="1" x14ac:dyDescent="0.25">
      <c r="A25" s="54" t="s">
        <v>90</v>
      </c>
      <c r="B25" s="104" t="s">
        <v>86</v>
      </c>
      <c r="C25" s="49" t="s">
        <v>101</v>
      </c>
      <c r="D25" s="7" t="s">
        <v>110</v>
      </c>
      <c r="E25" s="110"/>
      <c r="F25" s="135">
        <f>'Mau 2'!Z25</f>
        <v>2</v>
      </c>
      <c r="G25" s="136">
        <f>'Mau 2'!AS25</f>
        <v>0</v>
      </c>
      <c r="H25" s="138"/>
      <c r="I25" s="55"/>
      <c r="J25" s="55"/>
    </row>
    <row r="26" spans="1:10" ht="33" customHeight="1" x14ac:dyDescent="0.25">
      <c r="A26" s="54" t="s">
        <v>91</v>
      </c>
      <c r="B26" s="104" t="s">
        <v>87</v>
      </c>
      <c r="C26" s="49" t="s">
        <v>102</v>
      </c>
      <c r="D26" s="7" t="s">
        <v>110</v>
      </c>
      <c r="E26" s="110"/>
      <c r="F26" s="135">
        <f>'Mau 2'!Z26</f>
        <v>2</v>
      </c>
      <c r="G26" s="136">
        <f>'Mau 2'!AS26</f>
        <v>0</v>
      </c>
      <c r="H26" s="138"/>
      <c r="I26" s="55"/>
      <c r="J26" s="55"/>
    </row>
    <row r="27" spans="1:10" ht="30.75" customHeight="1" x14ac:dyDescent="0.25">
      <c r="A27" s="54" t="s">
        <v>92</v>
      </c>
      <c r="B27" s="46" t="s">
        <v>88</v>
      </c>
      <c r="C27" s="49" t="s">
        <v>103</v>
      </c>
      <c r="D27" s="7" t="s">
        <v>110</v>
      </c>
      <c r="E27" s="110"/>
      <c r="F27" s="135">
        <f>'Mau 2'!Z27</f>
        <v>1</v>
      </c>
      <c r="G27" s="136">
        <f>'Mau 2'!AS27</f>
        <v>1</v>
      </c>
      <c r="H27" s="138"/>
      <c r="I27" s="59"/>
      <c r="J27" s="65"/>
    </row>
    <row r="28" spans="1:10" ht="31.5" customHeight="1" x14ac:dyDescent="0.25">
      <c r="A28" s="54" t="s">
        <v>93</v>
      </c>
      <c r="B28" s="104" t="s">
        <v>155</v>
      </c>
      <c r="C28" s="49" t="s">
        <v>217</v>
      </c>
      <c r="D28" s="7" t="s">
        <v>115</v>
      </c>
      <c r="E28" s="139"/>
      <c r="F28" s="135">
        <f>'Mau 2'!Z28</f>
        <v>0</v>
      </c>
      <c r="G28" s="136">
        <f>'Mau 2'!AS28</f>
        <v>0</v>
      </c>
      <c r="H28" s="138"/>
      <c r="I28" s="58"/>
      <c r="J28" s="65" t="s">
        <v>205</v>
      </c>
    </row>
    <row r="29" spans="1:10" ht="33.75" customHeight="1" x14ac:dyDescent="0.25">
      <c r="A29" s="54" t="s">
        <v>133</v>
      </c>
      <c r="B29" s="111" t="s">
        <v>121</v>
      </c>
      <c r="C29" s="45" t="s">
        <v>122</v>
      </c>
      <c r="D29" s="7" t="s">
        <v>110</v>
      </c>
      <c r="E29" s="139"/>
      <c r="F29" s="135">
        <f>'Mau 2'!Z29</f>
        <v>2</v>
      </c>
      <c r="G29" s="136">
        <f>'Mau 2'!AS29</f>
        <v>1</v>
      </c>
      <c r="H29" s="138"/>
      <c r="I29" s="58"/>
      <c r="J29" s="65"/>
    </row>
    <row r="30" spans="1:10" ht="34.5" customHeight="1" x14ac:dyDescent="0.25">
      <c r="A30" s="54" t="s">
        <v>134</v>
      </c>
      <c r="B30" s="111" t="s">
        <v>123</v>
      </c>
      <c r="C30" s="45" t="s">
        <v>124</v>
      </c>
      <c r="D30" s="7" t="s">
        <v>110</v>
      </c>
      <c r="E30" s="139"/>
      <c r="F30" s="135">
        <f>'Mau 2'!Z30</f>
        <v>2</v>
      </c>
      <c r="G30" s="136">
        <f>'Mau 2'!AS30</f>
        <v>1</v>
      </c>
      <c r="H30" s="138"/>
      <c r="I30" s="65"/>
      <c r="J30" s="65"/>
    </row>
    <row r="31" spans="1:10" ht="30" customHeight="1" x14ac:dyDescent="0.25">
      <c r="A31" s="54" t="s">
        <v>135</v>
      </c>
      <c r="B31" s="111" t="s">
        <v>125</v>
      </c>
      <c r="C31" s="45" t="s">
        <v>126</v>
      </c>
      <c r="D31" s="7" t="s">
        <v>110</v>
      </c>
      <c r="E31" s="139"/>
      <c r="F31" s="135">
        <f>'Mau 2'!Z31</f>
        <v>1</v>
      </c>
      <c r="G31" s="136">
        <f>'Mau 2'!AS31</f>
        <v>2</v>
      </c>
      <c r="H31" s="179" t="s">
        <v>229</v>
      </c>
      <c r="I31" s="58"/>
      <c r="J31" s="65"/>
    </row>
    <row r="32" spans="1:10" ht="32.25" customHeight="1" x14ac:dyDescent="0.25">
      <c r="A32" s="54" t="s">
        <v>136</v>
      </c>
      <c r="B32" s="111" t="s">
        <v>127</v>
      </c>
      <c r="C32" s="45" t="s">
        <v>128</v>
      </c>
      <c r="D32" s="7" t="s">
        <v>110</v>
      </c>
      <c r="E32" s="139"/>
      <c r="F32" s="135">
        <f>'Mau 2'!Z32</f>
        <v>1</v>
      </c>
      <c r="G32" s="136">
        <f>'Mau 2'!AS32</f>
        <v>2</v>
      </c>
      <c r="H32" s="179" t="s">
        <v>230</v>
      </c>
      <c r="I32" s="58"/>
      <c r="J32" s="65"/>
    </row>
    <row r="33" spans="1:11" ht="36" customHeight="1" x14ac:dyDescent="0.25">
      <c r="A33" s="54" t="s">
        <v>137</v>
      </c>
      <c r="B33" s="111" t="s">
        <v>129</v>
      </c>
      <c r="C33" s="45" t="s">
        <v>130</v>
      </c>
      <c r="D33" s="7" t="s">
        <v>110</v>
      </c>
      <c r="E33" s="139"/>
      <c r="F33" s="135">
        <f>'Mau 2'!Z33</f>
        <v>1</v>
      </c>
      <c r="G33" s="136">
        <f>'Mau 2'!AS33</f>
        <v>1</v>
      </c>
      <c r="H33" s="140"/>
      <c r="I33" s="58"/>
      <c r="J33" s="65"/>
    </row>
    <row r="34" spans="1:11" ht="32.25" customHeight="1" x14ac:dyDescent="0.25">
      <c r="A34" s="54" t="s">
        <v>138</v>
      </c>
      <c r="B34" s="44" t="s">
        <v>131</v>
      </c>
      <c r="C34" s="108" t="s">
        <v>142</v>
      </c>
      <c r="D34" s="54" t="s">
        <v>151</v>
      </c>
      <c r="E34" s="57"/>
      <c r="F34" s="84">
        <f>'Mau 2'!Z34</f>
        <v>2</v>
      </c>
      <c r="G34" s="85">
        <f>'Mau 2'!AS34</f>
        <v>4</v>
      </c>
      <c r="H34" s="43"/>
      <c r="I34" s="65"/>
      <c r="J34" s="190"/>
    </row>
    <row r="35" spans="1:11" ht="31.5" customHeight="1" x14ac:dyDescent="0.25">
      <c r="A35" s="54" t="s">
        <v>139</v>
      </c>
      <c r="B35" s="44" t="s">
        <v>132</v>
      </c>
      <c r="C35" s="108" t="s">
        <v>143</v>
      </c>
      <c r="D35" s="54" t="s">
        <v>151</v>
      </c>
      <c r="E35" s="55"/>
      <c r="F35" s="84">
        <f>'Mau 2'!Z35</f>
        <v>2</v>
      </c>
      <c r="G35" s="85">
        <f>'Mau 2'!AS35</f>
        <v>5</v>
      </c>
      <c r="H35" s="55"/>
      <c r="I35" s="65"/>
      <c r="J35" s="190"/>
    </row>
    <row r="36" spans="1:11" ht="21.75" customHeight="1" x14ac:dyDescent="0.25">
      <c r="A36" s="94"/>
      <c r="B36" s="95"/>
      <c r="C36" s="96"/>
      <c r="D36" s="96"/>
      <c r="E36" s="96"/>
      <c r="F36" s="97"/>
      <c r="G36" s="97"/>
      <c r="H36" s="97"/>
      <c r="I36" s="191"/>
      <c r="J36" s="191"/>
    </row>
    <row r="37" spans="1:11" s="9" customFormat="1" ht="22.5" customHeight="1" x14ac:dyDescent="0.25">
      <c r="A37" s="261"/>
      <c r="B37" s="253" t="s">
        <v>13</v>
      </c>
      <c r="C37" s="254"/>
      <c r="D37" s="264" t="s">
        <v>69</v>
      </c>
      <c r="E37" s="265"/>
      <c r="F37" s="262" t="s">
        <v>53</v>
      </c>
      <c r="G37" s="263"/>
      <c r="H37" s="37"/>
      <c r="I37" s="37"/>
      <c r="J37" s="37"/>
      <c r="K37" s="8"/>
    </row>
    <row r="38" spans="1:11" s="9" customFormat="1" ht="22.5" customHeight="1" x14ac:dyDescent="0.25">
      <c r="A38" s="261"/>
      <c r="B38" s="255"/>
      <c r="C38" s="256"/>
      <c r="D38" s="98" t="s">
        <v>52</v>
      </c>
      <c r="E38" s="98" t="s">
        <v>56</v>
      </c>
      <c r="F38" s="99" t="s">
        <v>52</v>
      </c>
      <c r="G38" s="99" t="s">
        <v>56</v>
      </c>
      <c r="H38" s="37"/>
      <c r="I38" s="37"/>
      <c r="J38" s="37"/>
    </row>
    <row r="39" spans="1:11" s="9" customFormat="1" ht="17.25" customHeight="1" x14ac:dyDescent="0.25">
      <c r="A39" s="261"/>
      <c r="B39" s="257" t="s">
        <v>58</v>
      </c>
      <c r="C39" s="258"/>
      <c r="D39" s="100">
        <f>COUNTIF($D$11:$D$14,"A1")</f>
        <v>1</v>
      </c>
      <c r="E39" s="101">
        <f>ROUND(D39/$D$10,2)</f>
        <v>0.25</v>
      </c>
      <c r="F39" s="102">
        <f>COUNTIF($D$16:$D$35,"A1")</f>
        <v>4</v>
      </c>
      <c r="G39" s="102">
        <f>ROUND(F39/$D$15,2)</f>
        <v>0.2</v>
      </c>
      <c r="H39" s="37"/>
      <c r="I39" s="37"/>
      <c r="J39" s="37"/>
    </row>
    <row r="40" spans="1:11" s="9" customFormat="1" ht="21.6" customHeight="1" x14ac:dyDescent="0.25">
      <c r="A40" s="261"/>
      <c r="B40" s="257" t="s">
        <v>59</v>
      </c>
      <c r="C40" s="258"/>
      <c r="D40" s="100">
        <f>COUNTIF($D$11:$D$14,"A2")</f>
        <v>2</v>
      </c>
      <c r="E40" s="101">
        <f t="shared" ref="E40:E49" si="0">ROUND(D40/$D$10,2)</f>
        <v>0.5</v>
      </c>
      <c r="F40" s="102">
        <f>COUNTIF($D$16:$D$35,"A2")</f>
        <v>2</v>
      </c>
      <c r="G40" s="102">
        <f t="shared" ref="G40:G49" si="1">ROUND(F40/$D$15,2)</f>
        <v>0.1</v>
      </c>
      <c r="H40" s="37"/>
      <c r="I40" s="37"/>
      <c r="J40" s="37"/>
    </row>
    <row r="41" spans="1:11" s="9" customFormat="1" ht="21.6" customHeight="1" x14ac:dyDescent="0.25">
      <c r="A41" s="261"/>
      <c r="B41" s="257" t="s">
        <v>60</v>
      </c>
      <c r="C41" s="258"/>
      <c r="D41" s="100">
        <f>COUNTIF($D$11:$D$14,"A3")</f>
        <v>1</v>
      </c>
      <c r="E41" s="101">
        <f t="shared" si="0"/>
        <v>0.25</v>
      </c>
      <c r="F41" s="102">
        <f>COUNTIF($D$16:$D$35,"A3")</f>
        <v>13</v>
      </c>
      <c r="G41" s="102">
        <f t="shared" si="1"/>
        <v>0.65</v>
      </c>
      <c r="H41" s="37"/>
      <c r="I41" s="37"/>
      <c r="J41" s="37"/>
    </row>
    <row r="42" spans="1:11" s="9" customFormat="1" ht="21.6" customHeight="1" x14ac:dyDescent="0.25">
      <c r="A42" s="261"/>
      <c r="B42" s="257" t="s">
        <v>61</v>
      </c>
      <c r="C42" s="258"/>
      <c r="D42" s="100">
        <f>COUNTIF($D$11:$D$14,"A4")</f>
        <v>0</v>
      </c>
      <c r="E42" s="101">
        <f t="shared" si="0"/>
        <v>0</v>
      </c>
      <c r="F42" s="102">
        <f>COUNTIF($D$16:$D$35,"A4")</f>
        <v>0</v>
      </c>
      <c r="G42" s="102">
        <f t="shared" si="1"/>
        <v>0</v>
      </c>
      <c r="H42" s="37"/>
      <c r="I42" s="37"/>
      <c r="J42" s="37"/>
    </row>
    <row r="43" spans="1:11" s="9" customFormat="1" ht="21.6" customHeight="1" x14ac:dyDescent="0.25">
      <c r="A43" s="261"/>
      <c r="B43" s="257" t="s">
        <v>62</v>
      </c>
      <c r="C43" s="258"/>
      <c r="D43" s="100">
        <f>COUNTIF($D$14:$D$14,"A DN")</f>
        <v>0</v>
      </c>
      <c r="E43" s="101">
        <f t="shared" si="0"/>
        <v>0</v>
      </c>
      <c r="F43" s="102">
        <f>COUNTIF($D$16:$D$35,"A DN")</f>
        <v>0</v>
      </c>
      <c r="G43" s="102">
        <f t="shared" si="1"/>
        <v>0</v>
      </c>
      <c r="H43" s="37"/>
      <c r="I43" s="37"/>
      <c r="J43" s="37"/>
    </row>
    <row r="44" spans="1:11" s="9" customFormat="1" ht="21.6" customHeight="1" x14ac:dyDescent="0.25">
      <c r="A44" s="261"/>
      <c r="B44" s="257" t="s">
        <v>63</v>
      </c>
      <c r="C44" s="258"/>
      <c r="D44" s="100">
        <f>COUNTIF($D$14:$D$14,"B1")</f>
        <v>0</v>
      </c>
      <c r="E44" s="101">
        <f t="shared" si="0"/>
        <v>0</v>
      </c>
      <c r="F44" s="102">
        <f>COUNTIF($D$16:$D$35,"B1")</f>
        <v>0</v>
      </c>
      <c r="G44" s="102">
        <f t="shared" si="1"/>
        <v>0</v>
      </c>
      <c r="H44" s="37"/>
      <c r="I44" s="37"/>
      <c r="J44" s="37"/>
    </row>
    <row r="45" spans="1:11" s="9" customFormat="1" ht="21.6" customHeight="1" x14ac:dyDescent="0.25">
      <c r="A45" s="261"/>
      <c r="B45" s="257" t="s">
        <v>64</v>
      </c>
      <c r="C45" s="258"/>
      <c r="D45" s="100">
        <f>COUNTIF($D$14:$D$14,"B2")</f>
        <v>0</v>
      </c>
      <c r="E45" s="101">
        <f t="shared" si="0"/>
        <v>0</v>
      </c>
      <c r="F45" s="102">
        <f>COUNTIF($D$16:$D$35,"B2")</f>
        <v>0</v>
      </c>
      <c r="G45" s="102">
        <f t="shared" si="1"/>
        <v>0</v>
      </c>
      <c r="H45" s="37"/>
      <c r="I45" s="37"/>
      <c r="J45" s="37"/>
    </row>
    <row r="46" spans="1:11" s="9" customFormat="1" ht="21.6" customHeight="1" x14ac:dyDescent="0.25">
      <c r="A46" s="261"/>
      <c r="B46" s="257" t="s">
        <v>65</v>
      </c>
      <c r="C46" s="258"/>
      <c r="D46" s="100">
        <f>COUNTIF($D$14:$D$14,"C1")</f>
        <v>0</v>
      </c>
      <c r="E46" s="101">
        <f t="shared" si="0"/>
        <v>0</v>
      </c>
      <c r="F46" s="102">
        <f>COUNTIF($D$16:$D$35,"C1")</f>
        <v>0</v>
      </c>
      <c r="G46" s="102">
        <f t="shared" si="1"/>
        <v>0</v>
      </c>
      <c r="H46" s="37"/>
      <c r="I46" s="37"/>
      <c r="J46" s="37"/>
    </row>
    <row r="47" spans="1:11" s="9" customFormat="1" ht="21.6" customHeight="1" x14ac:dyDescent="0.25">
      <c r="A47" s="261"/>
      <c r="B47" s="257" t="s">
        <v>66</v>
      </c>
      <c r="C47" s="258"/>
      <c r="D47" s="100">
        <f>COUNTIF($D$14:$D$14,"C2")</f>
        <v>0</v>
      </c>
      <c r="E47" s="101">
        <f t="shared" si="0"/>
        <v>0</v>
      </c>
      <c r="F47" s="102">
        <f>COUNTIF($D$16:$D$35,"C2")</f>
        <v>0</v>
      </c>
      <c r="G47" s="102">
        <f t="shared" si="1"/>
        <v>0</v>
      </c>
      <c r="H47" s="37"/>
      <c r="I47" s="37"/>
      <c r="J47" s="37"/>
    </row>
    <row r="48" spans="1:11" s="9" customFormat="1" ht="21.6" customHeight="1" x14ac:dyDescent="0.25">
      <c r="A48" s="261"/>
      <c r="B48" s="257" t="s">
        <v>67</v>
      </c>
      <c r="C48" s="258"/>
      <c r="D48" s="100">
        <f>COUNTIF($D$14:$D$14,"D")</f>
        <v>0</v>
      </c>
      <c r="E48" s="101">
        <f t="shared" si="0"/>
        <v>0</v>
      </c>
      <c r="F48" s="102">
        <f>COUNTIF($D$16:$D$35,"D")</f>
        <v>0</v>
      </c>
      <c r="G48" s="102">
        <f t="shared" si="1"/>
        <v>0</v>
      </c>
      <c r="H48" s="37"/>
      <c r="I48" s="37"/>
      <c r="J48" s="37"/>
    </row>
    <row r="49" spans="1:10" s="9" customFormat="1" ht="21.6" customHeight="1" x14ac:dyDescent="0.25">
      <c r="A49" s="261"/>
      <c r="B49" s="257" t="s">
        <v>76</v>
      </c>
      <c r="C49" s="258"/>
      <c r="D49" s="100">
        <f>COUNTIF($D$14:$D$14,"E")</f>
        <v>0</v>
      </c>
      <c r="E49" s="101">
        <f t="shared" si="0"/>
        <v>0</v>
      </c>
      <c r="F49" s="102">
        <f>COUNTIF($D$16:$D$35,"KXL")</f>
        <v>0</v>
      </c>
      <c r="G49" s="102">
        <f t="shared" si="1"/>
        <v>0</v>
      </c>
      <c r="H49" s="37"/>
      <c r="I49" s="37"/>
      <c r="J49" s="37"/>
    </row>
    <row r="50" spans="1:10" s="9" customFormat="1" ht="21.6" customHeight="1" x14ac:dyDescent="0.25">
      <c r="A50" s="103"/>
      <c r="B50" s="274" t="s">
        <v>17</v>
      </c>
      <c r="C50" s="276"/>
      <c r="D50" s="98">
        <f>SUM(D39:D49)</f>
        <v>4</v>
      </c>
      <c r="E50" s="98"/>
      <c r="F50" s="99">
        <f>SUM(F39:F49)</f>
        <v>19</v>
      </c>
      <c r="G50" s="99"/>
      <c r="H50" s="37"/>
      <c r="I50" s="37"/>
      <c r="J50" s="37"/>
    </row>
    <row r="51" spans="1:10" ht="8.25" customHeight="1" x14ac:dyDescent="0.25">
      <c r="A51" s="9"/>
      <c r="B51" s="9"/>
      <c r="C51" s="9"/>
      <c r="D51" s="9"/>
      <c r="E51" s="9"/>
      <c r="F51" s="9"/>
      <c r="G51" s="9"/>
      <c r="H51" s="9"/>
      <c r="I51" s="9"/>
      <c r="J51" s="9"/>
    </row>
    <row r="52" spans="1:10" ht="97.5" customHeight="1" x14ac:dyDescent="0.25">
      <c r="A52" s="280" t="s">
        <v>152</v>
      </c>
      <c r="B52" s="281"/>
      <c r="C52" s="281"/>
      <c r="D52" s="281"/>
      <c r="E52" s="281"/>
      <c r="F52" s="281"/>
      <c r="G52" s="281"/>
      <c r="H52" s="281"/>
      <c r="I52" s="281"/>
      <c r="J52" s="281"/>
    </row>
    <row r="53" spans="1:10" ht="15.75" x14ac:dyDescent="0.25">
      <c r="A53" s="9"/>
      <c r="B53" s="9"/>
      <c r="C53" s="9"/>
      <c r="D53" s="9"/>
      <c r="E53" s="9"/>
      <c r="F53" s="278" t="s">
        <v>235</v>
      </c>
      <c r="G53" s="278"/>
      <c r="H53" s="278"/>
      <c r="I53" s="278"/>
      <c r="J53" s="278"/>
    </row>
    <row r="54" spans="1:10" ht="15.75" x14ac:dyDescent="0.25">
      <c r="A54" s="9"/>
      <c r="B54" s="9"/>
      <c r="C54" s="9"/>
      <c r="D54" s="9"/>
      <c r="E54" s="9"/>
      <c r="F54" s="279" t="s">
        <v>7</v>
      </c>
      <c r="G54" s="279"/>
      <c r="H54" s="279"/>
      <c r="I54" s="279"/>
      <c r="J54" s="279"/>
    </row>
    <row r="55" spans="1:10" x14ac:dyDescent="0.25">
      <c r="F55" s="4"/>
      <c r="G55" s="4"/>
      <c r="H55" s="4"/>
      <c r="I55" s="4"/>
      <c r="J55" s="4"/>
    </row>
    <row r="56" spans="1:10" x14ac:dyDescent="0.25">
      <c r="F56" s="4"/>
      <c r="G56" s="4"/>
      <c r="H56" s="4"/>
      <c r="I56" s="4"/>
      <c r="J56" s="4"/>
    </row>
    <row r="59" spans="1:10" ht="18.75" x14ac:dyDescent="0.3">
      <c r="F59" s="277" t="s">
        <v>104</v>
      </c>
      <c r="G59" s="277"/>
      <c r="H59" s="277"/>
      <c r="I59" s="277"/>
      <c r="J59" s="277"/>
    </row>
  </sheetData>
  <mergeCells count="32">
    <mergeCell ref="F59:J59"/>
    <mergeCell ref="F53:J53"/>
    <mergeCell ref="F54:J54"/>
    <mergeCell ref="A52:J52"/>
    <mergeCell ref="B50:C50"/>
    <mergeCell ref="A1:E1"/>
    <mergeCell ref="A2:E2"/>
    <mergeCell ref="A3:E3"/>
    <mergeCell ref="A5:J5"/>
    <mergeCell ref="A7:A8"/>
    <mergeCell ref="B7:B8"/>
    <mergeCell ref="C7:C8"/>
    <mergeCell ref="F1:J1"/>
    <mergeCell ref="F2:J2"/>
    <mergeCell ref="H7:H8"/>
    <mergeCell ref="D7:G7"/>
    <mergeCell ref="B37:C38"/>
    <mergeCell ref="B47:C47"/>
    <mergeCell ref="I7:J7"/>
    <mergeCell ref="B49:C49"/>
    <mergeCell ref="A37:A49"/>
    <mergeCell ref="F37:G37"/>
    <mergeCell ref="D37:E37"/>
    <mergeCell ref="B48:C48"/>
    <mergeCell ref="B39:C39"/>
    <mergeCell ref="B40:C40"/>
    <mergeCell ref="B41:C41"/>
    <mergeCell ref="B42:C42"/>
    <mergeCell ref="B43:C43"/>
    <mergeCell ref="B44:C44"/>
    <mergeCell ref="B45:C45"/>
    <mergeCell ref="B46:C46"/>
  </mergeCells>
  <phoneticPr fontId="31" type="noConversion"/>
  <pageMargins left="0.25" right="0.25" top="0.39" bottom="0.4"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chien</cp:lastModifiedBy>
  <cp:lastPrinted>2025-11-22T01:07:09Z</cp:lastPrinted>
  <dcterms:created xsi:type="dcterms:W3CDTF">2020-11-20T02:18:37Z</dcterms:created>
  <dcterms:modified xsi:type="dcterms:W3CDTF">2025-11-22T01:42:13Z</dcterms:modified>
</cp:coreProperties>
</file>