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E:\2025\t11\thi đua\gui\"/>
    </mc:Choice>
  </mc:AlternateContent>
  <xr:revisionPtr revIDLastSave="0" documentId="13_ncr:1_{7107C4D5-ECA2-4B1B-842A-82508A05AE48}" xr6:coauthVersionLast="47" xr6:coauthVersionMax="47" xr10:uidLastSave="{00000000-0000-0000-0000-000000000000}"/>
  <bookViews>
    <workbookView xWindow="-120" yWindow="-120" windowWidth="20730" windowHeight="11160" xr2:uid="{00000000-000D-0000-FFFF-FFFF00000000}"/>
  </bookViews>
  <sheets>
    <sheet name="Mau 2" sheetId="22" r:id="rId1"/>
    <sheet name="Mau 1" sheetId="21"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<sst xmlns="http://schemas.openxmlformats.org/spreadsheetml/2006/main" count="283" uniqueCount="148">
  <si>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</si>
  <si>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</si>
  <si>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</si>
  <si>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</si>
  <si>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</si>
  <si>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</si>
  <si>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</si>
  <si>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</si>
  <si>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</si>
  <si>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</si>
  <si>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</si>
  <si>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</si>
  <si>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</si>
  <si>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</si>
  <si>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</si>
  <si>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</si>
  <si>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</si>
  <si>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</si>
  <si>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</si>
  <si>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</si>
  <si>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</si>
  <si>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</si>
  <si>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</si>
  <si>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</si>
  <si>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</si>
  <si>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</si>
  <si>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</si>
  <si>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</si>
  <si>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</si>
  <si>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</si>
  <si>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</si>
  <si>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</si>
  <si>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</si>
  <si>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</si>
  <si>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</si>
  <si>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</si>
  <si>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</si>
  <si>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</si>
  <si>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</si>
  <si>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</si>
  <si>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</si>
  <si>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</si>
  <si>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</si>
  <si>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</si>
  <si>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</si>
  <si>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</si>
  <si>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</si>
  <si>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</si>
  <si>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</si>
  <si>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</si>
  <si>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</si>
  <si>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</si>
  <si>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</si>
  <si>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</si>
  <si>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</si>
  <si>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</si>
  <si>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</si>
  <si>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</si>
  <si>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</si>
  <si>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</si>
  <si>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</si>
  <si>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</si>
  <si>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</si>
  <si>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</si>
  <si>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</si>
  <si>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</si>
  <si>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</si>
  <si>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</si>
  <si>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</si>
  <si>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</si>
  <si>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</si>
  <si>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</si>
  <si>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</si>
  <si>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</si>
  <si>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</si>
  <si>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</si>
  <si>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</si>
  <si>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</si>
  <si>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</si>
  <si>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</si>
  <si>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</si>
  <si>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</si>
  <si>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</si>
  <si>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</si>
  <si>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</si>
  <si>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</si>
  <si>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</si>
  <si>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</si>
  <si>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</si>
  <si>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</si>
  <si>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</si>
  <si>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 xml:space="preserve">                                            Trịnh Hoàng Hiệp</t>
  </si>
  <si>
    <t>01009027</t>
  </si>
  <si>
    <t>01025002</t>
  </si>
  <si>
    <t>01025016</t>
  </si>
  <si>
    <t>01025053</t>
  </si>
  <si>
    <t>01025008</t>
  </si>
  <si>
    <t>01025018</t>
  </si>
  <si>
    <t>01025015</t>
  </si>
  <si>
    <t>01003014</t>
  </si>
  <si>
    <t>Công việc đột xuất của đơn vị</t>
  </si>
  <si>
    <t>X</t>
  </si>
  <si>
    <t>1</t>
  </si>
  <si>
    <t>3</t>
  </si>
  <si>
    <t>A3</t>
  </si>
  <si>
    <t>C. Nghiêm</t>
  </si>
  <si>
    <t>A2</t>
  </si>
  <si>
    <t>0</t>
  </si>
  <si>
    <t>4</t>
  </si>
  <si>
    <t>2</t>
  </si>
  <si>
    <t>C. Hòa</t>
  </si>
  <si>
    <t>- Hoàn thành tốt công tác triển khai học lại của khoa.
- Hoàn thành tốt công tác mời GV thỉnh giảng và xếp TKB học lại.
- Hoàn thành tốt nhiệm vụ phân công.
- Hoàn thành tốt công tác kiểm tra HSCM của GV</t>
  </si>
  <si>
    <r>
      <rPr>
        <sz val="12"/>
        <color theme="1"/>
        <rFont val="Times New Roman"/>
      </rPr>
      <t xml:space="preserve">TRƯỜNG CAO ĐẲNG LÝ TỰ TRỌNG
 THÀNH PHỐ HỒ CHÍ MINH
</t>
    </r>
    <r>
      <rPr>
        <b/>
        <u/>
        <sz val="12"/>
        <color theme="1"/>
        <rFont val="Times New Roman"/>
      </rPr>
      <t xml:space="preserve"> KHOA KINH TẾ</t>
    </r>
  </si>
  <si>
    <r>
      <rPr>
        <b/>
        <sz val="12"/>
        <color theme="1"/>
        <rFont val="Times New Roman"/>
      </rPr>
      <t xml:space="preserve">CỘNG HÒA XÃ HỘI CHỦ NGHĨA VIỆT NAM
</t>
    </r>
    <r>
      <rPr>
        <b/>
        <u/>
        <sz val="12"/>
        <color theme="1"/>
        <rFont val="Times New Roman"/>
      </rPr>
      <t>Độc lập - Tự do - Hạnh phúc</t>
    </r>
  </si>
  <si>
    <t>BẢNG TỔNG HỢP CÔNG VIỆC ĐỘT XUẤT ĐÃ THỰC HIỆN THÁNG 11/2025</t>
  </si>
  <si>
    <t>C.Thúy, C. My</t>
  </si>
  <si>
    <t xml:space="preserve">Thu tiền tài trợ học bổng của DN </t>
  </si>
  <si>
    <t xml:space="preserve">Hòan trả tiền miễn giảm học phí cho sinh viên theo thông báo 656/TB-LTT-KHTC, thông báo 657 /TB-LTT-KHTC </t>
  </si>
  <si>
    <t>C.Thúy</t>
  </si>
  <si>
    <r>
      <rPr>
        <b/>
        <sz val="13"/>
        <color theme="1"/>
        <rFont val="Times New Roman"/>
      </rPr>
      <t xml:space="preserve">Lưu ý: </t>
    </r>
    <r>
      <rPr>
        <sz val="13"/>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rPr>
      <t>./.</t>
    </r>
  </si>
  <si>
    <t>Thành phố Hồ Chí Minh, ngày  tháng 11 năm 2025</t>
  </si>
  <si>
    <t>Vận động doanh nghiệp tài trợ học bổng cho sinh viên của khoa Kinh tế: 
+ Cô Thúy vận động Công ty TNHH TMDV tin học Blue Sky tài trợ 5tr, đã chuyển vào tài khoản của trường ngày 12/11/2025
+ Cô My vận động Trung tâm Giáo dục nghề nghiệp Sao Việt tài trợ 5tr, đã chuyển vào tài khoản của trường ngày 11/11/2025.</t>
  </si>
  <si>
    <t>Triển khai, vận động sinh viên tham gia dàn chào, tham gia cổ vũ các hoạt động thể thao chào mừng ngày 20/11; Huy động sinh viên hỗ trợ UBND Phường TSN tiếp nhận nhu yếu phẩm để ủng hộ đồng bào vùng bão lũ.</t>
  </si>
  <si>
    <t>Tham đội văn nghệ của trường chào mừng ngày Nhà giáo Việt Nam 20/11</t>
  </si>
  <si>
    <t>C.Thúy, C .My, C. Thảo</t>
  </si>
  <si>
    <t xml:space="preserve">Vận động doanh nghiệp tài trợ học bổng cho sinh viên của khoa Kinh tế
+ Cô Thúy vận động Công ty TNHH TM DV sắt thép Hạnh Hiếu tài trợ 3tr, đã chuyển vào tài khoản của trường ngày 11/11/2025 
</t>
  </si>
  <si>
    <t>THỐNG KÊ CHI TIẾT KHỐI LƯỢNG CÔNG VIỆC THỰC HIỆN THÁNG 11/2025</t>
  </si>
  <si>
    <t>TPHCM, ngày  tháng 11 năm 2025</t>
  </si>
  <si>
    <t>DANH SÁCH XẾP LOẠI THI ĐUA THÁNG 11/2025</t>
  </si>
  <si>
    <t>Viết kỷ yếu cho khoa phục vụ công tác tuyển sinh năm 2026</t>
  </si>
  <si>
    <t>Triển khai chuyên quản lý chất lượng dịch vụ ngành bán lẻ ( ngày 27/11/2025) cho sinh viên của khoa</t>
  </si>
  <si>
    <t>Hoàn thành tốt</t>
  </si>
  <si>
    <t xml:space="preserve"> C. Dung, C. Tiên, T. Giang</t>
  </si>
  <si>
    <t>T. Hiệp, C. Thúy, C. Hòa, C. Thảo, C. Nghiêm</t>
  </si>
  <si>
    <t xml:space="preserve">Làm việc với Công ty FPT chuẩn bị nội dung, kế hoạch để triển khai chuyên đề phỏng vấn, xin việc cho sinh viên khối lớp 23C1 </t>
  </si>
  <si>
    <t>T. Hiệp, C. Hòa, C. Nghiêm</t>
  </si>
  <si>
    <t>C. My, C. Thảo, C. Tiên, C. Dung, T. Giang</t>
  </si>
  <si>
    <t>- Hoàn thành tốt công tác phân công.
- Hoàn thành tốt công tác xếp TKB.
- Hoàn thành tốt công tác kết nối doanh nghiệp
- Hỗ trợ tốt công tác quản lý của khoa.</t>
  </si>
  <si>
    <t>T. Hiệp, C. Thúy, C. Hòa, C. Dung, C. Tiên, T. Giang</t>
  </si>
  <si>
    <t>Triển khai kế hoạch thực tập cho sinh viên khối lớp 23C1 của khoa</t>
  </si>
  <si>
    <t xml:space="preserve">Giới thiệu công ty thực tập cho  sinh viên (Sinh viên học lại) </t>
  </si>
  <si>
    <t>Tham gia họp với Phụ huynh khối lớp T4</t>
  </si>
  <si>
    <t>C. Thúy, C. Hòa, C. Tiên, C. Dung, C.My, T. Giang</t>
  </si>
  <si>
    <t>5</t>
  </si>
  <si>
    <t>Hoàn thành tốt nhiệm vụ phân công.
- Kết nối tốt với doanh nghiệp.
- Tích cực tham gia các hoạt động của khoa</t>
  </si>
  <si>
    <t>B1</t>
  </si>
  <si>
    <t>Do trong tháng có 02 lần vào lớp trể từ 5 phút đến dưới 10 phút theo quy định xếp loại B1</t>
  </si>
  <si>
    <t>-  Hoàn thành rất tốt nhiệm vụ phân công.
- Vận động DN tài trợ trong tháng được 8tr.
- Kết nối doanh nghiệp rất tốt để hỗ trợ khoa trong vấn đề đào tạo và thực tập, kiến tập.
- Thực hiện rất tốt chức năng tổ Trưởng bộ môn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</si>
</sst>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scheme val="minor"/>
    </font>
    <font>
      <sz val="12"/>
      <color theme="1"/>
      <name val="Times New Roman"/>
    </font>
    <font>
      <b/>
      <u/>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i/>
      <sz val="14"/>
      <color theme="1"/>
      <name val="Times New Roman"/>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8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34" fillId="0" borderId="0" xfId="77" applyFont="1" applyAlignment="1">
      <alignment horizontal="center" vertical="center" wrapText="1"/>
    </xf>
    <xf numFmtId="0" fontId="33" fillId="0" borderId="0" xfId="77"/>
    <xf numFmtId="0" fontId="37" fillId="0" borderId="0" xfId="77" applyFont="1" applyAlignment="1">
      <alignment vertical="center"/>
    </xf>
    <xf numFmtId="0" fontId="38" fillId="0" borderId="0" xfId="77" applyFont="1" applyAlignment="1">
      <alignment vertical="center"/>
    </xf>
    <xf numFmtId="0" fontId="34" fillId="0" borderId="0" xfId="77" applyFont="1" applyAlignment="1">
      <alignment vertical="center" wrapText="1"/>
    </xf>
    <xf numFmtId="0" fontId="36" fillId="0" borderId="11" xfId="77" applyFont="1" applyBorder="1" applyAlignment="1">
      <alignment horizontal="center" vertical="center" wrapText="1"/>
    </xf>
    <xf numFmtId="0" fontId="39" fillId="0" borderId="0" xfId="77" applyFont="1" applyAlignment="1">
      <alignment vertical="center"/>
    </xf>
    <xf numFmtId="0" fontId="40" fillId="0" borderId="0" xfId="77" applyFont="1" applyAlignment="1">
      <alignment horizontal="center" vertical="center"/>
    </xf>
    <xf numFmtId="0" fontId="41" fillId="0" borderId="0" xfId="77" applyFont="1" applyAlignment="1">
      <alignment vertical="center"/>
    </xf>
    <xf numFmtId="0" fontId="42" fillId="0" borderId="11" xfId="77" applyFont="1" applyBorder="1" applyAlignment="1">
      <alignment horizontal="center" vertical="center" wrapText="1"/>
    </xf>
    <xf numFmtId="0" fontId="42" fillId="0" borderId="12" xfId="77" applyFont="1" applyBorder="1" applyAlignment="1">
      <alignment horizontal="center" vertical="center" wrapText="1"/>
    </xf>
    <xf numFmtId="0" fontId="43" fillId="0" borderId="11" xfId="77" applyFont="1" applyBorder="1" applyAlignment="1">
      <alignment horizontal="center" vertical="center" wrapText="1"/>
    </xf>
    <xf numFmtId="0" fontId="42" fillId="0" borderId="13" xfId="77" applyFont="1" applyBorder="1" applyAlignment="1">
      <alignment wrapText="1"/>
    </xf>
    <xf numFmtId="0" fontId="42" fillId="0" borderId="11" xfId="77" applyFont="1" applyBorder="1" applyAlignment="1">
      <alignment horizontal="left" vertical="center" wrapText="1"/>
    </xf>
    <xf numFmtId="0" fontId="44" fillId="0" borderId="12" xfId="77" applyFont="1" applyBorder="1" applyAlignment="1">
      <alignment horizontal="left" vertical="center"/>
    </xf>
    <xf numFmtId="0" fontId="44" fillId="0" borderId="11" xfId="77" applyFont="1" applyBorder="1" applyAlignment="1">
      <alignment vertical="center" wrapText="1"/>
    </xf>
    <xf numFmtId="0" fontId="45" fillId="0" borderId="14" xfId="77" applyFont="1" applyBorder="1" applyAlignment="1">
      <alignment horizontal="center" vertical="center" wrapText="1"/>
    </xf>
    <xf numFmtId="0" fontId="45" fillId="0" borderId="11" xfId="77" applyFont="1" applyBorder="1" applyAlignment="1">
      <alignment horizontal="left" vertical="center" wrapText="1"/>
    </xf>
    <xf numFmtId="165" fontId="45" fillId="0" borderId="11" xfId="77" applyNumberFormat="1" applyFont="1" applyBorder="1" applyAlignment="1">
      <alignment horizontal="center" vertical="center" wrapText="1"/>
    </xf>
    <xf numFmtId="0" fontId="44" fillId="0" borderId="11" xfId="77" applyFont="1" applyBorder="1" applyAlignment="1">
      <alignment horizontal="center" vertical="center" wrapText="1"/>
    </xf>
    <xf numFmtId="0" fontId="44" fillId="0" borderId="11" xfId="77" applyFont="1" applyBorder="1" applyAlignment="1">
      <alignment horizontal="left" vertical="center"/>
    </xf>
    <xf numFmtId="0" fontId="45" fillId="0" borderId="15" xfId="77" applyFont="1" applyBorder="1" applyAlignment="1">
      <alignment horizontal="left" vertical="center" wrapText="1"/>
    </xf>
    <xf numFmtId="164" fontId="43" fillId="0" borderId="11" xfId="77" quotePrefix="1" applyNumberFormat="1" applyFont="1" applyBorder="1" applyAlignment="1">
      <alignment horizontal="center" vertical="center"/>
    </xf>
    <xf numFmtId="0" fontId="43" fillId="0" borderId="11" xfId="77" applyFont="1" applyBorder="1" applyAlignment="1">
      <alignment horizontal="left" vertical="center" wrapText="1"/>
    </xf>
    <xf numFmtId="164" fontId="44" fillId="0" borderId="11" xfId="77" applyNumberFormat="1" applyFont="1" applyBorder="1" applyAlignment="1">
      <alignment horizontal="center" vertical="center"/>
    </xf>
    <xf numFmtId="0" fontId="44" fillId="0" borderId="11" xfId="77" applyFont="1" applyBorder="1" applyAlignment="1">
      <alignment horizontal="center" vertical="center"/>
    </xf>
    <xf numFmtId="0" fontId="44" fillId="0" borderId="11" xfId="77" applyFont="1" applyBorder="1" applyAlignment="1">
      <alignment horizontal="left" vertical="center" wrapText="1"/>
    </xf>
    <xf numFmtId="164" fontId="44" fillId="0" borderId="11" xfId="77" applyNumberFormat="1" applyFont="1" applyBorder="1" applyAlignment="1">
      <alignment horizontal="center" vertical="center" wrapText="1"/>
    </xf>
    <xf numFmtId="165" fontId="45" fillId="0" borderId="14" xfId="77" applyNumberFormat="1" applyFont="1" applyBorder="1" applyAlignment="1">
      <alignment horizontal="center" vertical="center" wrapText="1"/>
    </xf>
    <xf numFmtId="0" fontId="44" fillId="0" borderId="15" xfId="77" applyFont="1" applyBorder="1" applyAlignment="1">
      <alignment horizontal="left" vertical="center"/>
    </xf>
    <xf numFmtId="0" fontId="44" fillId="2" borderId="11" xfId="77" applyFont="1" applyFill="1" applyBorder="1" applyAlignment="1">
      <alignment horizontal="left" vertical="center"/>
    </xf>
    <xf numFmtId="0" fontId="44" fillId="2" borderId="0" xfId="77" applyFont="1" applyFill="1" applyAlignment="1">
      <alignment horizontal="left" vertical="center"/>
    </xf>
    <xf numFmtId="0" fontId="44" fillId="2" borderId="11" xfId="77" applyFont="1" applyFill="1" applyBorder="1" applyAlignment="1">
      <alignment horizontal="center" vertical="center" wrapText="1"/>
    </xf>
    <xf numFmtId="0" fontId="44" fillId="2" borderId="11" xfId="77" applyFont="1" applyFill="1" applyBorder="1" applyAlignment="1">
      <alignment horizontal="left" vertical="top" wrapText="1"/>
    </xf>
    <xf numFmtId="0" fontId="40" fillId="2" borderId="0" xfId="77" applyFont="1" applyFill="1" applyAlignment="1">
      <alignment horizontal="center" vertical="center"/>
    </xf>
    <xf numFmtId="0" fontId="41" fillId="2" borderId="0" xfId="77" applyFont="1" applyFill="1" applyAlignment="1">
      <alignment vertical="center"/>
    </xf>
    <xf numFmtId="0" fontId="33" fillId="2" borderId="0" xfId="77" applyFill="1"/>
    <xf numFmtId="0" fontId="44" fillId="2" borderId="13" xfId="77" applyFont="1" applyFill="1" applyBorder="1" applyAlignment="1">
      <alignment horizontal="left" vertical="center"/>
    </xf>
    <xf numFmtId="0" fontId="44" fillId="2" borderId="13" xfId="77" applyFont="1" applyFill="1" applyBorder="1" applyAlignment="1">
      <alignment vertical="center" wrapText="1"/>
    </xf>
    <xf numFmtId="0" fontId="45" fillId="2" borderId="13" xfId="77" applyFont="1" applyFill="1" applyBorder="1" applyAlignment="1">
      <alignment horizontal="center" vertical="center" wrapText="1"/>
    </xf>
    <xf numFmtId="0" fontId="44" fillId="0" borderId="1" xfId="77" applyFont="1" applyBorder="1" applyAlignment="1">
      <alignment horizontal="left" vertical="center"/>
    </xf>
    <xf numFmtId="0" fontId="44" fillId="0" borderId="1" xfId="77" applyFont="1" applyBorder="1" applyAlignment="1">
      <alignment horizontal="left" vertical="center" wrapText="1"/>
    </xf>
    <xf numFmtId="0" fontId="45" fillId="0" borderId="1" xfId="77" applyFont="1" applyBorder="1" applyAlignment="1">
      <alignment horizontal="center" vertical="center" wrapText="1"/>
    </xf>
    <xf numFmtId="0" fontId="44" fillId="0" borderId="2" xfId="77" applyFont="1" applyBorder="1" applyAlignment="1">
      <alignment horizontal="left" vertical="center"/>
    </xf>
    <xf numFmtId="0" fontId="44" fillId="0" borderId="2" xfId="77" applyFont="1" applyBorder="1" applyAlignment="1">
      <alignment horizontal="left" vertical="center" wrapText="1"/>
    </xf>
    <xf numFmtId="0" fontId="45" fillId="0" borderId="2" xfId="77" applyFont="1" applyBorder="1" applyAlignment="1">
      <alignment horizontal="center" vertical="center" wrapText="1"/>
    </xf>
    <xf numFmtId="0" fontId="44" fillId="0" borderId="16" xfId="77" applyFont="1" applyBorder="1" applyAlignment="1">
      <alignment horizontal="left" vertical="center"/>
    </xf>
    <xf numFmtId="0" fontId="44" fillId="0" borderId="15" xfId="77" applyFont="1" applyBorder="1" applyAlignment="1">
      <alignment vertical="center" wrapText="1"/>
    </xf>
    <xf numFmtId="0" fontId="45" fillId="0" borderId="17" xfId="77" applyFont="1" applyBorder="1" applyAlignment="1">
      <alignment horizontal="center" vertical="center" wrapText="1"/>
    </xf>
    <xf numFmtId="0" fontId="45" fillId="2" borderId="15" xfId="77" applyFont="1" applyFill="1" applyBorder="1" applyAlignment="1">
      <alignment horizontal="left" vertical="center" wrapText="1"/>
    </xf>
    <xf numFmtId="0" fontId="45" fillId="2" borderId="11" xfId="77" applyFont="1" applyFill="1" applyBorder="1" applyAlignment="1">
      <alignment horizontal="left" vertical="center" wrapText="1"/>
    </xf>
    <xf numFmtId="0" fontId="0" fillId="2" borderId="1" xfId="0" applyFill="1" applyBorder="1" applyAlignment="1">
      <alignment horizontal="center" vertical="center"/>
    </xf>
    <xf numFmtId="0" fontId="15" fillId="0" borderId="0" xfId="0"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39" fillId="0" borderId="0" xfId="77" applyFont="1" applyAlignment="1">
      <alignment horizontal="center" vertical="center"/>
    </xf>
    <xf numFmtId="0" fontId="33" fillId="0" borderId="0" xfId="77"/>
    <xf numFmtId="0" fontId="40" fillId="0" borderId="0" xfId="77" applyFont="1" applyAlignment="1">
      <alignment horizontal="left" vertical="center"/>
    </xf>
    <xf numFmtId="0" fontId="34" fillId="0" borderId="0" xfId="77" applyFont="1" applyAlignment="1">
      <alignment horizontal="center" vertical="center" wrapText="1"/>
    </xf>
    <xf numFmtId="0" fontId="36" fillId="0" borderId="0" xfId="77" applyFont="1" applyAlignment="1">
      <alignment horizontal="center" vertical="top" wrapText="1"/>
    </xf>
    <xf numFmtId="0" fontId="39" fillId="0" borderId="0" xfId="77" applyFont="1" applyAlignment="1">
      <alignment horizontal="center" vertical="center" wrapText="1"/>
    </xf>
    <xf numFmtId="0" fontId="44" fillId="0" borderId="0" xfId="77" applyFont="1" applyAlignment="1">
      <alignment horizontal="left" vertical="top" wrapText="1"/>
    </xf>
    <xf numFmtId="0" fontId="46" fillId="0" borderId="0" xfId="77"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2"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abSelected="1" topLeftCell="A3" zoomScale="55" zoomScaleNormal="55" workbookViewId="0">
      <selection activeCell="A17" sqref="A17:XFD17"/>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33" t="s">
        <v>8</v>
      </c>
      <c r="B1" s="133"/>
      <c r="C1" s="133"/>
      <c r="D1" s="13"/>
      <c r="E1" s="1"/>
      <c r="F1" s="1"/>
      <c r="G1" s="1"/>
      <c r="H1" s="1"/>
      <c r="I1" s="1"/>
      <c r="J1" s="1"/>
      <c r="K1" s="1"/>
      <c r="L1" s="1"/>
      <c r="M1" s="1"/>
      <c r="N1" s="1"/>
      <c r="O1" s="1"/>
      <c r="P1" s="1"/>
      <c r="Q1" s="1"/>
      <c r="R1" s="1"/>
      <c r="S1" s="1"/>
      <c r="T1" s="134" t="s">
        <v>16</v>
      </c>
      <c r="U1" s="134"/>
      <c r="V1" s="134"/>
      <c r="W1" s="134"/>
      <c r="X1" s="134"/>
      <c r="Y1" s="135"/>
      <c r="Z1" s="135"/>
      <c r="AA1" s="135"/>
      <c r="AB1" s="135"/>
      <c r="AC1" s="135"/>
      <c r="AD1" s="135"/>
      <c r="AE1" s="135"/>
      <c r="AF1" s="135"/>
      <c r="AG1" s="135"/>
    </row>
    <row r="2" spans="1:33" ht="15" customHeight="1" x14ac:dyDescent="0.25">
      <c r="A2" s="133" t="s">
        <v>14</v>
      </c>
      <c r="B2" s="133"/>
      <c r="C2" s="133"/>
      <c r="D2" s="13"/>
      <c r="E2" s="1"/>
      <c r="F2" s="1"/>
      <c r="G2" s="1"/>
      <c r="H2" s="1"/>
      <c r="I2" s="1"/>
      <c r="J2" s="1"/>
      <c r="K2" s="1"/>
      <c r="L2" s="1"/>
      <c r="M2" s="1"/>
      <c r="N2" s="1"/>
      <c r="O2" s="1"/>
      <c r="P2" s="1"/>
      <c r="Q2" s="1"/>
      <c r="R2" s="1"/>
      <c r="S2" s="1"/>
      <c r="T2" s="136" t="s">
        <v>15</v>
      </c>
      <c r="U2" s="134"/>
      <c r="V2" s="134"/>
      <c r="W2" s="134"/>
      <c r="X2" s="134"/>
      <c r="Y2" s="134"/>
      <c r="Z2" s="134"/>
      <c r="AA2" s="134"/>
      <c r="AB2" s="134"/>
      <c r="AC2" s="134"/>
      <c r="AD2" s="134"/>
      <c r="AE2" s="134"/>
      <c r="AF2" s="134"/>
      <c r="AG2" s="134"/>
    </row>
    <row r="3" spans="1:33" ht="15" customHeight="1" x14ac:dyDescent="0.25">
      <c r="A3" s="136" t="s">
        <v>89</v>
      </c>
      <c r="B3" s="134"/>
      <c r="C3" s="134"/>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32" t="s">
        <v>126</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row>
    <row r="7" spans="1:33" ht="27.75" customHeight="1" x14ac:dyDescent="0.25">
      <c r="A7" s="140" t="s">
        <v>5</v>
      </c>
      <c r="B7" s="142" t="s">
        <v>28</v>
      </c>
      <c r="C7" s="143"/>
      <c r="D7" s="144" t="s">
        <v>24</v>
      </c>
      <c r="E7" s="145"/>
      <c r="F7" s="145"/>
      <c r="G7" s="145"/>
      <c r="H7" s="145"/>
      <c r="I7" s="145"/>
      <c r="J7" s="145"/>
      <c r="K7" s="145"/>
      <c r="L7" s="145"/>
      <c r="M7" s="145"/>
      <c r="N7" s="145"/>
      <c r="O7" s="145"/>
      <c r="P7" s="145"/>
      <c r="Q7" s="145"/>
      <c r="R7" s="145"/>
      <c r="S7" s="146"/>
      <c r="T7" s="147" t="s">
        <v>38</v>
      </c>
      <c r="U7" s="148"/>
      <c r="V7" s="148"/>
      <c r="W7" s="148"/>
      <c r="X7" s="148"/>
      <c r="Y7" s="148"/>
      <c r="Z7" s="148"/>
      <c r="AA7" s="148"/>
      <c r="AB7" s="148"/>
      <c r="AC7" s="148"/>
      <c r="AD7" s="148"/>
      <c r="AE7" s="148"/>
      <c r="AF7" s="149"/>
      <c r="AG7" s="16" t="s">
        <v>6</v>
      </c>
    </row>
    <row r="8" spans="1:33" ht="45.75" customHeight="1" x14ac:dyDescent="0.25">
      <c r="A8" s="141"/>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7" t="s">
        <v>81</v>
      </c>
      <c r="D11" s="18"/>
      <c r="E11" s="18"/>
      <c r="F11" s="18"/>
      <c r="G11" s="18"/>
      <c r="H11" s="18"/>
      <c r="I11" s="18"/>
      <c r="J11" s="18"/>
      <c r="K11" s="18"/>
      <c r="L11" s="18"/>
      <c r="M11" s="18"/>
      <c r="N11" s="18"/>
      <c r="O11" s="18"/>
      <c r="P11" s="18"/>
      <c r="Q11" s="18"/>
      <c r="R11" s="18"/>
      <c r="S11" s="71">
        <f>COUNTIF(D11:R11,"X")</f>
        <v>0</v>
      </c>
      <c r="T11" s="19"/>
      <c r="U11" s="22"/>
      <c r="V11" s="22" t="s">
        <v>101</v>
      </c>
      <c r="W11" s="19" t="s">
        <v>101</v>
      </c>
      <c r="X11" s="19"/>
      <c r="Y11" s="22" t="s">
        <v>101</v>
      </c>
      <c r="Z11" s="22"/>
      <c r="AA11" s="22"/>
      <c r="AB11" s="47"/>
      <c r="AC11" s="47"/>
      <c r="AF11" s="38">
        <f t="shared" ref="AF11:AF20" si="0">COUNTIF(T11:AE11,"X")</f>
        <v>3</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93</v>
      </c>
      <c r="D13" s="18" t="s">
        <v>101</v>
      </c>
      <c r="E13" s="18"/>
      <c r="F13" s="18"/>
      <c r="G13" s="18"/>
      <c r="H13" s="18"/>
      <c r="I13" s="18"/>
      <c r="J13" s="18"/>
      <c r="K13" s="18"/>
      <c r="L13" s="18"/>
      <c r="M13" s="18"/>
      <c r="N13" s="18"/>
      <c r="O13" s="31"/>
      <c r="P13" s="31"/>
      <c r="Q13" s="31"/>
      <c r="R13" s="31"/>
      <c r="S13" s="71">
        <f t="shared" ref="S13:S20" si="1">COUNTIF(D13:R13,"X")</f>
        <v>1</v>
      </c>
      <c r="T13" s="19" t="s">
        <v>101</v>
      </c>
      <c r="U13" s="19" t="s">
        <v>101</v>
      </c>
      <c r="V13" s="19" t="s">
        <v>101</v>
      </c>
      <c r="W13" s="19" t="s">
        <v>101</v>
      </c>
      <c r="X13" s="19"/>
      <c r="Y13" s="19"/>
      <c r="Z13" s="22" t="s">
        <v>101</v>
      </c>
      <c r="AA13" s="22"/>
      <c r="AB13" s="22"/>
      <c r="AC13" s="22"/>
      <c r="AD13" s="22"/>
      <c r="AE13" s="22"/>
      <c r="AF13" s="38">
        <f t="shared" si="0"/>
        <v>5</v>
      </c>
      <c r="AG13" s="17"/>
    </row>
    <row r="14" spans="1:33" s="67" customFormat="1" ht="24" customHeight="1" x14ac:dyDescent="0.25">
      <c r="A14" s="60" t="s">
        <v>1</v>
      </c>
      <c r="B14" s="61" t="s">
        <v>83</v>
      </c>
      <c r="C14" s="60" t="s">
        <v>94</v>
      </c>
      <c r="D14" s="62"/>
      <c r="E14" s="62" t="s">
        <v>101</v>
      </c>
      <c r="F14" s="62"/>
      <c r="G14" s="62"/>
      <c r="H14" s="62"/>
      <c r="I14" s="18"/>
      <c r="J14" s="62"/>
      <c r="K14" s="62"/>
      <c r="L14" s="62"/>
      <c r="M14" s="62"/>
      <c r="N14" s="62"/>
      <c r="O14" s="62"/>
      <c r="P14" s="62"/>
      <c r="Q14" s="62"/>
      <c r="R14" s="62"/>
      <c r="S14" s="63">
        <f>COUNTIF(D14:R14,"X")</f>
        <v>1</v>
      </c>
      <c r="T14" s="19"/>
      <c r="U14" s="65"/>
      <c r="V14" s="65" t="s">
        <v>101</v>
      </c>
      <c r="W14" s="19"/>
      <c r="X14" s="19" t="s">
        <v>101</v>
      </c>
      <c r="Y14" s="65"/>
      <c r="Z14" s="22" t="s">
        <v>101</v>
      </c>
      <c r="AA14" s="65"/>
      <c r="AB14" s="65"/>
      <c r="AC14" s="65"/>
      <c r="AD14" s="131"/>
      <c r="AE14" s="131"/>
      <c r="AF14" s="38">
        <f t="shared" si="0"/>
        <v>3</v>
      </c>
      <c r="AG14" s="66"/>
    </row>
    <row r="15" spans="1:33" s="67" customFormat="1" ht="27" customHeight="1" x14ac:dyDescent="0.25">
      <c r="A15" s="9" t="s">
        <v>2</v>
      </c>
      <c r="B15" s="61" t="s">
        <v>84</v>
      </c>
      <c r="C15" s="60" t="s">
        <v>97</v>
      </c>
      <c r="D15" s="68"/>
      <c r="E15" s="69" t="s">
        <v>101</v>
      </c>
      <c r="F15" s="69"/>
      <c r="G15" s="69"/>
      <c r="H15" s="69"/>
      <c r="I15" s="18"/>
      <c r="J15" s="69"/>
      <c r="K15" s="69"/>
      <c r="L15" s="69"/>
      <c r="M15" s="69"/>
      <c r="N15" s="69"/>
      <c r="O15" s="69"/>
      <c r="P15" s="69"/>
      <c r="Q15" s="69"/>
      <c r="R15" s="69"/>
      <c r="S15" s="63">
        <f>COUNTIF(D15:R15,"X")</f>
        <v>1</v>
      </c>
      <c r="T15" s="19"/>
      <c r="U15" s="64"/>
      <c r="V15" s="64" t="s">
        <v>101</v>
      </c>
      <c r="W15" s="19"/>
      <c r="X15" s="19" t="s">
        <v>101</v>
      </c>
      <c r="Y15" s="65"/>
      <c r="Z15" s="22" t="s">
        <v>101</v>
      </c>
      <c r="AA15" s="65"/>
      <c r="AB15" s="65"/>
      <c r="AC15" s="65"/>
      <c r="AD15" s="65"/>
      <c r="AE15" s="65"/>
      <c r="AF15" s="63">
        <f>COUNTIF(T15:AE15,"X")</f>
        <v>3</v>
      </c>
      <c r="AG15" s="66"/>
    </row>
    <row r="16" spans="1:33" s="67" customFormat="1" ht="24" customHeight="1" x14ac:dyDescent="0.25">
      <c r="A16" s="60" t="s">
        <v>3</v>
      </c>
      <c r="B16" s="61" t="s">
        <v>85</v>
      </c>
      <c r="C16" s="60" t="s">
        <v>92</v>
      </c>
      <c r="D16" s="68"/>
      <c r="E16" s="69"/>
      <c r="F16" s="69"/>
      <c r="G16" s="69" t="s">
        <v>101</v>
      </c>
      <c r="H16" s="69"/>
      <c r="I16" s="18"/>
      <c r="J16" s="69"/>
      <c r="K16" s="69"/>
      <c r="L16" s="69"/>
      <c r="M16" s="69"/>
      <c r="N16" s="69"/>
      <c r="O16" s="69"/>
      <c r="P16" s="69"/>
      <c r="Q16" s="69"/>
      <c r="R16" s="69"/>
      <c r="S16" s="63">
        <f t="shared" ref="S16" si="2">COUNTIF(D16:R16,"X")</f>
        <v>1</v>
      </c>
      <c r="T16" s="19"/>
      <c r="U16" s="19"/>
      <c r="V16" s="19" t="s">
        <v>101</v>
      </c>
      <c r="W16" s="19" t="s">
        <v>101</v>
      </c>
      <c r="X16" s="19"/>
      <c r="Y16" s="19" t="s">
        <v>101</v>
      </c>
      <c r="Z16" s="19" t="s">
        <v>101</v>
      </c>
      <c r="AA16" s="19"/>
      <c r="AB16" s="65"/>
      <c r="AC16" s="65"/>
      <c r="AD16" s="65"/>
      <c r="AE16" s="65"/>
      <c r="AF16" s="63">
        <f t="shared" ref="AF16" si="3">COUNTIF(T16:AE16,"X")</f>
        <v>4</v>
      </c>
      <c r="AG16" s="66"/>
    </row>
    <row r="17" spans="1:33" s="67" customFormat="1" ht="29.25" customHeight="1" x14ac:dyDescent="0.25">
      <c r="A17" s="9" t="s">
        <v>4</v>
      </c>
      <c r="B17" s="61" t="s">
        <v>86</v>
      </c>
      <c r="C17" s="60" t="s">
        <v>95</v>
      </c>
      <c r="D17" s="68" t="s">
        <v>101</v>
      </c>
      <c r="E17" s="69"/>
      <c r="F17" s="69"/>
      <c r="G17" s="69"/>
      <c r="H17" s="69"/>
      <c r="I17" s="18"/>
      <c r="J17" s="69"/>
      <c r="K17" s="69"/>
      <c r="L17" s="69"/>
      <c r="M17" s="69"/>
      <c r="N17" s="69"/>
      <c r="O17" s="70"/>
      <c r="P17" s="70"/>
      <c r="Q17" s="70"/>
      <c r="R17" s="70"/>
      <c r="S17" s="63">
        <f t="shared" si="1"/>
        <v>1</v>
      </c>
      <c r="T17" s="19"/>
      <c r="U17" s="64" t="s">
        <v>101</v>
      </c>
      <c r="V17" s="64"/>
      <c r="W17" s="19"/>
      <c r="X17" s="19" t="s">
        <v>101</v>
      </c>
      <c r="Y17" s="65"/>
      <c r="Z17" s="22" t="s">
        <v>101</v>
      </c>
      <c r="AA17" s="65"/>
      <c r="AB17" s="65"/>
      <c r="AC17" s="65"/>
      <c r="AD17" s="65"/>
      <c r="AE17" s="65"/>
      <c r="AF17" s="63">
        <f t="shared" si="0"/>
        <v>3</v>
      </c>
      <c r="AG17" s="65"/>
    </row>
    <row r="18" spans="1:33" s="67" customFormat="1" ht="24.75" customHeight="1" x14ac:dyDescent="0.25">
      <c r="A18" s="60" t="s">
        <v>71</v>
      </c>
      <c r="B18" s="61" t="s">
        <v>87</v>
      </c>
      <c r="C18" s="60" t="s">
        <v>96</v>
      </c>
      <c r="D18" s="68"/>
      <c r="E18" s="70"/>
      <c r="F18" s="70"/>
      <c r="G18" s="70"/>
      <c r="H18" s="70"/>
      <c r="I18" s="18"/>
      <c r="J18" s="70"/>
      <c r="K18" s="70"/>
      <c r="L18" s="70"/>
      <c r="M18" s="70"/>
      <c r="N18" s="70"/>
      <c r="O18" s="70"/>
      <c r="P18" s="70"/>
      <c r="Q18" s="70"/>
      <c r="R18" s="70"/>
      <c r="S18" s="63">
        <f t="shared" si="1"/>
        <v>0</v>
      </c>
      <c r="T18" s="19"/>
      <c r="U18" s="64" t="s">
        <v>101</v>
      </c>
      <c r="V18" s="19"/>
      <c r="W18" s="19" t="s">
        <v>101</v>
      </c>
      <c r="X18" s="19" t="s">
        <v>101</v>
      </c>
      <c r="Y18" s="65"/>
      <c r="Z18" s="22"/>
      <c r="AA18" s="65"/>
      <c r="AB18" s="65"/>
      <c r="AC18" s="65"/>
      <c r="AD18" s="65"/>
      <c r="AE18" s="65"/>
      <c r="AF18" s="63">
        <f t="shared" si="0"/>
        <v>3</v>
      </c>
      <c r="AG18" s="66"/>
    </row>
    <row r="19" spans="1:33" s="67" customFormat="1" ht="23.25" customHeight="1" x14ac:dyDescent="0.25">
      <c r="A19" s="9" t="s">
        <v>75</v>
      </c>
      <c r="B19" s="61" t="s">
        <v>88</v>
      </c>
      <c r="C19" s="60" t="s">
        <v>98</v>
      </c>
      <c r="D19" s="68"/>
      <c r="E19" s="64" t="s">
        <v>101</v>
      </c>
      <c r="F19" s="64"/>
      <c r="G19" s="64"/>
      <c r="H19" s="64"/>
      <c r="I19" s="18"/>
      <c r="J19" s="64"/>
      <c r="K19" s="64"/>
      <c r="L19" s="64"/>
      <c r="M19" s="64"/>
      <c r="N19" s="64"/>
      <c r="O19" s="64"/>
      <c r="P19" s="64"/>
      <c r="Q19" s="64"/>
      <c r="R19" s="64"/>
      <c r="S19" s="63">
        <f t="shared" si="1"/>
        <v>1</v>
      </c>
      <c r="T19" s="19"/>
      <c r="U19" s="64"/>
      <c r="V19" s="19" t="s">
        <v>101</v>
      </c>
      <c r="W19" s="19"/>
      <c r="X19" s="19" t="s">
        <v>101</v>
      </c>
      <c r="Y19" s="65"/>
      <c r="Z19" s="22" t="s">
        <v>101</v>
      </c>
      <c r="AA19" s="65"/>
      <c r="AB19" s="65"/>
      <c r="AC19" s="65"/>
      <c r="AD19" s="65"/>
      <c r="AE19" s="65"/>
      <c r="AF19" s="63">
        <f t="shared" si="0"/>
        <v>3</v>
      </c>
      <c r="AG19" s="66"/>
    </row>
    <row r="20" spans="1:33" ht="23.25" customHeight="1" x14ac:dyDescent="0.25">
      <c r="A20" s="60" t="s">
        <v>79</v>
      </c>
      <c r="B20" s="59" t="s">
        <v>90</v>
      </c>
      <c r="C20" s="9" t="s">
        <v>99</v>
      </c>
      <c r="D20" s="20"/>
      <c r="E20" s="19"/>
      <c r="F20" s="19" t="s">
        <v>101</v>
      </c>
      <c r="G20" s="19"/>
      <c r="H20" s="19" t="s">
        <v>101</v>
      </c>
      <c r="I20" s="19"/>
      <c r="J20" s="19"/>
      <c r="K20" s="19"/>
      <c r="L20" s="19"/>
      <c r="M20" s="19"/>
      <c r="N20" s="19"/>
      <c r="O20" s="19"/>
      <c r="P20" s="19"/>
      <c r="Q20" s="19"/>
      <c r="R20" s="19"/>
      <c r="S20" s="63">
        <f t="shared" si="1"/>
        <v>2</v>
      </c>
      <c r="T20" s="19"/>
      <c r="U20" s="19"/>
      <c r="V20" s="19"/>
      <c r="W20" s="19" t="s">
        <v>101</v>
      </c>
      <c r="X20" s="19"/>
      <c r="Y20" s="22" t="s">
        <v>101</v>
      </c>
      <c r="Z20" s="22"/>
      <c r="AA20" s="22"/>
      <c r="AB20" s="22"/>
      <c r="AC20" s="22"/>
      <c r="AD20" s="22"/>
      <c r="AE20" s="22"/>
      <c r="AF20" s="38">
        <f t="shared" si="0"/>
        <v>2</v>
      </c>
      <c r="AG20" s="17"/>
    </row>
    <row r="21" spans="1:33" ht="20.25" customHeight="1" x14ac:dyDescent="0.25">
      <c r="A21" s="150"/>
      <c r="B21" s="150"/>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row>
    <row r="22" spans="1:33" ht="39" customHeight="1" x14ac:dyDescent="0.25">
      <c r="A22" s="151" t="s">
        <v>69</v>
      </c>
      <c r="B22" s="151"/>
      <c r="C22" s="151"/>
      <c r="D22" s="151"/>
      <c r="E22" s="151"/>
      <c r="F22" s="151"/>
      <c r="G22" s="151"/>
      <c r="H22" s="151"/>
      <c r="I22" s="151"/>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51"/>
      <c r="AG22" s="151"/>
    </row>
    <row r="23" spans="1:33" ht="17.25" x14ac:dyDescent="0.3">
      <c r="A23" s="23"/>
      <c r="B23" s="23"/>
      <c r="C23" s="23"/>
      <c r="D23" s="24"/>
      <c r="E23" s="28"/>
      <c r="F23" s="28"/>
      <c r="G23" s="28"/>
      <c r="H23" s="28"/>
      <c r="I23" s="28"/>
      <c r="J23" s="28"/>
      <c r="K23" s="28"/>
      <c r="L23" s="28"/>
      <c r="M23" s="28"/>
      <c r="N23" s="28"/>
      <c r="O23" s="28"/>
      <c r="P23" s="28"/>
      <c r="Q23" s="28"/>
      <c r="R23" s="28"/>
      <c r="S23" s="28"/>
      <c r="T23" s="137" t="s">
        <v>127</v>
      </c>
      <c r="U23" s="137"/>
      <c r="V23" s="137"/>
      <c r="W23" s="137"/>
      <c r="X23" s="137"/>
      <c r="Y23" s="137"/>
      <c r="Z23" s="137"/>
      <c r="AA23" s="137"/>
      <c r="AB23" s="137"/>
      <c r="AC23" s="137"/>
      <c r="AD23" s="137"/>
      <c r="AE23" s="137"/>
      <c r="AF23" s="137"/>
      <c r="AG23" s="137"/>
    </row>
    <row r="24" spans="1:33" ht="17.25" x14ac:dyDescent="0.3">
      <c r="A24" s="23"/>
      <c r="B24" s="23"/>
      <c r="C24" s="23"/>
      <c r="D24" s="24"/>
      <c r="T24" s="138" t="s">
        <v>7</v>
      </c>
      <c r="U24" s="138"/>
      <c r="V24" s="138"/>
      <c r="W24" s="138"/>
      <c r="X24" s="138"/>
      <c r="Y24" s="138"/>
      <c r="Z24" s="138"/>
      <c r="AA24" s="138"/>
      <c r="AB24" s="138"/>
      <c r="AC24" s="138"/>
      <c r="AD24" s="138"/>
      <c r="AE24" s="138"/>
      <c r="AF24" s="138"/>
      <c r="AG24" s="138"/>
    </row>
    <row r="28" spans="1:33" x14ac:dyDescent="0.25">
      <c r="X28" s="139" t="s">
        <v>80</v>
      </c>
      <c r="Y28" s="139"/>
      <c r="Z28" s="139"/>
      <c r="AA28" s="139"/>
      <c r="AB28" s="139"/>
      <c r="AC28" s="79"/>
      <c r="AD28" s="79"/>
    </row>
  </sheetData>
  <mergeCells count="15">
    <mergeCell ref="T23:AG23"/>
    <mergeCell ref="T24:AG24"/>
    <mergeCell ref="X28:AB28"/>
    <mergeCell ref="A7:A8"/>
    <mergeCell ref="B7:C7"/>
    <mergeCell ref="D7:S7"/>
    <mergeCell ref="T7:AF7"/>
    <mergeCell ref="A21:AG21"/>
    <mergeCell ref="A22:AG22"/>
    <mergeCell ref="A5:AG5"/>
    <mergeCell ref="A1:C1"/>
    <mergeCell ref="T1:AG1"/>
    <mergeCell ref="A2:C2"/>
    <mergeCell ref="T2:AG2"/>
    <mergeCell ref="A3:C3"/>
  </mergeCells>
  <pageMargins left="0.25" right="0.16" top="0.52" bottom="0.3" header="0.3" footer="0.16"/>
  <pageSetup paperSize="9" scale="4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884B7-5959-482E-876A-E7D66F90E062}">
  <dimension ref="A1:Z1001"/>
  <sheetViews>
    <sheetView topLeftCell="A5" zoomScale="71" zoomScaleNormal="71" workbookViewId="0">
      <selection activeCell="G20" sqref="G20"/>
    </sheetView>
  </sheetViews>
  <sheetFormatPr defaultColWidth="14.42578125" defaultRowHeight="15" customHeight="1" x14ac:dyDescent="0.25"/>
  <cols>
    <col min="1" max="1" width="15.42578125" style="81" customWidth="1"/>
    <col min="2" max="2" width="91" style="81" customWidth="1"/>
    <col min="3" max="3" width="20.7109375" style="81" customWidth="1"/>
    <col min="4" max="4" width="38.7109375" style="81" customWidth="1"/>
    <col min="5" max="5" width="21.42578125" style="81" customWidth="1"/>
    <col min="6" max="6" width="26" style="81" customWidth="1"/>
    <col min="7" max="7" width="76.5703125" style="81" customWidth="1"/>
    <col min="8" max="8" width="7.5703125" style="81" customWidth="1"/>
    <col min="9" max="26" width="8.7109375" style="81" customWidth="1"/>
    <col min="27" max="16384" width="14.42578125" style="81"/>
  </cols>
  <sheetData>
    <row r="1" spans="1:26" ht="46.5" customHeight="1" x14ac:dyDescent="0.25">
      <c r="A1" s="155" t="s">
        <v>112</v>
      </c>
      <c r="B1" s="153"/>
      <c r="C1" s="80"/>
      <c r="D1" s="80"/>
      <c r="E1" s="80"/>
      <c r="F1" s="156" t="s">
        <v>113</v>
      </c>
      <c r="G1" s="153"/>
      <c r="H1" s="82"/>
      <c r="I1" s="83"/>
      <c r="J1" s="83"/>
      <c r="K1" s="83"/>
      <c r="L1" s="83"/>
      <c r="M1" s="83"/>
      <c r="N1" s="83"/>
      <c r="O1" s="83"/>
      <c r="P1" s="83"/>
      <c r="Q1" s="83"/>
      <c r="R1" s="83"/>
      <c r="S1" s="83"/>
      <c r="T1" s="83"/>
      <c r="U1" s="83"/>
      <c r="V1" s="83"/>
      <c r="W1" s="83"/>
      <c r="X1" s="83"/>
      <c r="Y1" s="83"/>
      <c r="Z1" s="83"/>
    </row>
    <row r="2" spans="1:26" ht="19.5" customHeight="1" x14ac:dyDescent="0.25">
      <c r="A2" s="80"/>
      <c r="B2" s="80"/>
      <c r="C2" s="80"/>
      <c r="D2" s="80"/>
      <c r="E2" s="80"/>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57" t="s">
        <v>114</v>
      </c>
      <c r="B3" s="153"/>
      <c r="C3" s="153"/>
      <c r="D3" s="153"/>
      <c r="E3" s="153"/>
      <c r="F3" s="153"/>
      <c r="G3" s="153"/>
      <c r="H3" s="86"/>
      <c r="I3" s="83"/>
      <c r="J3" s="83"/>
      <c r="K3" s="83"/>
      <c r="L3" s="83"/>
      <c r="M3" s="83"/>
      <c r="N3" s="83"/>
      <c r="O3" s="83"/>
      <c r="P3" s="83"/>
      <c r="Q3" s="83"/>
      <c r="R3" s="83"/>
      <c r="S3" s="83"/>
      <c r="T3" s="83"/>
      <c r="U3" s="83"/>
      <c r="V3" s="83"/>
      <c r="W3" s="83"/>
      <c r="X3" s="83"/>
      <c r="Y3" s="83"/>
      <c r="Z3" s="83"/>
    </row>
    <row r="4" spans="1:26" ht="6" customHeight="1" x14ac:dyDescent="0.25">
      <c r="A4" s="152"/>
      <c r="B4" s="153"/>
      <c r="C4" s="153"/>
      <c r="D4" s="153"/>
      <c r="E4" s="153"/>
      <c r="F4" s="153"/>
      <c r="G4" s="153"/>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34</v>
      </c>
      <c r="D6" s="90" t="s">
        <v>35</v>
      </c>
      <c r="E6" s="90" t="s">
        <v>22</v>
      </c>
      <c r="F6" s="90" t="s">
        <v>36</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92" t="s">
        <v>74</v>
      </c>
      <c r="C7" s="93"/>
      <c r="D7" s="93"/>
      <c r="E7" s="93"/>
      <c r="F7" s="91"/>
      <c r="G7" s="91"/>
      <c r="H7" s="87"/>
      <c r="I7" s="88"/>
      <c r="J7" s="88"/>
      <c r="K7" s="88"/>
      <c r="L7" s="88"/>
      <c r="M7" s="88"/>
      <c r="N7" s="88"/>
      <c r="O7" s="88"/>
      <c r="P7" s="88"/>
      <c r="Q7" s="88"/>
      <c r="R7" s="88"/>
      <c r="S7" s="88"/>
      <c r="T7" s="88"/>
      <c r="U7" s="88"/>
      <c r="V7" s="88"/>
      <c r="W7" s="88"/>
      <c r="X7" s="88"/>
      <c r="Y7" s="88"/>
      <c r="Z7" s="88"/>
    </row>
    <row r="8" spans="1:26" ht="90.75" customHeight="1" x14ac:dyDescent="0.25">
      <c r="A8" s="94" t="s">
        <v>29</v>
      </c>
      <c r="B8" s="95" t="s">
        <v>121</v>
      </c>
      <c r="C8" s="96">
        <v>2</v>
      </c>
      <c r="D8" s="97" t="s">
        <v>115</v>
      </c>
      <c r="E8" s="98">
        <v>45962</v>
      </c>
      <c r="F8" s="99" t="s">
        <v>131</v>
      </c>
      <c r="G8" s="99"/>
      <c r="H8" s="87"/>
      <c r="I8" s="88"/>
      <c r="J8" s="88"/>
      <c r="K8" s="88"/>
      <c r="L8" s="88"/>
      <c r="M8" s="88"/>
      <c r="N8" s="88"/>
      <c r="O8" s="88"/>
      <c r="P8" s="88"/>
      <c r="Q8" s="88"/>
      <c r="R8" s="88"/>
      <c r="S8" s="88"/>
      <c r="T8" s="88"/>
      <c r="U8" s="88"/>
      <c r="V8" s="88"/>
      <c r="W8" s="88"/>
      <c r="X8" s="88"/>
      <c r="Y8" s="88"/>
      <c r="Z8" s="88"/>
    </row>
    <row r="9" spans="1:26" s="116" customFormat="1" ht="94.5" customHeight="1" x14ac:dyDescent="0.25">
      <c r="A9" s="117" t="s">
        <v>30</v>
      </c>
      <c r="B9" s="118" t="s">
        <v>122</v>
      </c>
      <c r="C9" s="119">
        <v>3</v>
      </c>
      <c r="D9" s="111" t="s">
        <v>132</v>
      </c>
      <c r="E9" s="98">
        <v>45963</v>
      </c>
      <c r="F9" s="99" t="s">
        <v>131</v>
      </c>
      <c r="G9" s="113"/>
      <c r="H9" s="114"/>
      <c r="I9" s="115"/>
      <c r="J9" s="115"/>
      <c r="K9" s="115"/>
      <c r="L9" s="115"/>
      <c r="M9" s="115"/>
      <c r="N9" s="115"/>
      <c r="O9" s="115"/>
      <c r="P9" s="115"/>
      <c r="Q9" s="115"/>
      <c r="R9" s="115"/>
      <c r="S9" s="115"/>
      <c r="T9" s="115"/>
      <c r="U9" s="115"/>
      <c r="V9" s="115"/>
      <c r="W9" s="115"/>
      <c r="X9" s="115"/>
      <c r="Y9" s="115"/>
      <c r="Z9" s="115"/>
    </row>
    <row r="10" spans="1:26" ht="73.5" customHeight="1" x14ac:dyDescent="0.25">
      <c r="A10" s="123" t="s">
        <v>31</v>
      </c>
      <c r="B10" s="124" t="s">
        <v>116</v>
      </c>
      <c r="C10" s="125">
        <v>1</v>
      </c>
      <c r="D10" s="126" t="s">
        <v>105</v>
      </c>
      <c r="E10" s="98">
        <v>45964</v>
      </c>
      <c r="F10" s="99" t="s">
        <v>131</v>
      </c>
      <c r="G10" s="91"/>
      <c r="H10" s="87"/>
      <c r="I10" s="88"/>
      <c r="J10" s="88"/>
      <c r="K10" s="88"/>
      <c r="L10" s="88"/>
      <c r="M10" s="88"/>
      <c r="N10" s="88"/>
      <c r="O10" s="88"/>
      <c r="P10" s="88"/>
      <c r="Q10" s="88"/>
      <c r="R10" s="88"/>
      <c r="S10" s="88"/>
      <c r="T10" s="88"/>
      <c r="U10" s="88"/>
      <c r="V10" s="88"/>
      <c r="W10" s="88"/>
      <c r="X10" s="88"/>
      <c r="Y10" s="88"/>
      <c r="Z10" s="88"/>
    </row>
    <row r="11" spans="1:26" ht="73.5" customHeight="1" x14ac:dyDescent="0.25">
      <c r="A11" s="120" t="s">
        <v>37</v>
      </c>
      <c r="B11" s="121" t="s">
        <v>123</v>
      </c>
      <c r="C11" s="122">
        <v>1</v>
      </c>
      <c r="D11" s="120" t="s">
        <v>110</v>
      </c>
      <c r="E11" s="98">
        <v>45965</v>
      </c>
      <c r="F11" s="99" t="s">
        <v>131</v>
      </c>
      <c r="G11" s="91"/>
      <c r="H11" s="87"/>
      <c r="I11" s="88"/>
      <c r="J11" s="88"/>
      <c r="K11" s="88"/>
      <c r="L11" s="88"/>
      <c r="M11" s="88"/>
      <c r="N11" s="88"/>
      <c r="O11" s="88"/>
      <c r="P11" s="88"/>
      <c r="Q11" s="88"/>
      <c r="R11" s="88"/>
      <c r="S11" s="88"/>
      <c r="T11" s="88"/>
      <c r="U11" s="88"/>
      <c r="V11" s="88"/>
      <c r="W11" s="88"/>
      <c r="X11" s="88"/>
      <c r="Y11" s="88"/>
      <c r="Z11" s="88"/>
    </row>
    <row r="12" spans="1:26" ht="62.25" customHeight="1" x14ac:dyDescent="0.25">
      <c r="A12" s="109" t="s">
        <v>39</v>
      </c>
      <c r="B12" s="127" t="s">
        <v>117</v>
      </c>
      <c r="C12" s="128">
        <v>1</v>
      </c>
      <c r="D12" s="101" t="s">
        <v>105</v>
      </c>
      <c r="E12" s="98">
        <v>45966</v>
      </c>
      <c r="F12" s="99" t="s">
        <v>131</v>
      </c>
      <c r="G12" s="99"/>
      <c r="H12" s="87"/>
      <c r="I12" s="88"/>
      <c r="J12" s="88"/>
      <c r="K12" s="88"/>
      <c r="L12" s="88"/>
      <c r="M12" s="88"/>
      <c r="N12" s="88"/>
      <c r="O12" s="88"/>
      <c r="P12" s="88"/>
      <c r="Q12" s="88"/>
      <c r="R12" s="88"/>
      <c r="S12" s="88"/>
      <c r="T12" s="88"/>
      <c r="U12" s="88"/>
      <c r="V12" s="88"/>
      <c r="W12" s="88"/>
      <c r="X12" s="88"/>
      <c r="Y12" s="88"/>
      <c r="Z12" s="88"/>
    </row>
    <row r="13" spans="1:26" ht="38.25" customHeight="1" x14ac:dyDescent="0.25">
      <c r="A13" s="102" t="s">
        <v>21</v>
      </c>
      <c r="B13" s="93" t="s">
        <v>100</v>
      </c>
      <c r="C13" s="103"/>
      <c r="D13" s="103"/>
      <c r="E13" s="103"/>
      <c r="F13" s="99"/>
      <c r="G13" s="104"/>
      <c r="H13" s="87"/>
      <c r="I13" s="88"/>
      <c r="J13" s="88"/>
      <c r="K13" s="88"/>
      <c r="L13" s="88"/>
      <c r="M13" s="88"/>
      <c r="N13" s="88"/>
      <c r="O13" s="88"/>
      <c r="P13" s="88"/>
      <c r="Q13" s="88"/>
      <c r="R13" s="88"/>
      <c r="S13" s="88"/>
      <c r="T13" s="88"/>
      <c r="U13" s="88"/>
      <c r="V13" s="88"/>
      <c r="W13" s="88"/>
      <c r="X13" s="88"/>
      <c r="Y13" s="88"/>
      <c r="Z13" s="88"/>
    </row>
    <row r="14" spans="1:26" ht="73.5" customHeight="1" x14ac:dyDescent="0.25">
      <c r="A14" s="100" t="s">
        <v>29</v>
      </c>
      <c r="B14" s="95" t="s">
        <v>125</v>
      </c>
      <c r="C14" s="105">
        <v>1</v>
      </c>
      <c r="D14" s="97" t="s">
        <v>118</v>
      </c>
      <c r="E14" s="98">
        <v>45962</v>
      </c>
      <c r="F14" s="99" t="s">
        <v>131</v>
      </c>
      <c r="G14" s="99"/>
      <c r="H14" s="87"/>
      <c r="I14" s="88"/>
      <c r="J14" s="88"/>
      <c r="K14" s="88"/>
      <c r="L14" s="88"/>
      <c r="M14" s="88"/>
      <c r="N14" s="88"/>
      <c r="O14" s="88"/>
      <c r="P14" s="88"/>
      <c r="Q14" s="88"/>
      <c r="R14" s="88"/>
      <c r="S14" s="88"/>
      <c r="T14" s="88"/>
      <c r="U14" s="88"/>
      <c r="V14" s="88"/>
      <c r="W14" s="88"/>
      <c r="X14" s="88"/>
      <c r="Y14" s="88"/>
      <c r="Z14" s="88"/>
    </row>
    <row r="15" spans="1:26" s="116" customFormat="1" ht="54" customHeight="1" x14ac:dyDescent="0.25">
      <c r="A15" s="110" t="s">
        <v>30</v>
      </c>
      <c r="B15" s="129" t="s">
        <v>140</v>
      </c>
      <c r="C15" s="112">
        <v>3</v>
      </c>
      <c r="D15" s="130" t="s">
        <v>124</v>
      </c>
      <c r="E15" s="98">
        <v>45963</v>
      </c>
      <c r="F15" s="99" t="s">
        <v>131</v>
      </c>
      <c r="G15" s="112"/>
      <c r="H15" s="114"/>
      <c r="I15" s="115"/>
      <c r="J15" s="115"/>
      <c r="K15" s="115"/>
      <c r="L15" s="115"/>
      <c r="M15" s="115"/>
      <c r="N15" s="115"/>
      <c r="O15" s="115"/>
      <c r="P15" s="115"/>
      <c r="Q15" s="115"/>
      <c r="R15" s="115"/>
      <c r="S15" s="115"/>
      <c r="T15" s="115"/>
      <c r="U15" s="115"/>
      <c r="V15" s="115"/>
      <c r="W15" s="115"/>
      <c r="X15" s="115"/>
      <c r="Y15" s="115"/>
      <c r="Z15" s="115"/>
    </row>
    <row r="16" spans="1:26" ht="54" customHeight="1" x14ac:dyDescent="0.25">
      <c r="A16" s="100" t="s">
        <v>31</v>
      </c>
      <c r="B16" s="101" t="s">
        <v>139</v>
      </c>
      <c r="C16" s="99">
        <v>6</v>
      </c>
      <c r="D16" s="97" t="s">
        <v>138</v>
      </c>
      <c r="E16" s="98">
        <v>45964</v>
      </c>
      <c r="F16" s="99" t="s">
        <v>131</v>
      </c>
      <c r="G16" s="99"/>
      <c r="H16" s="87"/>
      <c r="I16" s="88"/>
      <c r="J16" s="88"/>
      <c r="K16" s="88"/>
      <c r="L16" s="88"/>
      <c r="M16" s="88"/>
      <c r="N16" s="88"/>
      <c r="O16" s="88"/>
      <c r="P16" s="88"/>
      <c r="Q16" s="88"/>
      <c r="R16" s="88"/>
      <c r="S16" s="88"/>
      <c r="T16" s="88"/>
      <c r="U16" s="88"/>
      <c r="V16" s="88"/>
      <c r="W16" s="88"/>
      <c r="X16" s="88"/>
      <c r="Y16" s="88"/>
      <c r="Z16" s="88"/>
    </row>
    <row r="17" spans="1:26" ht="54" customHeight="1" x14ac:dyDescent="0.25">
      <c r="A17" s="100" t="s">
        <v>37</v>
      </c>
      <c r="B17" s="101" t="s">
        <v>130</v>
      </c>
      <c r="C17" s="99">
        <v>5</v>
      </c>
      <c r="D17" s="97" t="s">
        <v>133</v>
      </c>
      <c r="E17" s="98">
        <v>45965</v>
      </c>
      <c r="F17" s="99" t="s">
        <v>131</v>
      </c>
      <c r="G17" s="104"/>
      <c r="H17" s="87"/>
      <c r="I17" s="88"/>
      <c r="J17" s="88"/>
      <c r="K17" s="88"/>
      <c r="L17" s="88"/>
      <c r="M17" s="88"/>
      <c r="N17" s="88"/>
      <c r="O17" s="88"/>
      <c r="P17" s="88"/>
      <c r="Q17" s="88"/>
      <c r="R17" s="88"/>
      <c r="S17" s="88"/>
      <c r="T17" s="88"/>
      <c r="U17" s="88"/>
      <c r="V17" s="88"/>
      <c r="W17" s="88"/>
      <c r="X17" s="88"/>
      <c r="Y17" s="88"/>
      <c r="Z17" s="88"/>
    </row>
    <row r="18" spans="1:26" ht="54" customHeight="1" x14ac:dyDescent="0.25">
      <c r="A18" s="100" t="s">
        <v>39</v>
      </c>
      <c r="B18" s="95" t="s">
        <v>129</v>
      </c>
      <c r="C18" s="96">
        <v>5</v>
      </c>
      <c r="D18" s="101" t="s">
        <v>136</v>
      </c>
      <c r="E18" s="98">
        <v>45966</v>
      </c>
      <c r="F18" s="99" t="s">
        <v>131</v>
      </c>
      <c r="G18" s="99"/>
      <c r="H18" s="87"/>
      <c r="I18" s="88"/>
      <c r="J18" s="88"/>
      <c r="K18" s="88"/>
      <c r="L18" s="88"/>
      <c r="M18" s="88"/>
      <c r="N18" s="88"/>
      <c r="O18" s="88"/>
      <c r="P18" s="88"/>
      <c r="Q18" s="88"/>
      <c r="R18" s="88"/>
      <c r="S18" s="88"/>
      <c r="T18" s="88"/>
      <c r="U18" s="88"/>
      <c r="V18" s="88"/>
      <c r="W18" s="88"/>
      <c r="X18" s="88"/>
      <c r="Y18" s="88"/>
      <c r="Z18" s="88"/>
    </row>
    <row r="19" spans="1:26" ht="54" customHeight="1" x14ac:dyDescent="0.25">
      <c r="A19" s="100" t="s">
        <v>40</v>
      </c>
      <c r="B19" s="106" t="s">
        <v>134</v>
      </c>
      <c r="C19" s="105">
        <v>3</v>
      </c>
      <c r="D19" s="97" t="s">
        <v>135</v>
      </c>
      <c r="E19" s="98">
        <v>45967</v>
      </c>
      <c r="F19" s="99" t="s">
        <v>131</v>
      </c>
      <c r="G19" s="107"/>
      <c r="H19" s="87"/>
      <c r="I19" s="88"/>
      <c r="J19" s="88"/>
      <c r="K19" s="88"/>
      <c r="L19" s="88"/>
      <c r="M19" s="88"/>
      <c r="N19" s="88"/>
      <c r="O19" s="88"/>
      <c r="P19" s="88"/>
      <c r="Q19" s="88"/>
      <c r="R19" s="88"/>
      <c r="S19" s="88"/>
      <c r="T19" s="88"/>
      <c r="U19" s="88"/>
      <c r="V19" s="88"/>
      <c r="W19" s="88"/>
      <c r="X19" s="88"/>
      <c r="Y19" s="88"/>
      <c r="Z19" s="88"/>
    </row>
    <row r="20" spans="1:26" ht="68.25" customHeight="1" x14ac:dyDescent="0.25">
      <c r="A20" s="100" t="s">
        <v>43</v>
      </c>
      <c r="B20" s="106" t="s">
        <v>141</v>
      </c>
      <c r="C20" s="105">
        <v>6</v>
      </c>
      <c r="D20" s="97" t="s">
        <v>142</v>
      </c>
      <c r="E20" s="98">
        <v>45968</v>
      </c>
      <c r="F20" s="99" t="s">
        <v>131</v>
      </c>
      <c r="G20" s="107"/>
      <c r="H20" s="87"/>
      <c r="I20" s="88"/>
      <c r="J20" s="88"/>
      <c r="K20" s="88"/>
      <c r="L20" s="88"/>
      <c r="M20" s="88"/>
      <c r="N20" s="88"/>
      <c r="O20" s="88"/>
      <c r="P20" s="88"/>
      <c r="Q20" s="88"/>
      <c r="R20" s="88"/>
      <c r="S20" s="88"/>
      <c r="T20" s="88"/>
      <c r="U20" s="88"/>
      <c r="V20" s="88"/>
      <c r="W20" s="88"/>
      <c r="X20" s="88"/>
      <c r="Y20" s="88"/>
      <c r="Z20" s="88"/>
    </row>
    <row r="21" spans="1:26" ht="113.25" customHeight="1" x14ac:dyDescent="0.25">
      <c r="A21" s="100" t="s">
        <v>44</v>
      </c>
      <c r="B21" s="106"/>
      <c r="C21" s="105"/>
      <c r="D21" s="97"/>
      <c r="E21" s="108"/>
      <c r="F21" s="99"/>
      <c r="G21" s="107"/>
      <c r="H21" s="87"/>
      <c r="I21" s="88"/>
      <c r="J21" s="88"/>
      <c r="K21" s="88"/>
      <c r="L21" s="88"/>
      <c r="M21" s="88"/>
      <c r="N21" s="88"/>
      <c r="O21" s="88"/>
      <c r="P21" s="88"/>
      <c r="Q21" s="88"/>
      <c r="R21" s="88"/>
      <c r="S21" s="88"/>
      <c r="T21" s="88"/>
      <c r="U21" s="88"/>
      <c r="V21" s="88"/>
      <c r="W21" s="88"/>
      <c r="X21" s="88"/>
      <c r="Y21" s="88"/>
      <c r="Z21" s="88"/>
    </row>
    <row r="22" spans="1:26" ht="141" customHeight="1" x14ac:dyDescent="0.25">
      <c r="A22" s="100" t="s">
        <v>45</v>
      </c>
      <c r="B22" s="106"/>
      <c r="C22" s="105"/>
      <c r="D22" s="97"/>
      <c r="E22" s="108"/>
      <c r="F22" s="99"/>
      <c r="G22" s="107"/>
      <c r="H22" s="87"/>
      <c r="I22" s="88"/>
      <c r="J22" s="88"/>
      <c r="K22" s="88"/>
      <c r="L22" s="88"/>
      <c r="M22" s="88"/>
      <c r="N22" s="88"/>
      <c r="O22" s="88"/>
      <c r="P22" s="88"/>
      <c r="Q22" s="88"/>
      <c r="R22" s="88"/>
      <c r="S22" s="88"/>
      <c r="T22" s="88"/>
      <c r="U22" s="88"/>
      <c r="V22" s="88"/>
      <c r="W22" s="88"/>
      <c r="X22" s="88"/>
      <c r="Y22" s="88"/>
      <c r="Z22" s="88"/>
    </row>
    <row r="23" spans="1:26" ht="68.25" customHeight="1" x14ac:dyDescent="0.25">
      <c r="A23" s="100" t="s">
        <v>46</v>
      </c>
      <c r="B23" s="106"/>
      <c r="C23" s="105"/>
      <c r="D23" s="97"/>
      <c r="E23" s="108"/>
      <c r="F23" s="99"/>
      <c r="G23" s="107"/>
      <c r="H23" s="87"/>
      <c r="I23" s="88"/>
      <c r="J23" s="88"/>
      <c r="K23" s="88"/>
      <c r="L23" s="88"/>
      <c r="M23" s="88"/>
      <c r="N23" s="88"/>
      <c r="O23" s="88"/>
      <c r="P23" s="88"/>
      <c r="Q23" s="88"/>
      <c r="R23" s="88"/>
      <c r="S23" s="88"/>
      <c r="T23" s="88"/>
      <c r="U23" s="88"/>
      <c r="V23" s="88"/>
      <c r="W23" s="88"/>
      <c r="X23" s="88"/>
      <c r="Y23" s="88"/>
      <c r="Z23" s="88"/>
    </row>
    <row r="24" spans="1:26" ht="68.25" customHeight="1" x14ac:dyDescent="0.25">
      <c r="A24" s="100" t="s">
        <v>47</v>
      </c>
      <c r="B24" s="106"/>
      <c r="C24" s="105"/>
      <c r="D24" s="97"/>
      <c r="E24" s="108"/>
      <c r="F24" s="99"/>
      <c r="G24" s="107"/>
      <c r="H24" s="87"/>
      <c r="I24" s="88"/>
      <c r="J24" s="88"/>
      <c r="K24" s="88"/>
      <c r="L24" s="88"/>
      <c r="M24" s="88"/>
      <c r="N24" s="88"/>
      <c r="O24" s="88"/>
      <c r="P24" s="88"/>
      <c r="Q24" s="88"/>
      <c r="R24" s="88"/>
      <c r="S24" s="88"/>
      <c r="T24" s="88"/>
      <c r="U24" s="88"/>
      <c r="V24" s="88"/>
      <c r="W24" s="88"/>
      <c r="X24" s="88"/>
      <c r="Y24" s="88"/>
      <c r="Z24" s="88"/>
    </row>
    <row r="25" spans="1:26" ht="68.25" customHeight="1" x14ac:dyDescent="0.25">
      <c r="A25" s="100" t="s">
        <v>48</v>
      </c>
      <c r="B25" s="106"/>
      <c r="C25" s="105"/>
      <c r="D25" s="97"/>
      <c r="E25" s="108"/>
      <c r="F25" s="99"/>
      <c r="G25" s="107"/>
      <c r="H25" s="87"/>
      <c r="I25" s="88"/>
      <c r="J25" s="88"/>
      <c r="K25" s="88"/>
      <c r="L25" s="88"/>
      <c r="M25" s="88"/>
      <c r="N25" s="88"/>
      <c r="O25" s="88"/>
      <c r="P25" s="88"/>
      <c r="Q25" s="88"/>
      <c r="R25" s="88"/>
      <c r="S25" s="88"/>
      <c r="T25" s="88"/>
      <c r="U25" s="88"/>
      <c r="V25" s="88"/>
      <c r="W25" s="88"/>
      <c r="X25" s="88"/>
      <c r="Y25" s="88"/>
      <c r="Z25" s="88"/>
    </row>
    <row r="26" spans="1:26" ht="88.5" customHeight="1" x14ac:dyDescent="0.25">
      <c r="A26" s="158" t="s">
        <v>119</v>
      </c>
      <c r="B26" s="153"/>
      <c r="C26" s="153"/>
      <c r="D26" s="153"/>
      <c r="E26" s="153"/>
      <c r="F26" s="153"/>
      <c r="G26" s="153"/>
      <c r="H26" s="87"/>
      <c r="I26" s="88"/>
      <c r="J26" s="88"/>
      <c r="K26" s="88"/>
      <c r="L26" s="88"/>
      <c r="M26" s="88"/>
      <c r="N26" s="88"/>
      <c r="O26" s="88"/>
      <c r="P26" s="88"/>
      <c r="Q26" s="88"/>
      <c r="R26" s="88"/>
      <c r="S26" s="88"/>
      <c r="T26" s="88"/>
      <c r="U26" s="88"/>
      <c r="V26" s="88"/>
      <c r="W26" s="88"/>
      <c r="X26" s="88"/>
      <c r="Y26" s="88"/>
      <c r="Z26" s="88"/>
    </row>
    <row r="27" spans="1:26" ht="19.5" customHeight="1" x14ac:dyDescent="0.25">
      <c r="A27" s="87"/>
      <c r="B27" s="87"/>
      <c r="C27" s="87"/>
      <c r="D27" s="87"/>
      <c r="E27" s="159" t="s">
        <v>120</v>
      </c>
      <c r="F27" s="153"/>
      <c r="G27" s="153"/>
      <c r="H27" s="87"/>
      <c r="I27" s="88"/>
      <c r="J27" s="88"/>
      <c r="K27" s="88"/>
      <c r="L27" s="88"/>
      <c r="M27" s="88"/>
      <c r="N27" s="88"/>
      <c r="O27" s="88"/>
      <c r="P27" s="88"/>
      <c r="Q27" s="88"/>
      <c r="R27" s="88"/>
      <c r="S27" s="88"/>
      <c r="T27" s="88"/>
      <c r="U27" s="88"/>
      <c r="V27" s="88"/>
      <c r="W27" s="88"/>
      <c r="X27" s="88"/>
      <c r="Y27" s="88"/>
      <c r="Z27" s="88"/>
    </row>
    <row r="28" spans="1:26" ht="19.5" customHeight="1" x14ac:dyDescent="0.25">
      <c r="A28" s="87"/>
      <c r="B28" s="87"/>
      <c r="C28" s="87"/>
      <c r="D28" s="87"/>
      <c r="E28" s="152" t="s">
        <v>7</v>
      </c>
      <c r="F28" s="153"/>
      <c r="G28" s="153"/>
      <c r="H28" s="87"/>
      <c r="I28" s="88"/>
      <c r="J28" s="88"/>
      <c r="K28" s="88"/>
      <c r="L28" s="88"/>
      <c r="M28" s="88"/>
      <c r="N28" s="88"/>
      <c r="O28" s="88"/>
      <c r="P28" s="88"/>
      <c r="Q28" s="88"/>
      <c r="R28" s="88"/>
      <c r="S28" s="88"/>
      <c r="T28" s="88"/>
      <c r="U28" s="88"/>
      <c r="V28" s="88"/>
      <c r="W28" s="88"/>
      <c r="X28" s="88"/>
      <c r="Y28" s="88"/>
      <c r="Z28" s="88"/>
    </row>
    <row r="29" spans="1:26" ht="19.5" customHeight="1" x14ac:dyDescent="0.25">
      <c r="A29" s="87"/>
      <c r="B29" s="87"/>
      <c r="C29" s="87"/>
      <c r="D29" s="87"/>
      <c r="E29" s="87"/>
      <c r="F29" s="87"/>
      <c r="G29" s="87"/>
      <c r="H29" s="87"/>
      <c r="I29" s="88"/>
      <c r="J29" s="88"/>
      <c r="K29" s="88"/>
      <c r="L29" s="88"/>
      <c r="M29" s="88"/>
      <c r="N29" s="88"/>
      <c r="O29" s="88"/>
      <c r="P29" s="88"/>
      <c r="Q29" s="88"/>
      <c r="R29" s="88"/>
      <c r="S29" s="88"/>
      <c r="T29" s="88"/>
      <c r="U29" s="88"/>
      <c r="V29" s="88"/>
      <c r="W29" s="88"/>
      <c r="X29" s="88"/>
      <c r="Y29" s="88"/>
      <c r="Z29" s="88"/>
    </row>
    <row r="30" spans="1:26" ht="19.5" customHeight="1" x14ac:dyDescent="0.25">
      <c r="A30" s="87"/>
      <c r="B30" s="87"/>
      <c r="C30" s="87"/>
      <c r="D30" s="87"/>
      <c r="E30" s="87"/>
      <c r="F30" s="87"/>
      <c r="G30" s="87"/>
      <c r="H30" s="88"/>
      <c r="I30" s="88"/>
      <c r="J30" s="88"/>
      <c r="K30" s="88"/>
      <c r="L30" s="88"/>
      <c r="M30" s="88"/>
      <c r="N30" s="88"/>
      <c r="O30" s="88"/>
      <c r="P30" s="88"/>
      <c r="Q30" s="88"/>
      <c r="R30" s="88"/>
      <c r="S30" s="88"/>
      <c r="T30" s="88"/>
      <c r="U30" s="88"/>
      <c r="V30" s="88"/>
      <c r="W30" s="88"/>
      <c r="X30" s="88"/>
      <c r="Y30" s="88"/>
      <c r="Z30" s="88"/>
    </row>
    <row r="31" spans="1:26" ht="19.5" customHeight="1" x14ac:dyDescent="0.25">
      <c r="A31" s="88"/>
      <c r="B31" s="88"/>
      <c r="C31" s="88"/>
      <c r="D31" s="88"/>
      <c r="E31" s="88"/>
      <c r="F31" s="154" t="s">
        <v>91</v>
      </c>
      <c r="G31" s="153"/>
      <c r="H31" s="88"/>
      <c r="I31" s="88"/>
      <c r="J31" s="88"/>
      <c r="K31" s="88"/>
      <c r="L31" s="88"/>
      <c r="M31" s="88"/>
      <c r="N31" s="88"/>
      <c r="O31" s="88"/>
      <c r="P31" s="88"/>
      <c r="Q31" s="88"/>
      <c r="R31" s="88"/>
      <c r="S31" s="88"/>
      <c r="T31" s="88"/>
      <c r="U31" s="88"/>
      <c r="V31" s="88"/>
      <c r="W31" s="88"/>
      <c r="X31" s="88"/>
      <c r="Y31" s="88"/>
      <c r="Z31" s="88"/>
    </row>
    <row r="32" spans="1:26" ht="15.75" customHeight="1" x14ac:dyDescent="0.25">
      <c r="A32" s="88"/>
      <c r="B32" s="88"/>
      <c r="C32" s="88"/>
      <c r="D32" s="88"/>
      <c r="E32" s="88"/>
      <c r="F32" s="88"/>
      <c r="G32" s="88"/>
      <c r="H32" s="88"/>
      <c r="I32" s="88"/>
      <c r="J32" s="88"/>
      <c r="K32" s="88"/>
      <c r="L32" s="88"/>
      <c r="M32" s="88"/>
      <c r="N32" s="88"/>
      <c r="O32" s="88"/>
      <c r="P32" s="88"/>
      <c r="Q32" s="88"/>
      <c r="R32" s="88"/>
      <c r="S32" s="88"/>
      <c r="T32" s="88"/>
      <c r="U32" s="88"/>
      <c r="V32" s="88"/>
      <c r="W32" s="88"/>
      <c r="X32" s="88"/>
      <c r="Y32" s="88"/>
      <c r="Z32" s="88"/>
    </row>
    <row r="33" spans="1:26" ht="15.75" customHeight="1" x14ac:dyDescent="0.25">
      <c r="A33" s="88"/>
      <c r="B33" s="88"/>
      <c r="C33" s="88"/>
      <c r="D33" s="88"/>
      <c r="E33" s="88"/>
      <c r="F33" s="88"/>
      <c r="G33" s="88"/>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c r="Z229" s="83"/>
    </row>
    <row r="230" spans="1:26" ht="15.75" customHeight="1" x14ac:dyDescent="0.25">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c r="Z230" s="83"/>
    </row>
    <row r="231" spans="1:26" ht="15.75" customHeight="1" x14ac:dyDescent="0.25">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c r="Z231" s="83"/>
    </row>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8">
    <mergeCell ref="E28:G28"/>
    <mergeCell ref="F31:G31"/>
    <mergeCell ref="A1:B1"/>
    <mergeCell ref="F1:G1"/>
    <mergeCell ref="A3:G3"/>
    <mergeCell ref="A4:G4"/>
    <mergeCell ref="A26:G26"/>
    <mergeCell ref="E27:G27"/>
  </mergeCells>
  <printOptions horizontalCentered="1"/>
  <pageMargins left="0.43" right="0.32" top="0.54" bottom="0.4" header="0" footer="0"/>
  <pageSetup paperSize="9" scale="4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21" zoomScale="67" zoomScaleNormal="67" workbookViewId="0">
      <selection activeCell="N13" sqref="M13:N13"/>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62" t="s">
        <v>8</v>
      </c>
      <c r="B1" s="162"/>
      <c r="C1" s="162"/>
      <c r="D1" s="162"/>
      <c r="E1" s="162"/>
      <c r="F1" s="134" t="s">
        <v>16</v>
      </c>
      <c r="G1" s="135"/>
      <c r="H1" s="135"/>
      <c r="I1" s="135"/>
      <c r="J1" s="135"/>
    </row>
    <row r="2" spans="1:10" ht="15.75" x14ac:dyDescent="0.25">
      <c r="A2" s="162" t="s">
        <v>9</v>
      </c>
      <c r="B2" s="162"/>
      <c r="C2" s="162"/>
      <c r="D2" s="162"/>
      <c r="E2" s="162"/>
      <c r="F2" s="136" t="s">
        <v>15</v>
      </c>
      <c r="G2" s="134"/>
      <c r="H2" s="134"/>
      <c r="I2" s="134"/>
      <c r="J2" s="134"/>
    </row>
    <row r="3" spans="1:10" ht="15.75" x14ac:dyDescent="0.25">
      <c r="A3" s="163" t="s">
        <v>89</v>
      </c>
      <c r="B3" s="164"/>
      <c r="C3" s="164"/>
      <c r="D3" s="164"/>
      <c r="E3" s="164"/>
      <c r="F3" s="3"/>
      <c r="G3" s="3"/>
      <c r="H3" s="3"/>
      <c r="I3" s="3"/>
      <c r="J3" s="3"/>
    </row>
    <row r="4" spans="1:10" ht="24.75" customHeight="1" x14ac:dyDescent="0.25">
      <c r="J4" s="42" t="s">
        <v>25</v>
      </c>
    </row>
    <row r="5" spans="1:10" ht="28.5" customHeight="1" x14ac:dyDescent="0.25">
      <c r="A5" s="165" t="s">
        <v>128</v>
      </c>
      <c r="B5" s="165"/>
      <c r="C5" s="165"/>
      <c r="D5" s="165"/>
      <c r="E5" s="165"/>
      <c r="F5" s="165"/>
      <c r="G5" s="165"/>
      <c r="H5" s="165"/>
      <c r="I5" s="165"/>
      <c r="J5" s="165"/>
    </row>
    <row r="7" spans="1:10" ht="59.25" customHeight="1" x14ac:dyDescent="0.25">
      <c r="A7" s="166" t="s">
        <v>5</v>
      </c>
      <c r="B7" s="166" t="s">
        <v>10</v>
      </c>
      <c r="C7" s="167" t="s">
        <v>26</v>
      </c>
      <c r="D7" s="169" t="s">
        <v>76</v>
      </c>
      <c r="E7" s="170"/>
      <c r="F7" s="170"/>
      <c r="G7" s="171"/>
      <c r="H7" s="166" t="s">
        <v>57</v>
      </c>
      <c r="I7" s="160" t="s">
        <v>78</v>
      </c>
      <c r="J7" s="161"/>
    </row>
    <row r="8" spans="1:10" ht="72" customHeight="1" x14ac:dyDescent="0.25">
      <c r="A8" s="166"/>
      <c r="B8" s="166"/>
      <c r="C8" s="168"/>
      <c r="D8" s="6" t="s">
        <v>11</v>
      </c>
      <c r="E8" s="7" t="s">
        <v>12</v>
      </c>
      <c r="F8" s="7" t="s">
        <v>41</v>
      </c>
      <c r="G8" s="7" t="s">
        <v>42</v>
      </c>
      <c r="H8" s="166"/>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104</v>
      </c>
      <c r="E11" s="15"/>
      <c r="F11" s="45" t="s">
        <v>107</v>
      </c>
      <c r="G11" s="45" t="s">
        <v>103</v>
      </c>
      <c r="H11" s="15"/>
      <c r="I11" s="15"/>
      <c r="J11" s="14"/>
    </row>
    <row r="12" spans="1:10" ht="24.6" customHeight="1" x14ac:dyDescent="0.25">
      <c r="A12" s="8" t="s">
        <v>54</v>
      </c>
      <c r="B12" s="10"/>
      <c r="C12" s="10"/>
      <c r="D12" s="53">
        <v>8</v>
      </c>
      <c r="E12" s="10"/>
      <c r="F12" s="45"/>
      <c r="G12" s="45"/>
      <c r="H12" s="7"/>
      <c r="I12" s="7"/>
      <c r="J12" s="6"/>
    </row>
    <row r="13" spans="1:10" ht="301.5" customHeight="1" x14ac:dyDescent="0.25">
      <c r="A13" s="9" t="s">
        <v>0</v>
      </c>
      <c r="B13" s="59" t="s">
        <v>82</v>
      </c>
      <c r="C13" s="9"/>
      <c r="D13" s="14" t="s">
        <v>145</v>
      </c>
      <c r="E13" s="72" t="s">
        <v>146</v>
      </c>
      <c r="F13" s="45" t="s">
        <v>102</v>
      </c>
      <c r="G13" s="45" t="s">
        <v>143</v>
      </c>
      <c r="H13" s="14"/>
      <c r="I13" s="14" t="s">
        <v>104</v>
      </c>
      <c r="J13" s="76" t="s">
        <v>147</v>
      </c>
    </row>
    <row r="14" spans="1:10" ht="222" customHeight="1" x14ac:dyDescent="0.25">
      <c r="A14" s="57" t="s">
        <v>1</v>
      </c>
      <c r="B14" s="59" t="s">
        <v>83</v>
      </c>
      <c r="C14" s="9"/>
      <c r="D14" s="14" t="s">
        <v>104</v>
      </c>
      <c r="E14" s="10"/>
      <c r="F14" s="45" t="s">
        <v>102</v>
      </c>
      <c r="G14" s="45" t="s">
        <v>103</v>
      </c>
      <c r="H14" s="6"/>
      <c r="I14" s="73"/>
      <c r="J14" s="76"/>
    </row>
    <row r="15" spans="1:10" ht="205.5" customHeight="1" x14ac:dyDescent="0.25">
      <c r="A15" s="9" t="s">
        <v>2</v>
      </c>
      <c r="B15" s="59" t="s">
        <v>84</v>
      </c>
      <c r="C15" s="57"/>
      <c r="D15" s="14" t="s">
        <v>104</v>
      </c>
      <c r="E15" s="15"/>
      <c r="F15" s="45" t="s">
        <v>102</v>
      </c>
      <c r="G15" s="45" t="s">
        <v>103</v>
      </c>
      <c r="H15" s="15"/>
      <c r="I15" s="78"/>
      <c r="J15" s="76"/>
    </row>
    <row r="16" spans="1:10" ht="191.25" customHeight="1" x14ac:dyDescent="0.25">
      <c r="A16" s="57" t="s">
        <v>3</v>
      </c>
      <c r="B16" s="59" t="s">
        <v>85</v>
      </c>
      <c r="C16" s="9"/>
      <c r="D16" s="14" t="s">
        <v>104</v>
      </c>
      <c r="E16" s="15"/>
      <c r="F16" s="45" t="s">
        <v>102</v>
      </c>
      <c r="G16" s="45" t="s">
        <v>108</v>
      </c>
      <c r="H16" s="6"/>
      <c r="I16" s="74" t="s">
        <v>106</v>
      </c>
      <c r="J16" s="76" t="s">
        <v>137</v>
      </c>
    </row>
    <row r="17" spans="1:11" ht="138" customHeight="1" x14ac:dyDescent="0.25">
      <c r="A17" s="57" t="s">
        <v>4</v>
      </c>
      <c r="B17" s="59" t="s">
        <v>86</v>
      </c>
      <c r="C17" s="9"/>
      <c r="D17" s="14" t="s">
        <v>104</v>
      </c>
      <c r="E17" s="10"/>
      <c r="F17" s="45" t="s">
        <v>102</v>
      </c>
      <c r="G17" s="45" t="s">
        <v>103</v>
      </c>
      <c r="H17" s="14"/>
      <c r="I17" s="75" t="s">
        <v>106</v>
      </c>
      <c r="J17" s="76" t="s">
        <v>144</v>
      </c>
    </row>
    <row r="18" spans="1:11" ht="227.25" customHeight="1" x14ac:dyDescent="0.25">
      <c r="A18" s="9" t="s">
        <v>71</v>
      </c>
      <c r="B18" s="59" t="s">
        <v>87</v>
      </c>
      <c r="C18" s="9"/>
      <c r="D18" s="14" t="s">
        <v>104</v>
      </c>
      <c r="E18" s="10"/>
      <c r="F18" s="45" t="s">
        <v>107</v>
      </c>
      <c r="G18" s="45" t="s">
        <v>103</v>
      </c>
      <c r="H18" s="14"/>
      <c r="I18" s="14" t="s">
        <v>106</v>
      </c>
      <c r="J18" s="76" t="s">
        <v>111</v>
      </c>
    </row>
    <row r="19" spans="1:11" ht="217.5" customHeight="1" x14ac:dyDescent="0.25">
      <c r="A19" s="9" t="s">
        <v>75</v>
      </c>
      <c r="B19" s="59" t="s">
        <v>88</v>
      </c>
      <c r="C19" s="9"/>
      <c r="D19" s="14" t="s">
        <v>104</v>
      </c>
      <c r="E19" s="10"/>
      <c r="F19" s="45" t="s">
        <v>102</v>
      </c>
      <c r="G19" s="45" t="s">
        <v>103</v>
      </c>
      <c r="H19" s="14"/>
      <c r="I19" s="75"/>
      <c r="J19" s="76"/>
    </row>
    <row r="20" spans="1:11" ht="27.75" customHeight="1" x14ac:dyDescent="0.25">
      <c r="A20" s="57" t="s">
        <v>79</v>
      </c>
      <c r="B20" s="59" t="s">
        <v>90</v>
      </c>
      <c r="C20" s="10"/>
      <c r="D20" s="14" t="s">
        <v>106</v>
      </c>
      <c r="E20" s="10"/>
      <c r="F20" s="45" t="s">
        <v>109</v>
      </c>
      <c r="G20" s="45" t="s">
        <v>109</v>
      </c>
      <c r="H20" s="6"/>
      <c r="I20" s="6"/>
      <c r="J20" s="6"/>
    </row>
    <row r="21" spans="1:11" ht="15.75" x14ac:dyDescent="0.25">
      <c r="A21" s="25"/>
      <c r="B21" s="56"/>
      <c r="C21" s="26"/>
      <c r="D21" s="26"/>
      <c r="E21" s="26"/>
      <c r="F21" s="27"/>
      <c r="G21" s="27"/>
      <c r="H21" s="27"/>
      <c r="I21" s="27"/>
      <c r="J21" s="27"/>
    </row>
    <row r="22" spans="1:11" s="12" customFormat="1" ht="25.5" customHeight="1" x14ac:dyDescent="0.25">
      <c r="A22" s="172"/>
      <c r="B22" s="173" t="s">
        <v>13</v>
      </c>
      <c r="C22" s="174"/>
      <c r="D22" s="177" t="s">
        <v>70</v>
      </c>
      <c r="E22" s="178"/>
      <c r="F22" s="179" t="s">
        <v>53</v>
      </c>
      <c r="G22" s="180"/>
      <c r="H22" s="44"/>
      <c r="I22" s="44"/>
      <c r="J22" s="44"/>
      <c r="K22" s="11"/>
    </row>
    <row r="23" spans="1:11" s="12" customFormat="1" ht="25.5" customHeight="1" x14ac:dyDescent="0.25">
      <c r="A23" s="172"/>
      <c r="B23" s="175"/>
      <c r="C23" s="176"/>
      <c r="D23" s="49" t="s">
        <v>52</v>
      </c>
      <c r="E23" s="49" t="s">
        <v>56</v>
      </c>
      <c r="F23" s="51" t="s">
        <v>52</v>
      </c>
      <c r="G23" s="51" t="s">
        <v>56</v>
      </c>
      <c r="H23" s="44"/>
      <c r="I23" s="44"/>
      <c r="J23" s="44"/>
    </row>
    <row r="24" spans="1:11" s="12" customFormat="1" ht="21.6" customHeight="1" x14ac:dyDescent="0.25">
      <c r="A24" s="172"/>
      <c r="B24" s="181" t="s">
        <v>58</v>
      </c>
      <c r="C24" s="182"/>
      <c r="D24" s="50">
        <f>COUNTIF($D$11:$D$11,"A1")</f>
        <v>0</v>
      </c>
      <c r="E24" s="55">
        <f>ROUND(D24/$D$10,2)</f>
        <v>0</v>
      </c>
      <c r="F24" s="52">
        <f>COUNTIF($D$13:$D$20,"A1")</f>
        <v>0</v>
      </c>
      <c r="G24" s="54">
        <f>ROUND(F24/$D$12,2)</f>
        <v>0</v>
      </c>
      <c r="H24" s="44"/>
      <c r="I24" s="44"/>
      <c r="J24" s="44"/>
    </row>
    <row r="25" spans="1:11" s="12" customFormat="1" ht="21.6" customHeight="1" x14ac:dyDescent="0.25">
      <c r="A25" s="172"/>
      <c r="B25" s="181" t="s">
        <v>59</v>
      </c>
      <c r="C25" s="182"/>
      <c r="D25" s="50">
        <f>COUNTIF($D$11:$D$11,"A2")</f>
        <v>0</v>
      </c>
      <c r="E25" s="55">
        <f t="shared" ref="E25:E34" si="0">ROUND(D25/$D$10,2)</f>
        <v>0</v>
      </c>
      <c r="F25" s="52">
        <f>COUNTIF($D$13:$D$20,"A2")</f>
        <v>1</v>
      </c>
      <c r="G25" s="54">
        <f t="shared" ref="G25:G34" si="1">ROUND(F25/$D$12,2)</f>
        <v>0.13</v>
      </c>
      <c r="H25" s="44"/>
      <c r="I25" s="44"/>
      <c r="J25" s="44"/>
    </row>
    <row r="26" spans="1:11" s="12" customFormat="1" ht="21.6" customHeight="1" x14ac:dyDescent="0.25">
      <c r="A26" s="172"/>
      <c r="B26" s="181" t="s">
        <v>60</v>
      </c>
      <c r="C26" s="182"/>
      <c r="D26" s="50">
        <f>COUNTIF($D$11:$D$11,"A3")</f>
        <v>1</v>
      </c>
      <c r="E26" s="55">
        <f t="shared" si="0"/>
        <v>1</v>
      </c>
      <c r="F26" s="52">
        <f>COUNTIF($D$13:$D$20,"A3")</f>
        <v>6</v>
      </c>
      <c r="G26" s="54">
        <f t="shared" si="1"/>
        <v>0.75</v>
      </c>
      <c r="H26" s="44"/>
      <c r="I26" s="44"/>
      <c r="J26" s="44"/>
    </row>
    <row r="27" spans="1:11" s="12" customFormat="1" ht="21.6" customHeight="1" x14ac:dyDescent="0.25">
      <c r="A27" s="172"/>
      <c r="B27" s="181" t="s">
        <v>61</v>
      </c>
      <c r="C27" s="182"/>
      <c r="D27" s="50">
        <f>COUNTIF($D$11:$D$11,"A4")</f>
        <v>0</v>
      </c>
      <c r="E27" s="55">
        <f t="shared" si="0"/>
        <v>0</v>
      </c>
      <c r="F27" s="52">
        <f>COUNTIF($D$13:$D$20,"A4")</f>
        <v>0</v>
      </c>
      <c r="G27" s="54">
        <f t="shared" si="1"/>
        <v>0</v>
      </c>
      <c r="H27" s="44"/>
      <c r="I27" s="44"/>
      <c r="J27" s="44"/>
    </row>
    <row r="28" spans="1:11" s="12" customFormat="1" ht="21.6" customHeight="1" x14ac:dyDescent="0.25">
      <c r="A28" s="172"/>
      <c r="B28" s="181" t="s">
        <v>62</v>
      </c>
      <c r="C28" s="182"/>
      <c r="D28" s="50">
        <f>COUNTIF($D$11:$D$11,"A DN")</f>
        <v>0</v>
      </c>
      <c r="E28" s="55">
        <f t="shared" si="0"/>
        <v>0</v>
      </c>
      <c r="F28" s="52">
        <f>COUNTIF($D$13:$D$20,"A DN")</f>
        <v>0</v>
      </c>
      <c r="G28" s="54">
        <f t="shared" si="1"/>
        <v>0</v>
      </c>
      <c r="H28" s="44"/>
      <c r="I28" s="44"/>
      <c r="J28" s="44"/>
    </row>
    <row r="29" spans="1:11" s="12" customFormat="1" ht="21.6" customHeight="1" x14ac:dyDescent="0.25">
      <c r="A29" s="172"/>
      <c r="B29" s="181" t="s">
        <v>63</v>
      </c>
      <c r="C29" s="182"/>
      <c r="D29" s="50">
        <f>COUNTIF($D$11:$D$11,"B1")</f>
        <v>0</v>
      </c>
      <c r="E29" s="55">
        <f t="shared" si="0"/>
        <v>0</v>
      </c>
      <c r="F29" s="52">
        <f>COUNTIF($D$13:$D$20,"B1")</f>
        <v>1</v>
      </c>
      <c r="G29" s="54">
        <f t="shared" si="1"/>
        <v>0.13</v>
      </c>
      <c r="H29" s="44"/>
      <c r="I29" s="44"/>
      <c r="J29" s="44"/>
    </row>
    <row r="30" spans="1:11" s="12" customFormat="1" ht="21.6" customHeight="1" x14ac:dyDescent="0.25">
      <c r="A30" s="172"/>
      <c r="B30" s="181" t="s">
        <v>64</v>
      </c>
      <c r="C30" s="182"/>
      <c r="D30" s="50">
        <f>COUNTIF($D$11:$D$11,"B2")</f>
        <v>0</v>
      </c>
      <c r="E30" s="55">
        <f t="shared" si="0"/>
        <v>0</v>
      </c>
      <c r="F30" s="52">
        <f>COUNTIF($D$13:$D$20,"B2")</f>
        <v>0</v>
      </c>
      <c r="G30" s="54">
        <f t="shared" si="1"/>
        <v>0</v>
      </c>
      <c r="H30" s="44"/>
      <c r="I30" s="44"/>
      <c r="J30" s="44"/>
    </row>
    <row r="31" spans="1:11" s="12" customFormat="1" ht="21.6" customHeight="1" x14ac:dyDescent="0.25">
      <c r="A31" s="172"/>
      <c r="B31" s="181" t="s">
        <v>65</v>
      </c>
      <c r="C31" s="182"/>
      <c r="D31" s="50">
        <f>COUNTIF($D$11:$D$11,"C1")</f>
        <v>0</v>
      </c>
      <c r="E31" s="55">
        <f t="shared" si="0"/>
        <v>0</v>
      </c>
      <c r="F31" s="52">
        <f>COUNTIF($D$13:$D$20,"C1")</f>
        <v>0</v>
      </c>
      <c r="G31" s="54">
        <f t="shared" si="1"/>
        <v>0</v>
      </c>
      <c r="H31" s="44"/>
      <c r="I31" s="44"/>
      <c r="J31" s="44"/>
    </row>
    <row r="32" spans="1:11" s="12" customFormat="1" ht="21.6" customHeight="1" x14ac:dyDescent="0.25">
      <c r="A32" s="172"/>
      <c r="B32" s="181" t="s">
        <v>66</v>
      </c>
      <c r="C32" s="182"/>
      <c r="D32" s="50">
        <f>COUNTIF($D$11:$D$11,"C2")</f>
        <v>0</v>
      </c>
      <c r="E32" s="55">
        <f t="shared" si="0"/>
        <v>0</v>
      </c>
      <c r="F32" s="52">
        <f>COUNTIF($D$13:$D$20,"C2")</f>
        <v>0</v>
      </c>
      <c r="G32" s="54">
        <f t="shared" si="1"/>
        <v>0</v>
      </c>
      <c r="H32" s="44"/>
      <c r="I32" s="44"/>
      <c r="J32" s="44"/>
    </row>
    <row r="33" spans="1:10" s="12" customFormat="1" ht="21.6" customHeight="1" x14ac:dyDescent="0.25">
      <c r="A33" s="172"/>
      <c r="B33" s="181" t="s">
        <v>67</v>
      </c>
      <c r="C33" s="182"/>
      <c r="D33" s="50">
        <f>COUNTIF($D$11:$D$11,"D")</f>
        <v>0</v>
      </c>
      <c r="E33" s="55">
        <f t="shared" si="0"/>
        <v>0</v>
      </c>
      <c r="F33" s="52">
        <f>COUNTIF($D$13:$D$20,"D")</f>
        <v>0</v>
      </c>
      <c r="G33" s="54">
        <f t="shared" si="1"/>
        <v>0</v>
      </c>
      <c r="H33" s="44"/>
      <c r="I33" s="44"/>
      <c r="J33" s="44"/>
    </row>
    <row r="34" spans="1:10" s="12" customFormat="1" ht="21.6" customHeight="1" x14ac:dyDescent="0.25">
      <c r="A34" s="172"/>
      <c r="B34" s="181" t="s">
        <v>77</v>
      </c>
      <c r="C34" s="182"/>
      <c r="D34" s="50">
        <f>COUNTIF($D$11:$D$11,"E")</f>
        <v>0</v>
      </c>
      <c r="E34" s="55">
        <f t="shared" si="0"/>
        <v>0</v>
      </c>
      <c r="F34" s="52">
        <f>COUNTIF($D$13:$D$20,"KXL")</f>
        <v>0</v>
      </c>
      <c r="G34" s="54">
        <f t="shared" si="1"/>
        <v>0</v>
      </c>
      <c r="H34" s="44"/>
      <c r="I34" s="44"/>
      <c r="J34" s="44"/>
    </row>
    <row r="35" spans="1:10" s="12" customFormat="1" ht="21.6" customHeight="1" x14ac:dyDescent="0.25">
      <c r="B35" s="169" t="s">
        <v>17</v>
      </c>
      <c r="C35" s="171"/>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83" t="s">
        <v>73</v>
      </c>
      <c r="B37" s="184"/>
      <c r="C37" s="184"/>
      <c r="D37" s="184"/>
      <c r="E37" s="184"/>
      <c r="F37" s="184"/>
      <c r="G37" s="184"/>
      <c r="H37" s="184"/>
      <c r="I37" s="184"/>
      <c r="J37" s="184"/>
    </row>
    <row r="38" spans="1:10" ht="15.75" x14ac:dyDescent="0.25">
      <c r="A38" s="12"/>
      <c r="B38" s="12"/>
      <c r="C38" s="12"/>
      <c r="D38" s="12"/>
      <c r="E38" s="12"/>
      <c r="F38" s="185" t="s">
        <v>127</v>
      </c>
      <c r="G38" s="185"/>
      <c r="H38" s="185"/>
      <c r="I38" s="185"/>
      <c r="J38" s="185"/>
    </row>
    <row r="39" spans="1:10" ht="15.75" x14ac:dyDescent="0.25">
      <c r="A39" s="12"/>
      <c r="B39" s="12"/>
      <c r="C39" s="12"/>
      <c r="D39" s="12"/>
      <c r="E39" s="12"/>
      <c r="F39" s="164" t="s">
        <v>7</v>
      </c>
      <c r="G39" s="164"/>
      <c r="H39" s="164"/>
      <c r="I39" s="164"/>
      <c r="J39" s="164"/>
    </row>
    <row r="40" spans="1:10" x14ac:dyDescent="0.25">
      <c r="F40" s="5"/>
      <c r="G40" s="5"/>
      <c r="H40" s="5"/>
      <c r="I40" s="5"/>
      <c r="J40" s="5"/>
    </row>
    <row r="41" spans="1:10" x14ac:dyDescent="0.25">
      <c r="F41" s="5"/>
      <c r="G41" s="5"/>
      <c r="H41" s="5"/>
      <c r="I41" s="5"/>
      <c r="J41" s="5"/>
    </row>
    <row r="43" spans="1:10" x14ac:dyDescent="0.25">
      <c r="G43" s="186" t="s">
        <v>80</v>
      </c>
      <c r="H43" s="186"/>
      <c r="I43" s="186"/>
    </row>
    <row r="44" spans="1:10" ht="7.5" customHeight="1" x14ac:dyDescent="0.25">
      <c r="F44" s="187"/>
      <c r="G44" s="187"/>
      <c r="H44" s="187"/>
      <c r="I44" s="187"/>
      <c r="J44" s="187"/>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2</vt:lpstr>
      <vt:lpstr>Mau 1</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2025-11-27T06:40:38Z</cp:lastPrinted>
  <dcterms:created xsi:type="dcterms:W3CDTF">2020-11-20T02:18:37Z</dcterms:created>
  <dcterms:modified xsi:type="dcterms:W3CDTF">2025-12-08T03:45:16Z</dcterms:modified>
</cp:coreProperties>
</file>