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456CC387-0E6E-410F-9204-671CFD4E8F81}" xr6:coauthVersionLast="47" xr6:coauthVersionMax="47" xr10:uidLastSave="{00000000-0000-0000-0000-000000000000}"/>
  <bookViews>
    <workbookView xWindow="-108" yWindow="-108" windowWidth="23256" windowHeight="12576"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<sst xmlns="http://schemas.openxmlformats.org/spreadsheetml/2006/main" count="240" uniqueCount="143">
  <si>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</si>
  <si>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</si>
  <si>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</si>
  <si>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</si>
  <si>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</si>
  <si>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</si>
  <si>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</si>
  <si>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</si>
  <si>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</si>
  <si>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</si>
  <si>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</si>
  <si>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</si>
  <si>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</si>
  <si>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</si>
  <si>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</si>
  <si>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</si>
  <si>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</si>
  <si>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</si>
  <si>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</si>
  <si>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</si>
  <si>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</si>
  <si>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</si>
  <si>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</si>
  <si>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</si>
  <si>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</si>
  <si>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</si>
  <si>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</si>
  <si>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</si>
  <si>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</si>
  <si>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</si>
  <si>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</si>
  <si>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</si>
  <si>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</si>
  <si>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</si>
  <si>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</si>
  <si>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</si>
  <si>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</si>
  <si>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</si>
  <si>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</si>
  <si>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</si>
  <si>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</si>
  <si>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</si>
  <si>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</si>
  <si>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</si>
  <si>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</si>
  <si>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</si>
  <si>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</si>
  <si>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</si>
  <si>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</si>
  <si>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</si>
  <si>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</si>
  <si>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</si>
  <si>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</si>
  <si>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</si>
  <si>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</si>
  <si>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</si>
  <si>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</si>
  <si>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</si>
  <si>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</si>
  <si>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</si>
  <si>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</si>
  <si>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</si>
  <si>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</si>
  <si>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</si>
  <si>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</si>
  <si>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</si>
  <si>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</si>
  <si>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</si>
  <si>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</si>
  <si>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</si>
  <si>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</si>
  <si>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</si>
  <si>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</si>
  <si>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</si>
  <si>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</si>
  <si>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</si>
  <si>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</si>
  <si>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</si>
  <si>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</si>
  <si>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</si>
  <si>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</si>
  <si>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</si>
  <si>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</si>
  <si>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</si>
  <si>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</si>
  <si>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</si>
  <si>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</si>
  <si>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</si>
  <si>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</si>
  <si>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</si>
  <si>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</si>
  <si>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</si>
  <si>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</si>
  <si>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</si>
  <si>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</si>
  <si>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</si>
  <si>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</si>
  <si>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</si>
  <si>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</si>
  <si>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</si>
  <si>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</si>
  <si>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</si>
  <si>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</si>
  <si>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</si>
  <si>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</si>
  <si>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</si>
  <si>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</si>
  <si>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</si>
  <si>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</si>
  <si>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</si>
  <si>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</si>
  <si>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</si>
  <si>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</si>
  <si>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</si>
  <si>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</si>
  <si>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</si>
  <si>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</si>
  <si>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</si>
  <si>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</si>
  <si>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</si>
  <si>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</si>
  <si>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</si>
  <si>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</si>
  <si>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</si>
  <si>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</si>
  <si>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</si>
  <si>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</si>
  <si>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</si>
  <si>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</si>
  <si>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</si>
  <si>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06, 07/12/2025</t>
  </si>
  <si>
    <t>BẢNG TỔNG HỢP CÔNG VIỆC ĐỘT XUẤT ĐÃ THỰC HIỆN THÁNG 12/2025</t>
  </si>
  <si>
    <t>Hỗ trợ đưa sinh viên Huỳnh Đặng Lan Vi lớp 25C2-NNA1 học tiết 13-16 ngày 08/12/2025 bị ngất xỉu tại lớp đi cấp cứu tại Bệnh viện Thống Nhất.</t>
  </si>
  <si>
    <t>05, 12/12/2025</t>
  </si>
  <si>
    <t>3</t>
  </si>
  <si>
    <t>TPHCM, ngày 17 tháng 12 năm 2025</t>
  </si>
  <si>
    <t>DANH SÁCH DỰ KIẾN XẾP LOẠI THI ĐUA THÁNG 12/2025</t>
  </si>
  <si>
    <t>Xử lý việc SV Trịnh Chung Mỹ Quốc lớp 23T4- TKĐ vay tiền của SV Nguyễn Lâm Thanh Thảo và phát hiện SV Trịnh Chung Mỹ Quốc lớp 23T4- TKĐ1sử dụng chất cấm ngoài trường; đã mời PH SV Quốc vào làm việc và viết cam kết.</t>
  </si>
  <si>
    <t>THỐNG KÊ CHI TIẾT KHỐI LƯỢNG CÔNG VIỆC THỰC HIỆN THÁNG 12/2025</t>
  </si>
  <si>
    <t>Thành phố Hồ Chí Minh, ngày 17  tháng 12 năm 2025</t>
  </si>
  <si>
    <t>TP. Hồ Chí minh ngày 17 tháng 12 năm 2025</t>
  </si>
  <si>
    <t>Hỗ trợ ngoài giờ làm việc xử lý SV Nguyễn Đại Thành lớp 24T4-KML1 lấy trộm cục xạc dự phòng của SV Trần Gia Bảo đã gọi phụ huynh vào làm việc và viết cam kết.</t>
  </si>
  <si>
    <t xml:space="preserve">Hỗ trợ ngoài giờ chi bộ Sin viên làm biên bản, báo cáo đánh giá viên và kiểm tra cuối năm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</si>
</sst>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9" fillId="0" borderId="0" xfId="0" applyFont="1" applyAlignment="1">
      <alignment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topLeftCell="A16" zoomScaleNormal="100" workbookViewId="0">
      <selection activeCell="C13" sqref="C13"/>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8" t="s">
        <v>128</v>
      </c>
      <c r="B1" s="128"/>
      <c r="C1" s="29"/>
      <c r="D1" s="29"/>
      <c r="E1" s="29"/>
      <c r="F1" s="129" t="s">
        <v>24</v>
      </c>
      <c r="G1" s="129"/>
      <c r="H1" s="24"/>
    </row>
    <row r="2" spans="1:10" ht="19.5" customHeight="1" x14ac:dyDescent="0.3">
      <c r="A2" s="29"/>
      <c r="B2" s="29"/>
      <c r="C2" s="29"/>
      <c r="D2" s="29"/>
      <c r="E2" s="29"/>
      <c r="F2" s="23"/>
      <c r="G2" s="34" t="s">
        <v>18</v>
      </c>
      <c r="H2" s="24"/>
    </row>
    <row r="3" spans="1:10" ht="25.5" customHeight="1" x14ac:dyDescent="0.3">
      <c r="A3" s="131" t="s">
        <v>131</v>
      </c>
      <c r="B3" s="127"/>
      <c r="C3" s="127"/>
      <c r="D3" s="127"/>
      <c r="E3" s="127"/>
      <c r="F3" s="127"/>
      <c r="G3" s="127"/>
      <c r="H3" s="26"/>
    </row>
    <row r="4" spans="1:10" ht="6" customHeight="1" x14ac:dyDescent="0.3">
      <c r="A4" s="127"/>
      <c r="B4" s="127"/>
      <c r="C4" s="127"/>
      <c r="D4" s="127"/>
      <c r="E4" s="127"/>
      <c r="F4" s="127"/>
      <c r="G4" s="127"/>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50.4" x14ac:dyDescent="0.3">
      <c r="A8" s="39" t="s">
        <v>119</v>
      </c>
      <c r="B8" s="102" t="s">
        <v>142</v>
      </c>
      <c r="C8" s="67"/>
      <c r="D8" s="69"/>
      <c r="E8" s="76" t="s">
        <v>130</v>
      </c>
      <c r="F8" s="78" t="s">
        <v>125</v>
      </c>
      <c r="G8" s="118"/>
      <c r="H8" s="27"/>
    </row>
    <row r="9" spans="1:10" s="28" customFormat="1" ht="18" x14ac:dyDescent="0.3">
      <c r="A9" s="39" t="s">
        <v>31</v>
      </c>
      <c r="B9" s="102"/>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100.8" x14ac:dyDescent="0.3">
      <c r="A17" s="39" t="s">
        <v>119</v>
      </c>
      <c r="B17" s="177" t="s">
        <v>137</v>
      </c>
      <c r="C17" s="67"/>
      <c r="D17" s="69" t="s">
        <v>124</v>
      </c>
      <c r="E17" s="76" t="s">
        <v>133</v>
      </c>
      <c r="F17" s="78" t="s">
        <v>125</v>
      </c>
      <c r="G17" s="40"/>
      <c r="H17" s="27"/>
    </row>
    <row r="18" spans="1:8" s="28" customFormat="1" ht="67.2" x14ac:dyDescent="0.3">
      <c r="A18" s="77" t="s">
        <v>31</v>
      </c>
      <c r="B18" s="102" t="s">
        <v>132</v>
      </c>
      <c r="C18" s="67"/>
      <c r="D18" s="69" t="s">
        <v>124</v>
      </c>
      <c r="E18" s="76">
        <v>45999</v>
      </c>
      <c r="F18" s="78" t="s">
        <v>125</v>
      </c>
      <c r="G18" s="115"/>
      <c r="H18" s="27"/>
    </row>
    <row r="19" spans="1:8" s="28" customFormat="1" ht="67.2" x14ac:dyDescent="0.3">
      <c r="A19" s="77" t="s">
        <v>32</v>
      </c>
      <c r="B19" s="102" t="s">
        <v>141</v>
      </c>
      <c r="C19" s="67"/>
      <c r="D19" s="69" t="s">
        <v>124</v>
      </c>
      <c r="E19" s="76">
        <v>46008</v>
      </c>
      <c r="F19" s="78" t="s">
        <v>125</v>
      </c>
      <c r="G19" s="115"/>
      <c r="H19" s="27"/>
    </row>
    <row r="20" spans="1:8" s="28" customFormat="1" ht="99.75" customHeight="1" x14ac:dyDescent="0.3">
      <c r="A20" s="130" t="s">
        <v>77</v>
      </c>
      <c r="B20" s="130"/>
      <c r="C20" s="130"/>
      <c r="D20" s="130"/>
      <c r="E20" s="130"/>
      <c r="F20" s="130"/>
      <c r="G20" s="130"/>
      <c r="H20" s="27"/>
    </row>
    <row r="21" spans="1:8" s="28" customFormat="1" ht="20.100000000000001" customHeight="1" x14ac:dyDescent="0.3">
      <c r="A21" s="27"/>
      <c r="B21" s="27"/>
      <c r="C21" s="27"/>
      <c r="D21" s="27"/>
      <c r="E21" s="132" t="s">
        <v>139</v>
      </c>
      <c r="F21" s="132"/>
      <c r="G21" s="132"/>
      <c r="H21" s="27"/>
    </row>
    <row r="22" spans="1:8" s="28" customFormat="1" ht="20.100000000000001" customHeight="1" x14ac:dyDescent="0.3">
      <c r="A22" s="27"/>
      <c r="B22" s="27"/>
      <c r="C22" s="27"/>
      <c r="D22" s="27"/>
      <c r="E22" s="127" t="s">
        <v>7</v>
      </c>
      <c r="F22" s="127"/>
      <c r="G22" s="127"/>
      <c r="H22" s="27"/>
    </row>
    <row r="23" spans="1:8" s="28" customFormat="1" ht="20.100000000000001" customHeight="1" x14ac:dyDescent="0.3">
      <c r="A23" s="27"/>
      <c r="B23" s="27"/>
      <c r="C23" s="27"/>
      <c r="D23" s="27"/>
      <c r="E23" s="27"/>
      <c r="F23" s="27"/>
      <c r="G23" s="27"/>
      <c r="H23" s="27"/>
    </row>
    <row r="24" spans="1:8" s="28" customFormat="1" ht="20.100000000000001" customHeight="1" x14ac:dyDescent="0.3">
      <c r="A24" s="27"/>
      <c r="B24" s="27"/>
      <c r="C24" s="27"/>
      <c r="D24" s="27"/>
      <c r="E24" s="27"/>
      <c r="F24" s="27"/>
      <c r="G24" s="27"/>
    </row>
    <row r="25" spans="1:8" s="28" customFormat="1" ht="20.100000000000001" customHeight="1" x14ac:dyDescent="0.3"/>
    <row r="26" spans="1:8" s="28" customFormat="1" ht="18" x14ac:dyDescent="0.3">
      <c r="E26" s="126" t="s">
        <v>113</v>
      </c>
      <c r="F26" s="126"/>
      <c r="G26" s="126"/>
    </row>
    <row r="27" spans="1:8" ht="18" x14ac:dyDescent="0.3">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10" zoomScale="90" zoomScaleNormal="90" workbookViewId="0">
      <selection activeCell="W38" sqref="W38"/>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8" t="s">
        <v>8</v>
      </c>
      <c r="C1" s="128"/>
      <c r="D1" s="128"/>
      <c r="E1" s="1"/>
      <c r="F1" s="1"/>
      <c r="G1" s="1"/>
      <c r="H1" s="1"/>
      <c r="I1" s="1"/>
      <c r="J1" s="1"/>
      <c r="K1" s="1"/>
      <c r="L1" s="1"/>
      <c r="M1" s="1"/>
      <c r="N1" s="1"/>
      <c r="O1" s="1"/>
      <c r="P1" s="1"/>
      <c r="Q1" s="1"/>
      <c r="R1" s="1"/>
      <c r="S1" s="1"/>
      <c r="T1" s="1"/>
      <c r="U1" s="129" t="s">
        <v>120</v>
      </c>
      <c r="V1" s="148"/>
      <c r="W1" s="148"/>
      <c r="X1" s="148"/>
      <c r="Y1" s="148"/>
      <c r="Z1" s="148"/>
      <c r="AA1" s="148"/>
      <c r="AB1" s="148"/>
      <c r="AC1" s="148"/>
      <c r="AD1" s="148"/>
      <c r="AE1" s="148"/>
      <c r="AF1" s="148"/>
      <c r="AG1" s="148"/>
      <c r="AH1" s="148"/>
      <c r="AI1" s="148"/>
      <c r="AJ1" s="148"/>
    </row>
    <row r="2" spans="1:36" ht="15.6" x14ac:dyDescent="0.3">
      <c r="A2" s="23"/>
      <c r="B2" s="128" t="s">
        <v>14</v>
      </c>
      <c r="C2" s="128"/>
      <c r="D2" s="128"/>
      <c r="E2" s="1"/>
      <c r="F2" s="1"/>
      <c r="G2" s="1"/>
      <c r="H2" s="1"/>
      <c r="I2" s="1"/>
      <c r="J2" s="1"/>
      <c r="K2" s="1"/>
      <c r="L2" s="1"/>
      <c r="M2" s="1"/>
      <c r="N2" s="1"/>
      <c r="O2" s="1"/>
      <c r="P2" s="1"/>
      <c r="Q2" s="1"/>
      <c r="R2" s="1"/>
      <c r="S2" s="1"/>
      <c r="T2" s="1"/>
      <c r="U2" s="148"/>
      <c r="V2" s="148"/>
      <c r="W2" s="148"/>
      <c r="X2" s="148"/>
      <c r="Y2" s="148"/>
      <c r="Z2" s="148"/>
      <c r="AA2" s="148"/>
      <c r="AB2" s="148"/>
      <c r="AC2" s="148"/>
      <c r="AD2" s="148"/>
      <c r="AE2" s="148"/>
      <c r="AF2" s="148"/>
      <c r="AG2" s="148"/>
      <c r="AH2" s="148"/>
      <c r="AI2" s="148"/>
      <c r="AJ2" s="148"/>
    </row>
    <row r="3" spans="1:36" ht="35.25" customHeight="1" x14ac:dyDescent="0.3">
      <c r="A3" s="59"/>
      <c r="B3" s="134" t="s">
        <v>129</v>
      </c>
      <c r="C3" s="134"/>
      <c r="D3" s="13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3" t="s">
        <v>138</v>
      </c>
      <c r="B5" s="133"/>
      <c r="C5" s="133"/>
      <c r="D5" s="133"/>
      <c r="E5" s="133"/>
      <c r="F5" s="133"/>
      <c r="G5" s="133"/>
      <c r="H5" s="133"/>
      <c r="I5" s="133"/>
      <c r="J5" s="133"/>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c r="AJ5" s="133"/>
    </row>
    <row r="6" spans="1:36" ht="8.25" customHeight="1" x14ac:dyDescent="0.3"/>
    <row r="7" spans="1:36" ht="27.75" customHeight="1" x14ac:dyDescent="0.3">
      <c r="A7" s="138" t="s">
        <v>5</v>
      </c>
      <c r="B7" s="141" t="s">
        <v>29</v>
      </c>
      <c r="C7" s="142"/>
      <c r="D7" s="143" t="s">
        <v>25</v>
      </c>
      <c r="E7" s="144"/>
      <c r="F7" s="144"/>
      <c r="G7" s="144"/>
      <c r="H7" s="144"/>
      <c r="I7" s="144"/>
      <c r="J7" s="144"/>
      <c r="K7" s="144"/>
      <c r="L7" s="144"/>
      <c r="M7" s="144"/>
      <c r="N7" s="144"/>
      <c r="O7" s="144"/>
      <c r="P7" s="144"/>
      <c r="Q7" s="144"/>
      <c r="R7" s="144"/>
      <c r="S7" s="144"/>
      <c r="T7" s="144"/>
      <c r="U7" s="145"/>
      <c r="V7" s="146" t="s">
        <v>121</v>
      </c>
      <c r="W7" s="146"/>
      <c r="X7" s="146"/>
      <c r="Y7" s="146"/>
      <c r="Z7" s="146"/>
      <c r="AA7" s="146"/>
      <c r="AB7" s="146"/>
      <c r="AC7" s="146"/>
      <c r="AD7" s="146"/>
      <c r="AE7" s="146"/>
      <c r="AF7" s="146"/>
      <c r="AG7" s="146"/>
      <c r="AH7" s="146"/>
      <c r="AI7" s="147"/>
      <c r="AJ7" s="14" t="s">
        <v>6</v>
      </c>
    </row>
    <row r="8" spans="1:36" ht="45.75" customHeight="1" x14ac:dyDescent="0.3">
      <c r="A8" s="139"/>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t="s">
        <v>126</v>
      </c>
      <c r="E16" s="106"/>
      <c r="F16" s="107"/>
      <c r="G16" s="68"/>
      <c r="H16" s="88"/>
      <c r="I16" s="68"/>
      <c r="J16" s="68"/>
      <c r="K16" s="68"/>
      <c r="L16" s="68"/>
      <c r="M16" s="68"/>
      <c r="N16" s="68"/>
      <c r="O16" s="68"/>
      <c r="P16" s="68"/>
      <c r="Q16" s="68"/>
      <c r="R16" s="68"/>
      <c r="S16" s="68"/>
      <c r="T16" s="68"/>
      <c r="U16" s="96" t="s">
        <v>127</v>
      </c>
      <c r="V16" s="106" t="s">
        <v>126</v>
      </c>
      <c r="W16" s="106" t="s">
        <v>126</v>
      </c>
      <c r="X16" s="16" t="s">
        <v>126</v>
      </c>
      <c r="Y16" s="97"/>
      <c r="Z16" s="97"/>
      <c r="AA16" s="97"/>
      <c r="AB16" s="97"/>
      <c r="AC16" s="97"/>
      <c r="AD16" s="16"/>
      <c r="AE16" s="16"/>
      <c r="AF16" s="16"/>
      <c r="AG16" s="16"/>
      <c r="AH16" s="16"/>
      <c r="AI16" s="98" t="s">
        <v>134</v>
      </c>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0"/>
      <c r="B29" s="140"/>
      <c r="C29" s="140"/>
      <c r="D29" s="140"/>
      <c r="E29" s="140"/>
      <c r="F29" s="140"/>
      <c r="G29" s="140"/>
      <c r="H29" s="140"/>
      <c r="I29" s="140"/>
      <c r="J29" s="140"/>
      <c r="K29" s="140"/>
      <c r="L29" s="140"/>
      <c r="M29" s="140"/>
      <c r="N29" s="140"/>
      <c r="O29" s="140"/>
      <c r="P29" s="140"/>
      <c r="Q29" s="140"/>
      <c r="R29" s="140"/>
      <c r="S29" s="140"/>
      <c r="T29" s="140"/>
      <c r="U29" s="140"/>
      <c r="V29" s="140"/>
      <c r="W29" s="140"/>
      <c r="X29" s="140"/>
      <c r="Y29" s="140"/>
      <c r="Z29" s="140"/>
      <c r="AA29" s="140"/>
      <c r="AB29" s="140"/>
      <c r="AC29" s="140"/>
      <c r="AD29" s="140"/>
      <c r="AE29" s="140"/>
      <c r="AF29" s="140"/>
      <c r="AG29" s="140"/>
      <c r="AH29" s="140"/>
      <c r="AI29" s="140"/>
      <c r="AJ29" s="140"/>
    </row>
    <row r="30" spans="1:37" ht="27.75" customHeight="1" x14ac:dyDescent="0.3">
      <c r="A30" s="135" t="s">
        <v>69</v>
      </c>
      <c r="B30" s="135"/>
      <c r="C30" s="135"/>
      <c r="D30" s="135"/>
      <c r="E30" s="135"/>
      <c r="F30" s="135"/>
      <c r="G30" s="135"/>
      <c r="H30" s="135"/>
      <c r="I30" s="135"/>
      <c r="J30" s="135"/>
      <c r="K30" s="135"/>
      <c r="L30" s="135"/>
      <c r="M30" s="135"/>
      <c r="N30" s="135"/>
      <c r="O30" s="135"/>
      <c r="P30" s="135"/>
      <c r="Q30" s="135"/>
      <c r="R30" s="135"/>
      <c r="S30" s="135"/>
      <c r="T30" s="135"/>
      <c r="U30" s="135"/>
      <c r="V30" s="135"/>
      <c r="W30" s="135"/>
      <c r="X30" s="135"/>
      <c r="Y30" s="135"/>
      <c r="Z30" s="135"/>
      <c r="AA30" s="135"/>
      <c r="AB30" s="135"/>
      <c r="AC30" s="135"/>
      <c r="AD30" s="135"/>
      <c r="AE30" s="135"/>
      <c r="AF30" s="135"/>
      <c r="AG30" s="135"/>
      <c r="AH30" s="135"/>
      <c r="AI30" s="135"/>
      <c r="AJ30" s="135"/>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6" t="s">
        <v>140</v>
      </c>
      <c r="W31" s="136"/>
      <c r="X31" s="136"/>
      <c r="Y31" s="136"/>
      <c r="Z31" s="136"/>
      <c r="AA31" s="136"/>
      <c r="AB31" s="136"/>
      <c r="AC31" s="136"/>
      <c r="AD31" s="136"/>
      <c r="AE31" s="136"/>
      <c r="AF31" s="136"/>
      <c r="AG31" s="136"/>
      <c r="AH31" s="136"/>
      <c r="AI31" s="136"/>
      <c r="AJ31" s="136"/>
    </row>
    <row r="32" spans="1:37" ht="18.75" customHeight="1" x14ac:dyDescent="0.35">
      <c r="A32" s="17"/>
      <c r="B32" s="17"/>
      <c r="C32" s="17"/>
      <c r="D32" s="18"/>
      <c r="V32" s="137" t="s">
        <v>7</v>
      </c>
      <c r="W32" s="137"/>
      <c r="X32" s="137"/>
      <c r="Y32" s="137"/>
      <c r="Z32" s="137"/>
      <c r="AA32" s="137"/>
      <c r="AB32" s="137"/>
      <c r="AC32" s="137"/>
      <c r="AD32" s="137"/>
      <c r="AE32" s="137"/>
      <c r="AF32" s="137"/>
      <c r="AG32" s="137"/>
      <c r="AH32" s="137"/>
      <c r="AI32" s="137"/>
      <c r="AJ32" s="137"/>
    </row>
    <row r="36" spans="22:36" ht="29.25" customHeight="1" x14ac:dyDescent="0.3">
      <c r="V36" s="126" t="s">
        <v>113</v>
      </c>
      <c r="W36" s="126"/>
      <c r="X36" s="126"/>
      <c r="Y36" s="126"/>
      <c r="Z36" s="126"/>
      <c r="AA36" s="126"/>
      <c r="AB36" s="126"/>
      <c r="AC36" s="126"/>
      <c r="AD36" s="126"/>
      <c r="AE36" s="126"/>
      <c r="AF36" s="126"/>
      <c r="AG36" s="126"/>
      <c r="AH36" s="126"/>
      <c r="AI36" s="126"/>
      <c r="AJ36" s="126"/>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opLeftCell="A13" zoomScaleNormal="100" workbookViewId="0">
      <selection activeCell="J8" sqref="J8"/>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62" t="s">
        <v>8</v>
      </c>
      <c r="B1" s="162"/>
      <c r="C1" s="162"/>
      <c r="D1" s="162"/>
      <c r="E1" s="162"/>
      <c r="F1" s="134" t="s">
        <v>16</v>
      </c>
      <c r="G1" s="169"/>
      <c r="H1" s="169"/>
      <c r="I1" s="169"/>
      <c r="J1" s="169"/>
    </row>
    <row r="2" spans="1:10" ht="15.6" x14ac:dyDescent="0.3">
      <c r="A2" s="162" t="s">
        <v>9</v>
      </c>
      <c r="B2" s="162"/>
      <c r="C2" s="162"/>
      <c r="D2" s="162"/>
      <c r="E2" s="162"/>
      <c r="F2" s="134" t="s">
        <v>15</v>
      </c>
      <c r="G2" s="134"/>
      <c r="H2" s="134"/>
      <c r="I2" s="134"/>
      <c r="J2" s="134"/>
    </row>
    <row r="3" spans="1:10" ht="33.75" customHeight="1" x14ac:dyDescent="0.3">
      <c r="A3" s="163" t="s">
        <v>129</v>
      </c>
      <c r="B3" s="164"/>
      <c r="C3" s="164"/>
      <c r="D3" s="164"/>
      <c r="E3" s="164"/>
      <c r="F3" s="3"/>
      <c r="G3" s="3"/>
      <c r="H3" s="3"/>
      <c r="I3" s="3"/>
      <c r="J3" s="3"/>
    </row>
    <row r="4" spans="1:10" ht="18.75" customHeight="1" x14ac:dyDescent="0.25">
      <c r="J4" s="46" t="s">
        <v>26</v>
      </c>
    </row>
    <row r="5" spans="1:10" ht="21" customHeight="1" x14ac:dyDescent="0.25">
      <c r="A5" s="165" t="s">
        <v>136</v>
      </c>
      <c r="B5" s="165"/>
      <c r="C5" s="165"/>
      <c r="D5" s="165"/>
      <c r="E5" s="165"/>
      <c r="F5" s="165"/>
      <c r="G5" s="165"/>
      <c r="H5" s="165"/>
      <c r="I5" s="165"/>
      <c r="J5" s="165"/>
    </row>
    <row r="6" spans="1:10" ht="5.25" customHeight="1" x14ac:dyDescent="0.25"/>
    <row r="7" spans="1:10" ht="39.75" customHeight="1" x14ac:dyDescent="0.25">
      <c r="A7" s="166" t="s">
        <v>5</v>
      </c>
      <c r="B7" s="166" t="s">
        <v>10</v>
      </c>
      <c r="C7" s="167" t="s">
        <v>27</v>
      </c>
      <c r="D7" s="170" t="s">
        <v>78</v>
      </c>
      <c r="E7" s="171"/>
      <c r="F7" s="171"/>
      <c r="G7" s="172"/>
      <c r="H7" s="166" t="s">
        <v>57</v>
      </c>
      <c r="I7" s="155" t="s">
        <v>80</v>
      </c>
      <c r="J7" s="156"/>
    </row>
    <row r="8" spans="1:10" ht="64.5" customHeight="1" x14ac:dyDescent="0.25">
      <c r="A8" s="166"/>
      <c r="B8" s="166"/>
      <c r="C8" s="168"/>
      <c r="D8" s="6" t="s">
        <v>11</v>
      </c>
      <c r="E8" s="7" t="s">
        <v>12</v>
      </c>
      <c r="F8" s="7" t="s">
        <v>41</v>
      </c>
      <c r="G8" s="7" t="s">
        <v>42</v>
      </c>
      <c r="H8" s="166"/>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t="s">
        <v>127</v>
      </c>
      <c r="G16" s="73" t="s">
        <v>134</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57"/>
      <c r="B30" s="149" t="s">
        <v>13</v>
      </c>
      <c r="C30" s="150"/>
      <c r="D30" s="160" t="s">
        <v>70</v>
      </c>
      <c r="E30" s="161"/>
      <c r="F30" s="158" t="s">
        <v>53</v>
      </c>
      <c r="G30" s="159"/>
      <c r="H30" s="47"/>
      <c r="I30" s="47"/>
      <c r="J30" s="47"/>
      <c r="K30" s="11"/>
    </row>
    <row r="31" spans="1:11" s="12" customFormat="1" ht="22.5" customHeight="1" x14ac:dyDescent="0.3">
      <c r="A31" s="157"/>
      <c r="B31" s="151"/>
      <c r="C31" s="152"/>
      <c r="D31" s="51" t="s">
        <v>52</v>
      </c>
      <c r="E31" s="51" t="s">
        <v>56</v>
      </c>
      <c r="F31" s="53" t="s">
        <v>52</v>
      </c>
      <c r="G31" s="53" t="s">
        <v>56</v>
      </c>
      <c r="H31" s="47"/>
      <c r="I31" s="47"/>
      <c r="J31" s="47"/>
    </row>
    <row r="32" spans="1:11" s="12" customFormat="1" ht="17.25" customHeight="1" x14ac:dyDescent="0.3">
      <c r="A32" s="157"/>
      <c r="B32" s="153" t="s">
        <v>58</v>
      </c>
      <c r="C32" s="154"/>
      <c r="D32" s="52">
        <f>COUNTIF($D$11:$D$11,"A1")</f>
        <v>0</v>
      </c>
      <c r="E32" s="56">
        <f>ROUND(D32/$D$10,2)</f>
        <v>0</v>
      </c>
      <c r="F32" s="54">
        <f>COUNTIF($D$13:$D$28,"A1")</f>
        <v>0</v>
      </c>
      <c r="G32" s="55">
        <f>ROUND(F32/$D$12,2)</f>
        <v>0</v>
      </c>
      <c r="H32" s="47"/>
      <c r="I32" s="47"/>
      <c r="J32" s="47"/>
    </row>
    <row r="33" spans="1:10" s="12" customFormat="1" ht="21.6" customHeight="1" x14ac:dyDescent="0.3">
      <c r="A33" s="157"/>
      <c r="B33" s="153" t="s">
        <v>59</v>
      </c>
      <c r="C33" s="154"/>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57"/>
      <c r="B34" s="153" t="s">
        <v>60</v>
      </c>
      <c r="C34" s="154"/>
      <c r="D34" s="52">
        <f>COUNTIF($D$11:$D$11,"A3")</f>
        <v>0</v>
      </c>
      <c r="E34" s="56">
        <f t="shared" si="0"/>
        <v>0</v>
      </c>
      <c r="F34" s="54">
        <f>COUNTIF($D$13:$D$28,"A3")</f>
        <v>1</v>
      </c>
      <c r="G34" s="55">
        <f t="shared" si="1"/>
        <v>7.0000000000000007E-2</v>
      </c>
      <c r="H34" s="47"/>
      <c r="I34" s="47"/>
      <c r="J34" s="47"/>
    </row>
    <row r="35" spans="1:10" s="12" customFormat="1" ht="21.6" customHeight="1" x14ac:dyDescent="0.3">
      <c r="A35" s="157"/>
      <c r="B35" s="153" t="s">
        <v>61</v>
      </c>
      <c r="C35" s="154"/>
      <c r="D35" s="52">
        <f>COUNTIF($D$11:$D$11,"A4")</f>
        <v>0</v>
      </c>
      <c r="E35" s="56">
        <f t="shared" si="0"/>
        <v>0</v>
      </c>
      <c r="F35" s="54">
        <f>COUNTIF($D$13:$D$28,"A4")</f>
        <v>0</v>
      </c>
      <c r="G35" s="55">
        <f t="shared" si="1"/>
        <v>0</v>
      </c>
      <c r="H35" s="47"/>
      <c r="I35" s="47"/>
      <c r="J35" s="47"/>
    </row>
    <row r="36" spans="1:10" s="12" customFormat="1" ht="21.6" customHeight="1" x14ac:dyDescent="0.3">
      <c r="A36" s="157"/>
      <c r="B36" s="153" t="s">
        <v>62</v>
      </c>
      <c r="C36" s="154"/>
      <c r="D36" s="52">
        <f>COUNTIF($D$11:$D$11,"A DN")</f>
        <v>0</v>
      </c>
      <c r="E36" s="56">
        <f t="shared" si="0"/>
        <v>0</v>
      </c>
      <c r="F36" s="54">
        <f>COUNTIF($D$13:$D$28,"A DN")</f>
        <v>0</v>
      </c>
      <c r="G36" s="55">
        <f t="shared" si="1"/>
        <v>0</v>
      </c>
      <c r="H36" s="47"/>
      <c r="I36" s="47"/>
      <c r="J36" s="47"/>
    </row>
    <row r="37" spans="1:10" s="12" customFormat="1" ht="21.6" customHeight="1" x14ac:dyDescent="0.3">
      <c r="A37" s="157"/>
      <c r="B37" s="153" t="s">
        <v>63</v>
      </c>
      <c r="C37" s="154"/>
      <c r="D37" s="52">
        <f>COUNTIF($D$11:$D$11,"B1")</f>
        <v>0</v>
      </c>
      <c r="E37" s="56">
        <f t="shared" si="0"/>
        <v>0</v>
      </c>
      <c r="F37" s="54">
        <f>COUNTIF($D$13:$D$28,"B1")</f>
        <v>0</v>
      </c>
      <c r="G37" s="55">
        <f t="shared" si="1"/>
        <v>0</v>
      </c>
      <c r="H37" s="47"/>
      <c r="I37" s="47"/>
      <c r="J37" s="47"/>
    </row>
    <row r="38" spans="1:10" s="12" customFormat="1" ht="21.6" customHeight="1" x14ac:dyDescent="0.3">
      <c r="A38" s="157"/>
      <c r="B38" s="153" t="s">
        <v>64</v>
      </c>
      <c r="C38" s="154"/>
      <c r="D38" s="52">
        <f>COUNTIF($D$11:$D$11,"B2")</f>
        <v>0</v>
      </c>
      <c r="E38" s="56">
        <f t="shared" si="0"/>
        <v>0</v>
      </c>
      <c r="F38" s="54">
        <f>COUNTIF($D$13:$D$28,"B2")</f>
        <v>0</v>
      </c>
      <c r="G38" s="55">
        <f t="shared" si="1"/>
        <v>0</v>
      </c>
      <c r="H38" s="47"/>
      <c r="I38" s="47"/>
      <c r="J38" s="47"/>
    </row>
    <row r="39" spans="1:10" s="12" customFormat="1" ht="21.6" customHeight="1" x14ac:dyDescent="0.3">
      <c r="A39" s="157"/>
      <c r="B39" s="153" t="s">
        <v>65</v>
      </c>
      <c r="C39" s="154"/>
      <c r="D39" s="52">
        <f>COUNTIF($D$11:$D$11,"C1")</f>
        <v>0</v>
      </c>
      <c r="E39" s="56">
        <f t="shared" si="0"/>
        <v>0</v>
      </c>
      <c r="F39" s="54">
        <f>COUNTIF($D$13:$D$28,"C1")</f>
        <v>0</v>
      </c>
      <c r="G39" s="55">
        <f t="shared" si="1"/>
        <v>0</v>
      </c>
      <c r="H39" s="47"/>
      <c r="I39" s="47"/>
      <c r="J39" s="47"/>
    </row>
    <row r="40" spans="1:10" s="12" customFormat="1" ht="21.6" customHeight="1" x14ac:dyDescent="0.3">
      <c r="A40" s="157"/>
      <c r="B40" s="153" t="s">
        <v>66</v>
      </c>
      <c r="C40" s="154"/>
      <c r="D40" s="52">
        <f>COUNTIF($D$11:$D$11,"C2")</f>
        <v>0</v>
      </c>
      <c r="E40" s="56">
        <f t="shared" si="0"/>
        <v>0</v>
      </c>
      <c r="F40" s="54">
        <f>COUNTIF($D$13:$D$28,"C2")</f>
        <v>0</v>
      </c>
      <c r="G40" s="55">
        <f t="shared" si="1"/>
        <v>0</v>
      </c>
      <c r="H40" s="47"/>
      <c r="I40" s="47"/>
      <c r="J40" s="47"/>
    </row>
    <row r="41" spans="1:10" s="12" customFormat="1" ht="21.6" customHeight="1" x14ac:dyDescent="0.3">
      <c r="A41" s="157"/>
      <c r="B41" s="153" t="s">
        <v>67</v>
      </c>
      <c r="C41" s="154"/>
      <c r="D41" s="52">
        <f>COUNTIF($D$11:$D$11,"D")</f>
        <v>0</v>
      </c>
      <c r="E41" s="56">
        <f t="shared" si="0"/>
        <v>0</v>
      </c>
      <c r="F41" s="54">
        <f>COUNTIF($D$13:$D$28,"D")</f>
        <v>0</v>
      </c>
      <c r="G41" s="55">
        <f t="shared" si="1"/>
        <v>0</v>
      </c>
      <c r="H41" s="47"/>
      <c r="I41" s="47"/>
      <c r="J41" s="47"/>
    </row>
    <row r="42" spans="1:10" s="12" customFormat="1" ht="21.6" customHeight="1" x14ac:dyDescent="0.3">
      <c r="A42" s="157"/>
      <c r="B42" s="153" t="s">
        <v>79</v>
      </c>
      <c r="C42" s="154"/>
      <c r="D42" s="52">
        <f>COUNTIF($D$11:$D$11,"E")</f>
        <v>0</v>
      </c>
      <c r="E42" s="56">
        <f t="shared" si="0"/>
        <v>0</v>
      </c>
      <c r="F42" s="54">
        <f>COUNTIF($D$13:$D$28,"KXL")</f>
        <v>0</v>
      </c>
      <c r="G42" s="55">
        <f t="shared" si="1"/>
        <v>0</v>
      </c>
      <c r="H42" s="47"/>
      <c r="I42" s="47"/>
      <c r="J42" s="47"/>
    </row>
    <row r="43" spans="1:10" s="12" customFormat="1" ht="21.6" customHeight="1" x14ac:dyDescent="0.3">
      <c r="B43" s="170" t="s">
        <v>17</v>
      </c>
      <c r="C43" s="172"/>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75" t="s">
        <v>73</v>
      </c>
      <c r="B45" s="176"/>
      <c r="C45" s="176"/>
      <c r="D45" s="176"/>
      <c r="E45" s="176"/>
      <c r="F45" s="176"/>
      <c r="G45" s="176"/>
      <c r="H45" s="176"/>
      <c r="I45" s="176"/>
      <c r="J45" s="176"/>
    </row>
    <row r="46" spans="1:10" ht="15.6" x14ac:dyDescent="0.3">
      <c r="A46" s="12"/>
      <c r="B46" s="12"/>
      <c r="C46" s="12"/>
      <c r="D46" s="12"/>
      <c r="E46" s="12"/>
      <c r="F46" s="174" t="s">
        <v>135</v>
      </c>
      <c r="G46" s="174"/>
      <c r="H46" s="174"/>
      <c r="I46" s="174"/>
      <c r="J46" s="174"/>
    </row>
    <row r="47" spans="1:10" ht="15.6" x14ac:dyDescent="0.3">
      <c r="A47" s="12"/>
      <c r="B47" s="12"/>
      <c r="C47" s="12"/>
      <c r="D47" s="12"/>
      <c r="E47" s="12"/>
      <c r="F47" s="164" t="s">
        <v>7</v>
      </c>
      <c r="G47" s="164"/>
      <c r="H47" s="164"/>
      <c r="I47" s="164"/>
      <c r="J47" s="164"/>
    </row>
    <row r="48" spans="1:10" x14ac:dyDescent="0.25">
      <c r="F48" s="5"/>
      <c r="G48" s="5"/>
      <c r="H48" s="5"/>
      <c r="I48" s="5"/>
      <c r="J48" s="5"/>
    </row>
    <row r="49" spans="6:10" x14ac:dyDescent="0.25">
      <c r="F49" s="5"/>
      <c r="G49" s="5"/>
      <c r="H49" s="5"/>
      <c r="I49" s="5"/>
      <c r="J49" s="5"/>
    </row>
    <row r="52" spans="6:10" ht="17.399999999999999" x14ac:dyDescent="0.3">
      <c r="F52" s="173" t="s">
        <v>113</v>
      </c>
      <c r="G52" s="173"/>
      <c r="H52" s="173"/>
      <c r="I52" s="173"/>
      <c r="J52" s="173"/>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2025-11-13T09:43:19Z</cp:lastPrinted>
  <dcterms:created xsi:type="dcterms:W3CDTF">2020-11-20T02:18:37Z</dcterms:created>
  <dcterms:modified xsi:type="dcterms:W3CDTF">2025-12-17T11:47:41Z</dcterms:modified>
</cp:coreProperties>
</file>