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D:\2. QUAN LY SINH VIEN\2025-2026\HOC KY 1\REN LUYEN HKI-25-26\"/>
    </mc:Choice>
  </mc:AlternateContent>
  <xr:revisionPtr revIDLastSave="0" documentId="13_ncr:1_{E74BEC96-B21F-4E8F-AF87-C38549995692}" xr6:coauthVersionLast="45" xr6:coauthVersionMax="45" xr10:uidLastSave="{00000000-0000-0000-0000-000000000000}"/>
  <bookViews>
    <workbookView xWindow="-120" yWindow="-120" windowWidth="20730" windowHeight="11160" firstSheet="3" activeTab="8" xr2:uid="{00000000-000D-0000-FFFF-FFFF00000000}"/>
  </bookViews>
  <sheets>
    <sheet name="BANG TONG" sheetId="4" r:id="rId1"/>
    <sheet name="23C1-NNA1" sheetId="5" r:id="rId2"/>
    <sheet name="23C1-NHQ1" sheetId="6" r:id="rId3"/>
    <sheet name="23C1-NTN1" sheetId="7" r:id="rId4"/>
    <sheet name="24C1-NNA1" sheetId="9" r:id="rId5"/>
    <sheet name="24C1-NHQ1" sheetId="8" r:id="rId6"/>
    <sheet name="24C2-NNA1" sheetId="11" r:id="rId7"/>
    <sheet name="24C2-NHQ1" sheetId="10" r:id="rId8"/>
    <sheet name="24C2-NTN1" sheetId="12" r:id="rId9"/>
  </sheets>
  <definedNames>
    <definedName name="_xlnm.Print_Titles" localSheetId="1">'23C1-NNA1'!$9:$10</definedName>
    <definedName name="_xlnm.Print_Titles" localSheetId="3">'23C1-NTN1'!$9:$10</definedName>
    <definedName name="_xlnm.Print_Titles" localSheetId="2">'23C1-NHQ1'!$9:$10</definedName>
    <definedName name="_xlnm.Print_Titles" localSheetId="4">'24C1-NNA1'!$9:$10</definedName>
    <definedName name="_xlnm.Print_Titles" localSheetId="5">'24C1-NHQ1'!$9:$10</definedName>
    <definedName name="_xlnm.Print_Titles" localSheetId="8">'24C2-NTN1'!$9:$10</definedName>
    <definedName name="_xlnm.Print_Titles" localSheetId="7">'24C2-NHQ1'!$9:$10</definedName>
    <definedName name="_xlnm.Print_Titles" localSheetId="0">'BANG TONG'!$9:$10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5" i="12" l="1"/>
  <c r="H15" i="12" s="1"/>
  <c r="F15" i="12"/>
  <c r="H14" i="12"/>
  <c r="G14" i="12"/>
  <c r="F14" i="12"/>
  <c r="G13" i="12"/>
  <c r="H13" i="12" s="1"/>
  <c r="F13" i="12"/>
  <c r="G12" i="12"/>
  <c r="H12" i="12" s="1"/>
  <c r="F12" i="12"/>
  <c r="E24" i="12" s="1"/>
  <c r="F24" i="12" s="1"/>
  <c r="H11" i="12"/>
  <c r="F11" i="12"/>
  <c r="H50" i="11"/>
  <c r="H51" i="11"/>
  <c r="H52" i="11"/>
  <c r="H53" i="11"/>
  <c r="H54" i="11"/>
  <c r="H49" i="11"/>
  <c r="F50" i="11"/>
  <c r="F51" i="11"/>
  <c r="F52" i="11"/>
  <c r="F53" i="11"/>
  <c r="F54" i="11"/>
  <c r="F49" i="11"/>
  <c r="G45" i="11"/>
  <c r="H45" i="11" s="1"/>
  <c r="F45" i="11"/>
  <c r="G44" i="11"/>
  <c r="H44" i="11" s="1"/>
  <c r="F44" i="11"/>
  <c r="G43" i="11"/>
  <c r="H43" i="11" s="1"/>
  <c r="F43" i="11"/>
  <c r="H42" i="11"/>
  <c r="G42" i="11"/>
  <c r="F42" i="11"/>
  <c r="G41" i="11"/>
  <c r="H41" i="11" s="1"/>
  <c r="F41" i="11"/>
  <c r="H40" i="11"/>
  <c r="G40" i="11"/>
  <c r="F40" i="11"/>
  <c r="G39" i="11"/>
  <c r="H39" i="11" s="1"/>
  <c r="F39" i="11"/>
  <c r="G38" i="11"/>
  <c r="H38" i="11" s="1"/>
  <c r="F38" i="11"/>
  <c r="G37" i="11"/>
  <c r="H37" i="11" s="1"/>
  <c r="F37" i="11"/>
  <c r="G36" i="11"/>
  <c r="H36" i="11" s="1"/>
  <c r="F36" i="11"/>
  <c r="G35" i="11"/>
  <c r="H35" i="11" s="1"/>
  <c r="F35" i="11"/>
  <c r="H34" i="11"/>
  <c r="G34" i="11"/>
  <c r="F34" i="11"/>
  <c r="G33" i="11"/>
  <c r="H33" i="11" s="1"/>
  <c r="F33" i="11"/>
  <c r="H32" i="11"/>
  <c r="G32" i="11"/>
  <c r="F32" i="11"/>
  <c r="G31" i="11"/>
  <c r="H31" i="11" s="1"/>
  <c r="F31" i="11"/>
  <c r="G30" i="11"/>
  <c r="H30" i="11" s="1"/>
  <c r="F30" i="11"/>
  <c r="G29" i="11"/>
  <c r="H29" i="11" s="1"/>
  <c r="F29" i="11"/>
  <c r="G28" i="11"/>
  <c r="H28" i="11" s="1"/>
  <c r="F28" i="11"/>
  <c r="G27" i="11"/>
  <c r="H27" i="11" s="1"/>
  <c r="F27" i="11"/>
  <c r="H26" i="11"/>
  <c r="G26" i="11"/>
  <c r="F26" i="11"/>
  <c r="G25" i="11"/>
  <c r="H25" i="11" s="1"/>
  <c r="F25" i="11"/>
  <c r="H24" i="11"/>
  <c r="G24" i="11"/>
  <c r="F24" i="11"/>
  <c r="G23" i="11"/>
  <c r="H23" i="11" s="1"/>
  <c r="F23" i="11"/>
  <c r="G22" i="11"/>
  <c r="H22" i="11" s="1"/>
  <c r="F22" i="11"/>
  <c r="G21" i="11"/>
  <c r="H21" i="11" s="1"/>
  <c r="F21" i="11"/>
  <c r="G20" i="11"/>
  <c r="H20" i="11" s="1"/>
  <c r="F20" i="11"/>
  <c r="G19" i="11"/>
  <c r="H19" i="11" s="1"/>
  <c r="F19" i="11"/>
  <c r="H18" i="11"/>
  <c r="G18" i="11"/>
  <c r="F18" i="11"/>
  <c r="G17" i="11"/>
  <c r="H17" i="11" s="1"/>
  <c r="F17" i="11"/>
  <c r="H16" i="11"/>
  <c r="G16" i="11"/>
  <c r="F16" i="11"/>
  <c r="G15" i="11"/>
  <c r="H15" i="11" s="1"/>
  <c r="F15" i="11"/>
  <c r="G14" i="11"/>
  <c r="H14" i="11" s="1"/>
  <c r="F14" i="11"/>
  <c r="G13" i="11"/>
  <c r="H13" i="11" s="1"/>
  <c r="F13" i="11"/>
  <c r="G12" i="11"/>
  <c r="H12" i="11" s="1"/>
  <c r="F12" i="11"/>
  <c r="H11" i="11"/>
  <c r="F11" i="11"/>
  <c r="H20" i="10"/>
  <c r="H21" i="10"/>
  <c r="H22" i="10"/>
  <c r="H23" i="10"/>
  <c r="H24" i="10"/>
  <c r="H19" i="10"/>
  <c r="F20" i="10"/>
  <c r="F21" i="10"/>
  <c r="F22" i="10"/>
  <c r="F23" i="10"/>
  <c r="F24" i="10"/>
  <c r="F19" i="10"/>
  <c r="G15" i="10"/>
  <c r="H15" i="10" s="1"/>
  <c r="F15" i="10"/>
  <c r="G14" i="10"/>
  <c r="H14" i="10" s="1"/>
  <c r="F14" i="10"/>
  <c r="G13" i="10"/>
  <c r="H13" i="10" s="1"/>
  <c r="F13" i="10"/>
  <c r="G12" i="10"/>
  <c r="H12" i="10" s="1"/>
  <c r="F12" i="10"/>
  <c r="H11" i="10"/>
  <c r="F11" i="10"/>
  <c r="H36" i="9"/>
  <c r="H37" i="9"/>
  <c r="H38" i="9"/>
  <c r="H39" i="9"/>
  <c r="H40" i="9"/>
  <c r="H35" i="9"/>
  <c r="F36" i="9"/>
  <c r="F37" i="9"/>
  <c r="F38" i="9"/>
  <c r="F39" i="9"/>
  <c r="F40" i="9"/>
  <c r="F35" i="9"/>
  <c r="G31" i="9"/>
  <c r="H31" i="9" s="1"/>
  <c r="F31" i="9"/>
  <c r="G30" i="9"/>
  <c r="H30" i="9" s="1"/>
  <c r="F30" i="9"/>
  <c r="G29" i="9"/>
  <c r="H29" i="9" s="1"/>
  <c r="F29" i="9"/>
  <c r="G28" i="9"/>
  <c r="H28" i="9" s="1"/>
  <c r="F28" i="9"/>
  <c r="G27" i="9"/>
  <c r="H27" i="9" s="1"/>
  <c r="F27" i="9"/>
  <c r="H26" i="9"/>
  <c r="G26" i="9"/>
  <c r="F26" i="9"/>
  <c r="G25" i="9"/>
  <c r="H25" i="9" s="1"/>
  <c r="F25" i="9"/>
  <c r="G24" i="9"/>
  <c r="H24" i="9" s="1"/>
  <c r="F24" i="9"/>
  <c r="G23" i="9"/>
  <c r="H23" i="9" s="1"/>
  <c r="F23" i="9"/>
  <c r="H22" i="9"/>
  <c r="G22" i="9"/>
  <c r="F22" i="9"/>
  <c r="G21" i="9"/>
  <c r="H21" i="9" s="1"/>
  <c r="F21" i="9"/>
  <c r="G20" i="9"/>
  <c r="H20" i="9" s="1"/>
  <c r="F20" i="9"/>
  <c r="G19" i="9"/>
  <c r="H19" i="9" s="1"/>
  <c r="F19" i="9"/>
  <c r="G18" i="9"/>
  <c r="H18" i="9" s="1"/>
  <c r="F18" i="9"/>
  <c r="G17" i="9"/>
  <c r="H17" i="9" s="1"/>
  <c r="F17" i="9"/>
  <c r="G16" i="9"/>
  <c r="H16" i="9" s="1"/>
  <c r="F16" i="9"/>
  <c r="G15" i="9"/>
  <c r="H15" i="9" s="1"/>
  <c r="F15" i="9"/>
  <c r="G14" i="9"/>
  <c r="H14" i="9" s="1"/>
  <c r="F14" i="9"/>
  <c r="G13" i="9"/>
  <c r="H13" i="9" s="1"/>
  <c r="F13" i="9"/>
  <c r="G12" i="9"/>
  <c r="H12" i="9" s="1"/>
  <c r="F12" i="9"/>
  <c r="H11" i="9"/>
  <c r="F11" i="9"/>
  <c r="H18" i="8"/>
  <c r="H19" i="8"/>
  <c r="H20" i="8"/>
  <c r="H21" i="8"/>
  <c r="H22" i="8"/>
  <c r="H17" i="8"/>
  <c r="F18" i="8"/>
  <c r="F19" i="8"/>
  <c r="F20" i="8"/>
  <c r="F21" i="8"/>
  <c r="F22" i="8"/>
  <c r="F17" i="8"/>
  <c r="G13" i="8"/>
  <c r="H13" i="8" s="1"/>
  <c r="F13" i="8"/>
  <c r="G12" i="8"/>
  <c r="H12" i="8" s="1"/>
  <c r="F12" i="8"/>
  <c r="H11" i="8"/>
  <c r="G19" i="8" s="1"/>
  <c r="F11" i="8"/>
  <c r="E22" i="8" s="1"/>
  <c r="H55" i="4"/>
  <c r="H56" i="4"/>
  <c r="H57" i="4"/>
  <c r="H58" i="4"/>
  <c r="H59" i="4"/>
  <c r="H54" i="4"/>
  <c r="F55" i="4"/>
  <c r="F56" i="4"/>
  <c r="F57" i="4"/>
  <c r="F58" i="4"/>
  <c r="F59" i="4"/>
  <c r="F54" i="4"/>
  <c r="H22" i="7"/>
  <c r="H23" i="7"/>
  <c r="H24" i="7"/>
  <c r="H25" i="7"/>
  <c r="H26" i="7"/>
  <c r="H21" i="7"/>
  <c r="F22" i="7"/>
  <c r="F23" i="7"/>
  <c r="F24" i="7"/>
  <c r="F25" i="7"/>
  <c r="F26" i="7"/>
  <c r="F21" i="7"/>
  <c r="G17" i="7"/>
  <c r="H17" i="7" s="1"/>
  <c r="F17" i="7"/>
  <c r="G16" i="7"/>
  <c r="H16" i="7" s="1"/>
  <c r="F16" i="7"/>
  <c r="G15" i="7"/>
  <c r="H15" i="7" s="1"/>
  <c r="F15" i="7"/>
  <c r="E21" i="7" s="1"/>
  <c r="G14" i="7"/>
  <c r="H14" i="7" s="1"/>
  <c r="F14" i="7"/>
  <c r="G13" i="7"/>
  <c r="H13" i="7" s="1"/>
  <c r="F13" i="7"/>
  <c r="E26" i="7" s="1"/>
  <c r="G12" i="7"/>
  <c r="H12" i="7" s="1"/>
  <c r="F12" i="7"/>
  <c r="H11" i="7"/>
  <c r="F11" i="7"/>
  <c r="H19" i="6"/>
  <c r="H20" i="6"/>
  <c r="H21" i="6"/>
  <c r="H22" i="6"/>
  <c r="H23" i="6"/>
  <c r="H18" i="6"/>
  <c r="F19" i="6"/>
  <c r="F20" i="6"/>
  <c r="F21" i="6"/>
  <c r="F22" i="6"/>
  <c r="F23" i="6"/>
  <c r="F18" i="6"/>
  <c r="G14" i="6"/>
  <c r="H14" i="6" s="1"/>
  <c r="F14" i="6"/>
  <c r="G13" i="6"/>
  <c r="H13" i="6" s="1"/>
  <c r="F13" i="6"/>
  <c r="G12" i="6"/>
  <c r="H12" i="6" s="1"/>
  <c r="F12" i="6"/>
  <c r="E22" i="6" s="1"/>
  <c r="H11" i="6"/>
  <c r="F11" i="6"/>
  <c r="H27" i="5"/>
  <c r="H28" i="5"/>
  <c r="H29" i="5"/>
  <c r="H30" i="5"/>
  <c r="H31" i="5"/>
  <c r="H26" i="5"/>
  <c r="F27" i="5"/>
  <c r="F28" i="5"/>
  <c r="F29" i="5"/>
  <c r="F30" i="5"/>
  <c r="F31" i="5"/>
  <c r="F26" i="5"/>
  <c r="G22" i="5"/>
  <c r="H22" i="5" s="1"/>
  <c r="F22" i="5"/>
  <c r="G21" i="5"/>
  <c r="H21" i="5" s="1"/>
  <c r="F21" i="5"/>
  <c r="G20" i="5"/>
  <c r="H20" i="5" s="1"/>
  <c r="F20" i="5"/>
  <c r="G19" i="5"/>
  <c r="H19" i="5" s="1"/>
  <c r="F19" i="5"/>
  <c r="H18" i="5"/>
  <c r="G18" i="5"/>
  <c r="F18" i="5"/>
  <c r="H17" i="5"/>
  <c r="G17" i="5"/>
  <c r="F17" i="5"/>
  <c r="G16" i="5"/>
  <c r="H16" i="5" s="1"/>
  <c r="F16" i="5"/>
  <c r="G15" i="5"/>
  <c r="H15" i="5" s="1"/>
  <c r="F15" i="5"/>
  <c r="G14" i="5"/>
  <c r="H14" i="5" s="1"/>
  <c r="F14" i="5"/>
  <c r="G13" i="5"/>
  <c r="H13" i="5" s="1"/>
  <c r="F13" i="5"/>
  <c r="G12" i="5"/>
  <c r="H12" i="5" s="1"/>
  <c r="F12" i="5"/>
  <c r="H11" i="5"/>
  <c r="F11" i="5"/>
  <c r="E31" i="5" s="1"/>
  <c r="G23" i="12" l="1"/>
  <c r="H23" i="12" s="1"/>
  <c r="G20" i="12"/>
  <c r="H20" i="12" s="1"/>
  <c r="G24" i="12"/>
  <c r="H24" i="12" s="1"/>
  <c r="G22" i="12"/>
  <c r="H22" i="12" s="1"/>
  <c r="G21" i="12"/>
  <c r="H21" i="12" s="1"/>
  <c r="G19" i="12"/>
  <c r="H19" i="12" s="1"/>
  <c r="E19" i="12"/>
  <c r="F19" i="12" s="1"/>
  <c r="E20" i="12"/>
  <c r="F20" i="12" s="1"/>
  <c r="E22" i="12"/>
  <c r="F22" i="12" s="1"/>
  <c r="E23" i="12"/>
  <c r="F23" i="12" s="1"/>
  <c r="E21" i="12"/>
  <c r="F21" i="12" s="1"/>
  <c r="E54" i="11"/>
  <c r="G54" i="11"/>
  <c r="E49" i="11"/>
  <c r="E50" i="11"/>
  <c r="E51" i="11"/>
  <c r="E52" i="11"/>
  <c r="E53" i="11"/>
  <c r="G49" i="11"/>
  <c r="G50" i="11"/>
  <c r="G51" i="11"/>
  <c r="G52" i="11"/>
  <c r="G53" i="11"/>
  <c r="E24" i="10"/>
  <c r="G22" i="10"/>
  <c r="G19" i="10"/>
  <c r="G23" i="10"/>
  <c r="G21" i="10"/>
  <c r="G20" i="10"/>
  <c r="G24" i="10"/>
  <c r="E21" i="10"/>
  <c r="E23" i="10"/>
  <c r="E19" i="10"/>
  <c r="E20" i="10"/>
  <c r="E22" i="10"/>
  <c r="G40" i="9"/>
  <c r="E39" i="9"/>
  <c r="G36" i="9"/>
  <c r="G35" i="9"/>
  <c r="E36" i="9"/>
  <c r="E38" i="9"/>
  <c r="E40" i="9"/>
  <c r="G37" i="9"/>
  <c r="G38" i="9"/>
  <c r="G39" i="9"/>
  <c r="E35" i="9"/>
  <c r="E37" i="9"/>
  <c r="G17" i="8"/>
  <c r="G20" i="8"/>
  <c r="G22" i="8"/>
  <c r="E17" i="8"/>
  <c r="E18" i="8"/>
  <c r="E19" i="8"/>
  <c r="E20" i="8"/>
  <c r="E21" i="8"/>
  <c r="G18" i="8"/>
  <c r="G21" i="8"/>
  <c r="G25" i="7"/>
  <c r="E23" i="7"/>
  <c r="E24" i="7"/>
  <c r="E25" i="7"/>
  <c r="E22" i="7"/>
  <c r="G22" i="7"/>
  <c r="G23" i="7"/>
  <c r="G24" i="7"/>
  <c r="G26" i="7"/>
  <c r="G21" i="7"/>
  <c r="G22" i="6"/>
  <c r="G21" i="6"/>
  <c r="G18" i="6"/>
  <c r="G23" i="6"/>
  <c r="G20" i="6"/>
  <c r="G19" i="6"/>
  <c r="E18" i="6"/>
  <c r="E19" i="6"/>
  <c r="E21" i="6"/>
  <c r="E23" i="6"/>
  <c r="E20" i="6"/>
  <c r="G30" i="5"/>
  <c r="G29" i="5"/>
  <c r="G28" i="5"/>
  <c r="G27" i="5"/>
  <c r="G26" i="5"/>
  <c r="G31" i="5"/>
  <c r="E26" i="5"/>
  <c r="E27" i="5"/>
  <c r="E28" i="5"/>
  <c r="E29" i="5"/>
  <c r="E30" i="5"/>
  <c r="H49" i="4"/>
  <c r="G50" i="4" l="1"/>
  <c r="H50" i="4" s="1"/>
  <c r="F50" i="4"/>
  <c r="F49" i="4"/>
  <c r="G48" i="4"/>
  <c r="H48" i="4" s="1"/>
  <c r="F48" i="4"/>
  <c r="H47" i="4"/>
  <c r="G47" i="4"/>
  <c r="F47" i="4"/>
  <c r="G46" i="4"/>
  <c r="H46" i="4" s="1"/>
  <c r="F46" i="4"/>
  <c r="H45" i="4"/>
  <c r="G45" i="4"/>
  <c r="F45" i="4"/>
  <c r="G44" i="4"/>
  <c r="H44" i="4" s="1"/>
  <c r="F44" i="4"/>
  <c r="H43" i="4"/>
  <c r="G43" i="4"/>
  <c r="F43" i="4"/>
  <c r="G42" i="4"/>
  <c r="H42" i="4" s="1"/>
  <c r="F42" i="4"/>
  <c r="H41" i="4"/>
  <c r="G41" i="4"/>
  <c r="F41" i="4"/>
  <c r="G40" i="4"/>
  <c r="H40" i="4" s="1"/>
  <c r="F40" i="4"/>
  <c r="H39" i="4"/>
  <c r="G39" i="4"/>
  <c r="F39" i="4"/>
  <c r="G38" i="4"/>
  <c r="H38" i="4" s="1"/>
  <c r="F38" i="4"/>
  <c r="H37" i="4"/>
  <c r="G37" i="4"/>
  <c r="F37" i="4"/>
  <c r="G36" i="4"/>
  <c r="H36" i="4" s="1"/>
  <c r="F36" i="4"/>
  <c r="H35" i="4"/>
  <c r="G35" i="4"/>
  <c r="F35" i="4"/>
  <c r="G34" i="4"/>
  <c r="H34" i="4" s="1"/>
  <c r="F34" i="4"/>
  <c r="H33" i="4"/>
  <c r="G33" i="4"/>
  <c r="F33" i="4"/>
  <c r="G32" i="4"/>
  <c r="H32" i="4" s="1"/>
  <c r="F32" i="4"/>
  <c r="H31" i="4"/>
  <c r="G31" i="4"/>
  <c r="F31" i="4"/>
  <c r="G30" i="4"/>
  <c r="H30" i="4" s="1"/>
  <c r="F30" i="4"/>
  <c r="H29" i="4"/>
  <c r="G29" i="4"/>
  <c r="F29" i="4"/>
  <c r="G28" i="4"/>
  <c r="H28" i="4" s="1"/>
  <c r="F28" i="4"/>
  <c r="H27" i="4"/>
  <c r="G27" i="4"/>
  <c r="F27" i="4"/>
  <c r="G26" i="4"/>
  <c r="H26" i="4" s="1"/>
  <c r="F26" i="4"/>
  <c r="H25" i="4"/>
  <c r="G25" i="4"/>
  <c r="F25" i="4"/>
  <c r="G24" i="4"/>
  <c r="H24" i="4" s="1"/>
  <c r="F24" i="4"/>
  <c r="H23" i="4"/>
  <c r="G23" i="4"/>
  <c r="F23" i="4"/>
  <c r="G22" i="4"/>
  <c r="H22" i="4" s="1"/>
  <c r="F22" i="4"/>
  <c r="H21" i="4"/>
  <c r="G21" i="4"/>
  <c r="F21" i="4"/>
  <c r="G20" i="4"/>
  <c r="H20" i="4" s="1"/>
  <c r="F20" i="4"/>
  <c r="H19" i="4"/>
  <c r="G19" i="4"/>
  <c r="F19" i="4"/>
  <c r="G18" i="4"/>
  <c r="H18" i="4" s="1"/>
  <c r="F18" i="4"/>
  <c r="H17" i="4"/>
  <c r="G17" i="4"/>
  <c r="F17" i="4"/>
  <c r="G16" i="4"/>
  <c r="H16" i="4" s="1"/>
  <c r="F16" i="4"/>
  <c r="G15" i="4"/>
  <c r="H15" i="4" s="1"/>
  <c r="F15" i="4"/>
  <c r="E58" i="4" s="1"/>
  <c r="H14" i="4"/>
  <c r="G14" i="4"/>
  <c r="F14" i="4"/>
  <c r="H13" i="4"/>
  <c r="G13" i="4"/>
  <c r="F13" i="4"/>
  <c r="G12" i="4"/>
  <c r="H12" i="4" s="1"/>
  <c r="F12" i="4"/>
  <c r="H11" i="4"/>
  <c r="F11" i="4"/>
  <c r="G58" i="4" l="1"/>
  <c r="E59" i="4"/>
  <c r="E54" i="4"/>
  <c r="E55" i="4"/>
  <c r="E56" i="4"/>
  <c r="E57" i="4"/>
  <c r="G59" i="4"/>
  <c r="G54" i="4"/>
  <c r="G55" i="4"/>
  <c r="G56" i="4"/>
  <c r="G57" i="4"/>
</calcChain>
</file>

<file path=xl/sharedStrings.xml><?xml version="1.0" encoding="utf-8"?>
<sst xmlns="http://schemas.openxmlformats.org/spreadsheetml/2006/main" count="640" uniqueCount="290">
  <si>
    <t>TRƯỜNG CAO ĐẲNG LÝ TỰ TRỌNG</t>
  </si>
  <si>
    <t>CỘNG HÒA XÃ HỘI CHỦ NGHĨA VIỆT NAM</t>
  </si>
  <si>
    <t>THÀNH PHỐ HỒ CHÍ MINH</t>
  </si>
  <si>
    <t>Độc lập  -  Tự do  -  Hạnh phúc</t>
  </si>
  <si>
    <t>BẢNG TỔNG KẾT ĐÁNH GIÁ KẾT QUẢ RÈN LUYỆN</t>
  </si>
  <si>
    <t xml:space="preserve">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</si>
  <si>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</si>
  <si>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</si>
  <si>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</si>
  <si>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</si>
  <si>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</si>
  <si>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</si>
  <si>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</si>
  <si>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 xml:space="preserve">Nguyễn Văn </t>
  </si>
  <si>
    <t>A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</si>
  <si>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</si>
  <si>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</si>
  <si>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</si>
  <si>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</si>
  <si>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</si>
  <si>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</si>
  <si>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</si>
  <si>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</si>
  <si>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</si>
  <si>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</si>
  <si>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QUẢN LÝ SINH VIÊN</t>
  </si>
  <si>
    <t xml:space="preserve">              CỐ VẤN HỌC TẬP               </t>
  </si>
  <si>
    <t xml:space="preserve">PHÒNG TTGD - CTSV
</t>
  </si>
  <si>
    <t>Học kỳ: I     Năm học: 2025-2026</t>
  </si>
  <si>
    <t>Lớp:………...               Sĩ số: ……..             Khoa: Ngoại ngữ</t>
  </si>
  <si>
    <t>TP. TTGD-CTSV</t>
  </si>
  <si>
    <t>Nguyễn Thị Kim Anh</t>
  </si>
  <si>
    <t>Lớp: 23C1-NNA1               Sĩ số: 12        Khoa: Ngoại ngữ</t>
  </si>
  <si>
    <t>23002777</t>
  </si>
  <si>
    <t>Hoàng Như</t>
  </si>
  <si>
    <t>Anh</t>
  </si>
  <si>
    <t>23004392</t>
  </si>
  <si>
    <t>Đỗ Mai Ngọc</t>
  </si>
  <si>
    <t>Ánh</t>
  </si>
  <si>
    <t>23001228</t>
  </si>
  <si>
    <t>Nguyễn Thành</t>
  </si>
  <si>
    <t>Hưng</t>
  </si>
  <si>
    <t>23004327</t>
  </si>
  <si>
    <t>Lê Trần Quốc</t>
  </si>
  <si>
    <t>Khôi</t>
  </si>
  <si>
    <t>23004630</t>
  </si>
  <si>
    <t>Lê Thành</t>
  </si>
  <si>
    <t>Long</t>
  </si>
  <si>
    <t>23001383</t>
  </si>
  <si>
    <t>Bùi Khánh</t>
  </si>
  <si>
    <t>Minh</t>
  </si>
  <si>
    <t>23004848</t>
  </si>
  <si>
    <t>Diệp Quang</t>
  </si>
  <si>
    <t>23004490</t>
  </si>
  <si>
    <t>Mã Cãnh</t>
  </si>
  <si>
    <t>Phong</t>
  </si>
  <si>
    <t>23004340</t>
  </si>
  <si>
    <t>Tài</t>
  </si>
  <si>
    <t>23004458</t>
  </si>
  <si>
    <t>Y</t>
  </si>
  <si>
    <t>Thanh</t>
  </si>
  <si>
    <t>23001728</t>
  </si>
  <si>
    <t>Trần Ngọc Anh</t>
  </si>
  <si>
    <t>Thùy</t>
  </si>
  <si>
    <t>23004724</t>
  </si>
  <si>
    <t>Đặng Thị Thùy</t>
  </si>
  <si>
    <t>Trâm</t>
  </si>
  <si>
    <t>23002314</t>
  </si>
  <si>
    <t>Hồ Trần Bình</t>
  </si>
  <si>
    <t>An</t>
  </si>
  <si>
    <t>23002527</t>
  </si>
  <si>
    <t>Trần Ngọc Bảo</t>
  </si>
  <si>
    <t>Hân</t>
  </si>
  <si>
    <t>23002510</t>
  </si>
  <si>
    <t>Ngô Tuấn</t>
  </si>
  <si>
    <t>Khang</t>
  </si>
  <si>
    <t>23002759</t>
  </si>
  <si>
    <t>Hồ Mộng</t>
  </si>
  <si>
    <t>Nghi</t>
  </si>
  <si>
    <t>Lớp: 23C1-NHQ1               Sĩ số: 04             Khoa: Ngoại ngữ</t>
  </si>
  <si>
    <t>Lớp: 23C1-NTN1               Sĩ số: 07        Khoa: Ngoại ngữ</t>
  </si>
  <si>
    <t>23001549</t>
  </si>
  <si>
    <t>Chung Mỹ</t>
  </si>
  <si>
    <t>Đào</t>
  </si>
  <si>
    <t>23004438</t>
  </si>
  <si>
    <t>Phạm Nguyễn Gia</t>
  </si>
  <si>
    <t>23001786</t>
  </si>
  <si>
    <t>Hùynh Thiên</t>
  </si>
  <si>
    <t>Hương</t>
  </si>
  <si>
    <t>23004672</t>
  </si>
  <si>
    <t>Lê Hoàng</t>
  </si>
  <si>
    <t>23004497</t>
  </si>
  <si>
    <t>Lê Thị Yến</t>
  </si>
  <si>
    <t>Nhi</t>
  </si>
  <si>
    <t>23002418</t>
  </si>
  <si>
    <t>Trần Kim Ngọc</t>
  </si>
  <si>
    <t>Thảo</t>
  </si>
  <si>
    <t>23004715</t>
  </si>
  <si>
    <t>Phạm Triều</t>
  </si>
  <si>
    <t>Vĩ</t>
  </si>
  <si>
    <t>TP. Hồ Chí Minh, ngày ……..tháng…….. năm 2026</t>
  </si>
  <si>
    <t>Lớp: 24C1-NHQ1               Sĩ số: 03             Khoa: Ngoại ngữ</t>
  </si>
  <si>
    <t>24004115</t>
  </si>
  <si>
    <t>Liêu Nhật</t>
  </si>
  <si>
    <t>Huy</t>
  </si>
  <si>
    <t>24003881</t>
  </si>
  <si>
    <t>Dương Trịnh Khánh</t>
  </si>
  <si>
    <t>Ngọc</t>
  </si>
  <si>
    <t>24001955</t>
  </si>
  <si>
    <t>Đỗ Thị Yến</t>
  </si>
  <si>
    <t>Lớp: 24C1-NNA1               Sĩ số: 21             Khoa: Ngoại ngữ</t>
  </si>
  <si>
    <t>24001206</t>
  </si>
  <si>
    <t>Nguyễn Phương Hoài</t>
  </si>
  <si>
    <t>24001354</t>
  </si>
  <si>
    <t>Trần Hữu</t>
  </si>
  <si>
    <t>Đông</t>
  </si>
  <si>
    <t>24001604</t>
  </si>
  <si>
    <t>Nguyễn Ngọc Gia</t>
  </si>
  <si>
    <t>24001666</t>
  </si>
  <si>
    <t>Phạm Khả</t>
  </si>
  <si>
    <t>24000453</t>
  </si>
  <si>
    <t>Đỗ Nguyễn Yến</t>
  </si>
  <si>
    <t>Khoa</t>
  </si>
  <si>
    <t>24003503</t>
  </si>
  <si>
    <t>Nguyễn Vũ Trà</t>
  </si>
  <si>
    <t>My</t>
  </si>
  <si>
    <t>24003530</t>
  </si>
  <si>
    <t>Huỳnh Thị Thu</t>
  </si>
  <si>
    <t>Ngân</t>
  </si>
  <si>
    <t>24003590</t>
  </si>
  <si>
    <t>Lê Hoàng Trung</t>
  </si>
  <si>
    <t>Nghĩa</t>
  </si>
  <si>
    <t>24003583</t>
  </si>
  <si>
    <t>Phan Hữu</t>
  </si>
  <si>
    <t>Nhân</t>
  </si>
  <si>
    <t>24003689</t>
  </si>
  <si>
    <t>Huỳnh Thiên</t>
  </si>
  <si>
    <t>Phước</t>
  </si>
  <si>
    <t>24003948</t>
  </si>
  <si>
    <t>Phạm Xuân</t>
  </si>
  <si>
    <t>Quang</t>
  </si>
  <si>
    <t>24001455</t>
  </si>
  <si>
    <t>Nguyễn Hồng</t>
  </si>
  <si>
    <t>24001352</t>
  </si>
  <si>
    <t>Nguyễn Ngọc Khánh</t>
  </si>
  <si>
    <t>Tâm</t>
  </si>
  <si>
    <t>24001916</t>
  </si>
  <si>
    <t>Trần Trí</t>
  </si>
  <si>
    <t>24004224</t>
  </si>
  <si>
    <t>Phạm Đình Cao</t>
  </si>
  <si>
    <t>Thắng</t>
  </si>
  <si>
    <t>24004596</t>
  </si>
  <si>
    <t>Nguyễn Công</t>
  </si>
  <si>
    <t>Thành</t>
  </si>
  <si>
    <t>24003898</t>
  </si>
  <si>
    <t>Nguyễn Minh</t>
  </si>
  <si>
    <t>Thuận</t>
  </si>
  <si>
    <t>24003811</t>
  </si>
  <si>
    <t>Nguyễn Phan Chí</t>
  </si>
  <si>
    <t>Toàn</t>
  </si>
  <si>
    <t>24000507</t>
  </si>
  <si>
    <t>Trần Quốc</t>
  </si>
  <si>
    <t>Tuấn</t>
  </si>
  <si>
    <t>24004128</t>
  </si>
  <si>
    <t>Lý Thành</t>
  </si>
  <si>
    <t>Vương</t>
  </si>
  <si>
    <t>24003753</t>
  </si>
  <si>
    <t>Thị Bé</t>
  </si>
  <si>
    <t>Xiếu</t>
  </si>
  <si>
    <t>Lớp: 24C2-NHQ1               Sĩ số: 05             Khoa: Ngoại ngữ</t>
  </si>
  <si>
    <t>24002922</t>
  </si>
  <si>
    <t>Trương Phúc Thuận</t>
  </si>
  <si>
    <t>24002926</t>
  </si>
  <si>
    <t>Văn Công Gia</t>
  </si>
  <si>
    <t>24002931</t>
  </si>
  <si>
    <t>Trần Nguyễn Như</t>
  </si>
  <si>
    <t>Quỳnh</t>
  </si>
  <si>
    <t>24002932</t>
  </si>
  <si>
    <t>Trần Minh</t>
  </si>
  <si>
    <t>24002938</t>
  </si>
  <si>
    <t>Nguyễn Khánh</t>
  </si>
  <si>
    <t>Vy</t>
  </si>
  <si>
    <t>Lớp: 24C2-NNA1               Sĩ số: 35             Khoa: Ngoại ngữ</t>
  </si>
  <si>
    <t>24002940</t>
  </si>
  <si>
    <t>Cáp Gia</t>
  </si>
  <si>
    <t>24002941</t>
  </si>
  <si>
    <t>Dư Phạm Minh</t>
  </si>
  <si>
    <t>24001567</t>
  </si>
  <si>
    <t>Nguyễn Võ Hà</t>
  </si>
  <si>
    <t>24002979</t>
  </si>
  <si>
    <t>Trần Hà Vân</t>
  </si>
  <si>
    <t>24002946</t>
  </si>
  <si>
    <t>Hoàng Kim Minh</t>
  </si>
  <si>
    <t>Châu</t>
  </si>
  <si>
    <t>24002984</t>
  </si>
  <si>
    <t>Nguyễn Hoàng</t>
  </si>
  <si>
    <t>24002985</t>
  </si>
  <si>
    <t>Lê Quang</t>
  </si>
  <si>
    <t>Đức</t>
  </si>
  <si>
    <t>24002986</t>
  </si>
  <si>
    <t>Huỳnh Trí</t>
  </si>
  <si>
    <t>Dũng</t>
  </si>
  <si>
    <t>24002951</t>
  </si>
  <si>
    <t>Phan Công Gia</t>
  </si>
  <si>
    <t>24002952</t>
  </si>
  <si>
    <t>Nguyễn Tam</t>
  </si>
  <si>
    <t>24002953</t>
  </si>
  <si>
    <t>Nguyễn Trịnh Đức</t>
  </si>
  <si>
    <t>24002957</t>
  </si>
  <si>
    <t>Dương Xuân</t>
  </si>
  <si>
    <t>Lộc</t>
  </si>
  <si>
    <t>24002958</t>
  </si>
  <si>
    <t>Đoàn Kim</t>
  </si>
  <si>
    <t>24002959</t>
  </si>
  <si>
    <t>Lý Gia</t>
  </si>
  <si>
    <t>24002992</t>
  </si>
  <si>
    <t>Nguyễn Đông</t>
  </si>
  <si>
    <t>24002961</t>
  </si>
  <si>
    <t>Trần Lê Hồng</t>
  </si>
  <si>
    <t>24002964</t>
  </si>
  <si>
    <t>Nguyễn Hoàng Yến</t>
  </si>
  <si>
    <t>24002966</t>
  </si>
  <si>
    <t>Lê Võ Hoàng</t>
  </si>
  <si>
    <t>Phát</t>
  </si>
  <si>
    <t>24003987</t>
  </si>
  <si>
    <t>Lê Thanh Hoàng</t>
  </si>
  <si>
    <t>Phúc</t>
  </si>
  <si>
    <t>24002995</t>
  </si>
  <si>
    <t>Võ Thành</t>
  </si>
  <si>
    <t>Quý</t>
  </si>
  <si>
    <t>24002996</t>
  </si>
  <si>
    <t>Phạm Thiên</t>
  </si>
  <si>
    <t>24002968</t>
  </si>
  <si>
    <t>Lê Huỳnh Thiên</t>
  </si>
  <si>
    <t>24002998</t>
  </si>
  <si>
    <t>Kim Đức</t>
  </si>
  <si>
    <t>Thiện</t>
  </si>
  <si>
    <t>24002999</t>
  </si>
  <si>
    <t>Trần Tiến</t>
  </si>
  <si>
    <t>Thịnh</t>
  </si>
  <si>
    <t>24002969</t>
  </si>
  <si>
    <t>Nguyễn Trịnh Kim</t>
  </si>
  <si>
    <t>Thu</t>
  </si>
  <si>
    <t>24002970</t>
  </si>
  <si>
    <t>Huỳnh Ngọc Anh</t>
  </si>
  <si>
    <t>Thư</t>
  </si>
  <si>
    <t>24002971</t>
  </si>
  <si>
    <t>Võ Thị Minh</t>
  </si>
  <si>
    <t>24002972</t>
  </si>
  <si>
    <t>Nguyễn Phương</t>
  </si>
  <si>
    <t>24003000</t>
  </si>
  <si>
    <t>Nguyễn Hải</t>
  </si>
  <si>
    <t>Triều</t>
  </si>
  <si>
    <t>24001499</t>
  </si>
  <si>
    <t>Trần Quang Vân</t>
  </si>
  <si>
    <t>Trường</t>
  </si>
  <si>
    <t>24004414</t>
  </si>
  <si>
    <t>Quách Cát</t>
  </si>
  <si>
    <t>Tường</t>
  </si>
  <si>
    <t>24002974</t>
  </si>
  <si>
    <t>Đặng Tú</t>
  </si>
  <si>
    <t>Vân</t>
  </si>
  <si>
    <t>24002975</t>
  </si>
  <si>
    <t>Trần Đăng Thiên</t>
  </si>
  <si>
    <t>Vấn</t>
  </si>
  <si>
    <t>24003003</t>
  </si>
  <si>
    <t>Phạm Phú Hồng</t>
  </si>
  <si>
    <t>Việt</t>
  </si>
  <si>
    <t>24002976</t>
  </si>
  <si>
    <t>Lê Phan Thanh</t>
  </si>
  <si>
    <t>Lớp: 24C2-NTN1               Sĩ số: 05             Khoa: Ngoại ngữ</t>
  </si>
  <si>
    <t>24003004</t>
  </si>
  <si>
    <t>Đặng Trâm</t>
  </si>
  <si>
    <t>24003005</t>
  </si>
  <si>
    <t>Huỳnh Ngọc</t>
  </si>
  <si>
    <t>Hằng</t>
  </si>
  <si>
    <t>24003006</t>
  </si>
  <si>
    <t>Nguyễn Hoàng Minh</t>
  </si>
  <si>
    <t>Nhật</t>
  </si>
  <si>
    <t>24003008</t>
  </si>
  <si>
    <t>Dương Phạm Minh</t>
  </si>
  <si>
    <t>24003009</t>
  </si>
  <si>
    <t>Nguyễn Thị Minh</t>
  </si>
  <si>
    <t>Nguyễn Thị Thanh Tú</t>
  </si>
  <si>
    <t>Nguyễn Thị Thu Hà</t>
  </si>
  <si>
    <t>Lê Nguyễn Mỹ Trâm</t>
  </si>
  <si>
    <t>LT</t>
  </si>
  <si>
    <t>LP</t>
  </si>
  <si>
    <t>LPHT</t>
  </si>
  <si>
    <t>LPPT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</si>
</sst>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charset val="163"/>
      <scheme val="minor"/>
    </font>
    <font>
      <vertAlign val="superscript"/>
      <sz val="1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vertAlign val="superscript"/>
      <sz val="13"/>
      <name val="Times New Roman"/>
      <family val="1"/>
    </font>
    <font>
      <b/>
      <sz val="18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">
    <xf numFmtId="0" fontId="0" fillId="0" borderId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6" borderId="0" applyNumberFormat="0" applyBorder="0" applyAlignment="0" applyProtection="0"/>
    <xf numFmtId="0" fontId="14" fillId="9" borderId="0" applyNumberFormat="0" applyBorder="0" applyAlignment="0" applyProtection="0"/>
    <xf numFmtId="0" fontId="14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20" borderId="0" applyNumberFormat="0" applyBorder="0" applyAlignment="0" applyProtection="0"/>
    <xf numFmtId="0" fontId="16" fillId="4" borderId="0" applyNumberFormat="0" applyBorder="0" applyAlignment="0" applyProtection="0"/>
    <xf numFmtId="0" fontId="17" fillId="21" borderId="11" applyNumberFormat="0" applyBorder="0" applyAlignment="0" applyProtection="0"/>
    <xf numFmtId="0" fontId="18" fillId="22" borderId="12" applyNumberFormat="0" applyBorder="0" applyAlignment="0" applyProtection="0"/>
    <xf numFmtId="0" fontId="19" fillId="0" borderId="0" applyNumberFormat="0" applyFill="0" applyBorder="0" applyAlignment="0" applyProtection="0"/>
    <xf numFmtId="0" fontId="20" fillId="5" borderId="0" applyNumberFormat="0" applyBorder="0" applyAlignment="0" applyProtection="0"/>
    <xf numFmtId="0" fontId="21" fillId="0" borderId="13" applyNumberFormat="0" applyFill="0" applyBorder="0" applyAlignment="0" applyProtection="0"/>
    <xf numFmtId="0" fontId="22" fillId="0" borderId="14" applyNumberFormat="0" applyFill="0" applyBorder="0" applyAlignment="0" applyProtection="0"/>
    <xf numFmtId="0" fontId="23" fillId="0" borderId="15" applyNumberFormat="0" applyFill="0" applyBorder="0" applyAlignment="0" applyProtection="0"/>
    <xf numFmtId="0" fontId="23" fillId="0" borderId="0" applyNumberFormat="0" applyFill="0" applyBorder="0" applyAlignment="0" applyProtection="0"/>
    <xf numFmtId="0" fontId="24" fillId="8" borderId="11" applyNumberFormat="0" applyBorder="0" applyAlignment="0" applyProtection="0"/>
    <xf numFmtId="0" fontId="25" fillId="0" borderId="16" applyNumberFormat="0" applyFill="0" applyBorder="0" applyAlignment="0" applyProtection="0"/>
    <xf numFmtId="0" fontId="26" fillId="23" borderId="0" applyNumberFormat="0" applyBorder="0" applyAlignment="0" applyProtection="0"/>
    <xf numFmtId="0" fontId="14" fillId="0" borderId="0"/>
    <xf numFmtId="0" fontId="14" fillId="24" borderId="17" applyNumberFormat="0" applyFont="0" applyBorder="0" applyAlignment="0" applyProtection="0"/>
    <xf numFmtId="0" fontId="27" fillId="21" borderId="18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19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" fillId="2" borderId="0" xfId="0" applyFont="1" applyFill="1" applyBorder="1"/>
    <xf numFmtId="0" fontId="2" fillId="2" borderId="0" xfId="0" applyFont="1" applyFill="1"/>
    <xf numFmtId="0" fontId="9" fillId="2" borderId="9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2" fontId="2" fillId="2" borderId="9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2" fontId="2" fillId="0" borderId="0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 applyAlignment="1"/>
    <xf numFmtId="0" fontId="8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2" fillId="2" borderId="9" xfId="0" applyFont="1" applyFill="1" applyBorder="1" applyAlignment="1">
      <alignment horizontal="center" vertical="center"/>
    </xf>
    <xf numFmtId="4" fontId="33" fillId="2" borderId="9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4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31" fillId="0" borderId="0" xfId="0" applyFont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</cellXfs>
  <cellStyles count="43">
    <cellStyle name="20% - Accent1 2" xfId="1" xr:uid="{00000000-0005-0000-0000-000031000000}"/>
    <cellStyle name="20% - Accent2 2" xfId="2" xr:uid="{00000000-0005-0000-0000-000032000000}"/>
    <cellStyle name="20% - Accent3 2" xfId="3" xr:uid="{00000000-0005-0000-0000-000033000000}"/>
    <cellStyle name="20% - Accent4 2" xfId="4" xr:uid="{00000000-0005-0000-0000-000034000000}"/>
    <cellStyle name="20% - Accent5 2" xfId="5" xr:uid="{00000000-0005-0000-0000-000035000000}"/>
    <cellStyle name="20% - Accent6 2" xfId="6" xr:uid="{00000000-0005-0000-0000-000036000000}"/>
    <cellStyle name="40% - Accent1 2" xfId="7" xr:uid="{00000000-0005-0000-0000-000037000000}"/>
    <cellStyle name="40% - Accent2 2" xfId="8" xr:uid="{00000000-0005-0000-0000-000038000000}"/>
    <cellStyle name="40% - Accent3 2" xfId="9" xr:uid="{00000000-0005-0000-0000-000039000000}"/>
    <cellStyle name="40% - Accent4 2" xfId="10" xr:uid="{00000000-0005-0000-0000-00003A000000}"/>
    <cellStyle name="40% - Accent5 2" xfId="11" xr:uid="{00000000-0005-0000-0000-00003B000000}"/>
    <cellStyle name="40% - Accent6 2" xfId="12" xr:uid="{00000000-0005-0000-0000-00003C000000}"/>
    <cellStyle name="60% - Accent1 2" xfId="13" xr:uid="{00000000-0005-0000-0000-00003D000000}"/>
    <cellStyle name="60% - Accent2 2" xfId="14" xr:uid="{00000000-0005-0000-0000-00003E000000}"/>
    <cellStyle name="60% - Accent3 2" xfId="15" xr:uid="{00000000-0005-0000-0000-00003F000000}"/>
    <cellStyle name="60% - Accent4 2" xfId="16" xr:uid="{00000000-0005-0000-0000-000040000000}"/>
    <cellStyle name="60% - Accent5 2" xfId="17" xr:uid="{00000000-0005-0000-0000-000041000000}"/>
    <cellStyle name="60% - Accent6 2" xfId="18" xr:uid="{00000000-0005-0000-0000-000042000000}"/>
    <cellStyle name="Accent1 2" xfId="19" xr:uid="{00000000-0005-0000-0000-000043000000}"/>
    <cellStyle name="Accent2 2" xfId="20" xr:uid="{00000000-0005-0000-0000-000044000000}"/>
    <cellStyle name="Accent3 2" xfId="21" xr:uid="{00000000-0005-0000-0000-000045000000}"/>
    <cellStyle name="Accent4 2" xfId="22" xr:uid="{00000000-0005-0000-0000-000046000000}"/>
    <cellStyle name="Accent5 2" xfId="23" xr:uid="{00000000-0005-0000-0000-000047000000}"/>
    <cellStyle name="Accent6 2" xfId="24" xr:uid="{00000000-0005-0000-0000-000048000000}"/>
    <cellStyle name="Bad 2" xfId="25" xr:uid="{00000000-0005-0000-0000-000049000000}"/>
    <cellStyle name="Calculation 2" xfId="26" xr:uid="{00000000-0005-0000-0000-00004A000000}"/>
    <cellStyle name="Check Cell 2" xfId="27" xr:uid="{00000000-0005-0000-0000-00004B000000}"/>
    <cellStyle name="Explanatory Text 2" xfId="28" xr:uid="{00000000-0005-0000-0000-00004C000000}"/>
    <cellStyle name="Good 2" xfId="29" xr:uid="{00000000-0005-0000-0000-00004D000000}"/>
    <cellStyle name="Heading 1 2" xfId="30" xr:uid="{00000000-0005-0000-0000-00004E000000}"/>
    <cellStyle name="Heading 2 2" xfId="31" xr:uid="{00000000-0005-0000-0000-00004F000000}"/>
    <cellStyle name="Heading 3 2" xfId="32" xr:uid="{00000000-0005-0000-0000-000050000000}"/>
    <cellStyle name="Heading 4 2" xfId="33" xr:uid="{00000000-0005-0000-0000-000051000000}"/>
    <cellStyle name="Input 2" xfId="34" xr:uid="{00000000-0005-0000-0000-000052000000}"/>
    <cellStyle name="Linked Cell 2" xfId="35" xr:uid="{00000000-0005-0000-0000-000053000000}"/>
    <cellStyle name="Neutral 2" xfId="36" xr:uid="{00000000-0005-0000-0000-000054000000}"/>
    <cellStyle name="Normal" xfId="0" builtinId="0"/>
    <cellStyle name="Normal 2" xfId="37" xr:uid="{00000000-0005-0000-0000-000055000000}"/>
    <cellStyle name="Note 2" xfId="38" xr:uid="{00000000-0005-0000-0000-000056000000}"/>
    <cellStyle name="Output 2" xfId="39" xr:uid="{00000000-0005-0000-0000-000057000000}"/>
    <cellStyle name="Title 2" xfId="40" xr:uid="{00000000-0005-0000-0000-000058000000}"/>
    <cellStyle name="Total 2" xfId="41" xr:uid="{00000000-0005-0000-0000-000059000000}"/>
    <cellStyle name="Warning Text 2" xfId="42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3562350" y="637540"/>
          <a:ext cx="205168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4" name="Line 124">
          <a:extLst>
            <a:ext uri="{FF2B5EF4-FFF2-40B4-BE49-F238E27FC236}">
              <a16:creationId xmlns:a16="http://schemas.microsoft.com/office/drawing/2014/main" id="{A1AE48F7-757D-4481-816D-36E48A38CFB1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69A82702-C236-46E8-989C-7593589DC503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3BB1971-ABCC-47A6-BF00-29E2143F58B1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5C49DB68-03AD-4D3F-80B5-43D9D0E4397D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F06BEA4-9C84-4DF0-8675-AEF62E91692D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697A0806-F082-4935-B930-6D40921D1362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EA510CCB-B694-47D5-B4F6-E70A68272DA6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2</xdr:row>
      <xdr:rowOff>19048</xdr:rowOff>
    </xdr:from>
    <xdr:to>
      <xdr:col>8</xdr:col>
      <xdr:colOff>280350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C3F1357B-98A0-4DA7-B131-23087C1BB9EA}"/>
            </a:ext>
          </a:extLst>
        </xdr:cNvPr>
        <xdr:cNvSpPr>
          <a:spLocks noChangeShapeType="1"/>
        </xdr:cNvSpPr>
      </xdr:nvSpPr>
      <xdr:spPr>
        <a:xfrm>
          <a:off x="3552825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672E4F6B-DA95-4601-B56C-5072D306A6A2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2ED73724-E12C-4BAA-80D2-A6288C830C2F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014A5B5-2A55-457F-9E48-A23884BC1B6A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A53ECAD8-0AD4-4F00-B126-78D1BBC53C39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8AE6E190-6CDF-478A-AB04-0A0AF68C05FB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74B5E326-967D-4CCA-B84B-E4D03F16BC4A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05E6DA0-E1C5-4607-AF26-E8134CAD8BBA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2</xdr:row>
      <xdr:rowOff>19048</xdr:rowOff>
    </xdr:from>
    <xdr:to>
      <xdr:col>8</xdr:col>
      <xdr:colOff>289875</xdr:colOff>
      <xdr:row>2</xdr:row>
      <xdr:rowOff>19049</xdr:rowOff>
    </xdr:to>
    <xdr:sp macro="" textlink="">
      <xdr:nvSpPr>
        <xdr:cNvPr id="2" name="Line 124">
          <a:extLst>
            <a:ext uri="{FF2B5EF4-FFF2-40B4-BE49-F238E27FC236}">
              <a16:creationId xmlns:a16="http://schemas.microsoft.com/office/drawing/2014/main" id="{85724471-C29D-4474-A811-A7506397E378}"/>
            </a:ext>
          </a:extLst>
        </xdr:cNvPr>
        <xdr:cNvSpPr>
          <a:spLocks noChangeShapeType="1"/>
        </xdr:cNvSpPr>
      </xdr:nvSpPr>
      <xdr:spPr>
        <a:xfrm>
          <a:off x="3562350" y="428623"/>
          <a:ext cx="2052000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690238</xdr:colOff>
      <xdr:row>3</xdr:row>
      <xdr:rowOff>9525</xdr:rowOff>
    </xdr:from>
    <xdr:to>
      <xdr:col>2</xdr:col>
      <xdr:colOff>904562</xdr:colOff>
      <xdr:row>3</xdr:row>
      <xdr:rowOff>9526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45598F53-7E0E-491B-86DF-883A4C0303CF}"/>
            </a:ext>
          </a:extLst>
        </xdr:cNvPr>
        <xdr:cNvSpPr>
          <a:spLocks noChangeShapeType="1"/>
        </xdr:cNvSpPr>
      </xdr:nvSpPr>
      <xdr:spPr>
        <a:xfrm>
          <a:off x="1004563" y="619125"/>
          <a:ext cx="957274" cy="1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topLeftCell="A3" workbookViewId="0">
      <selection activeCell="F54" sqref="F54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3" style="7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29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x14ac:dyDescent="0.25">
      <c r="A11" s="13">
        <v>1</v>
      </c>
      <c r="B11" s="14">
        <v>79797979</v>
      </c>
      <c r="C11" s="34" t="s">
        <v>13</v>
      </c>
      <c r="D11" s="35" t="s">
        <v>14</v>
      </c>
      <c r="E11" s="32">
        <v>0</v>
      </c>
      <c r="F11" s="33" t="str">
        <f t="shared" ref="F11:F50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50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30"/>
    </row>
    <row r="12" spans="1:17" s="3" customFormat="1" x14ac:dyDescent="0.25">
      <c r="A12" s="13">
        <v>2</v>
      </c>
      <c r="B12" s="14"/>
      <c r="C12" s="34"/>
      <c r="D12" s="35"/>
      <c r="E12" s="32">
        <v>0</v>
      </c>
      <c r="F12" s="33" t="str">
        <f t="shared" si="0"/>
        <v>Không XL</v>
      </c>
      <c r="G12" s="32">
        <f t="shared" ref="G12:G50" si="2">E12</f>
        <v>0</v>
      </c>
      <c r="H12" s="33" t="str">
        <f t="shared" si="1"/>
        <v>Không XL</v>
      </c>
      <c r="I12" s="30"/>
    </row>
    <row r="13" spans="1:17" s="3" customFormat="1" x14ac:dyDescent="0.25">
      <c r="A13" s="13">
        <v>3</v>
      </c>
      <c r="B13" s="14"/>
      <c r="C13" s="34"/>
      <c r="D13" s="35"/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30"/>
    </row>
    <row r="14" spans="1:17" s="3" customFormat="1" x14ac:dyDescent="0.25">
      <c r="A14" s="13">
        <v>4</v>
      </c>
      <c r="B14" s="14"/>
      <c r="C14" s="34"/>
      <c r="D14" s="35"/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30"/>
    </row>
    <row r="15" spans="1:17" s="3" customFormat="1" x14ac:dyDescent="0.25">
      <c r="A15" s="13">
        <v>5</v>
      </c>
      <c r="B15" s="14"/>
      <c r="C15" s="34"/>
      <c r="D15" s="35"/>
      <c r="E15" s="32">
        <v>0</v>
      </c>
      <c r="F15" s="33" t="str">
        <f t="shared" si="0"/>
        <v>Không XL</v>
      </c>
      <c r="G15" s="32">
        <f t="shared" si="2"/>
        <v>0</v>
      </c>
      <c r="H15" s="33" t="str">
        <f t="shared" si="1"/>
        <v>Không XL</v>
      </c>
      <c r="I15" s="30"/>
    </row>
    <row r="16" spans="1:17" s="3" customFormat="1" x14ac:dyDescent="0.25">
      <c r="A16" s="13">
        <v>6</v>
      </c>
      <c r="B16" s="14"/>
      <c r="C16" s="34"/>
      <c r="D16" s="35"/>
      <c r="E16" s="32">
        <v>0</v>
      </c>
      <c r="F16" s="33" t="str">
        <f t="shared" si="0"/>
        <v>Không XL</v>
      </c>
      <c r="G16" s="32">
        <f t="shared" si="2"/>
        <v>0</v>
      </c>
      <c r="H16" s="33" t="str">
        <f t="shared" si="1"/>
        <v>Không XL</v>
      </c>
      <c r="I16" s="30"/>
    </row>
    <row r="17" spans="1:9" s="3" customFormat="1" x14ac:dyDescent="0.25">
      <c r="A17" s="13">
        <v>7</v>
      </c>
      <c r="B17" s="14"/>
      <c r="C17" s="34"/>
      <c r="D17" s="35"/>
      <c r="E17" s="32">
        <v>0</v>
      </c>
      <c r="F17" s="33" t="str">
        <f t="shared" si="0"/>
        <v>Không XL</v>
      </c>
      <c r="G17" s="32">
        <f t="shared" si="2"/>
        <v>0</v>
      </c>
      <c r="H17" s="33" t="str">
        <f t="shared" si="1"/>
        <v>Không XL</v>
      </c>
      <c r="I17" s="30"/>
    </row>
    <row r="18" spans="1:9" s="3" customFormat="1" x14ac:dyDescent="0.25">
      <c r="A18" s="13">
        <v>8</v>
      </c>
      <c r="B18" s="14"/>
      <c r="C18" s="34"/>
      <c r="D18" s="35"/>
      <c r="E18" s="32">
        <v>0</v>
      </c>
      <c r="F18" s="33" t="str">
        <f t="shared" si="0"/>
        <v>Không XL</v>
      </c>
      <c r="G18" s="32">
        <f t="shared" si="2"/>
        <v>0</v>
      </c>
      <c r="H18" s="33" t="str">
        <f t="shared" si="1"/>
        <v>Không XL</v>
      </c>
      <c r="I18" s="30"/>
    </row>
    <row r="19" spans="1:9" s="3" customFormat="1" x14ac:dyDescent="0.25">
      <c r="A19" s="13">
        <v>9</v>
      </c>
      <c r="B19" s="14"/>
      <c r="C19" s="34"/>
      <c r="D19" s="35"/>
      <c r="E19" s="32">
        <v>0</v>
      </c>
      <c r="F19" s="33" t="str">
        <f t="shared" si="0"/>
        <v>Không XL</v>
      </c>
      <c r="G19" s="32">
        <f t="shared" si="2"/>
        <v>0</v>
      </c>
      <c r="H19" s="33" t="str">
        <f t="shared" si="1"/>
        <v>Không XL</v>
      </c>
      <c r="I19" s="30"/>
    </row>
    <row r="20" spans="1:9" s="3" customFormat="1" x14ac:dyDescent="0.25">
      <c r="A20" s="13">
        <v>10</v>
      </c>
      <c r="B20" s="14"/>
      <c r="C20" s="34"/>
      <c r="D20" s="35"/>
      <c r="E20" s="32">
        <v>0</v>
      </c>
      <c r="F20" s="33" t="str">
        <f t="shared" si="0"/>
        <v>Không XL</v>
      </c>
      <c r="G20" s="32">
        <f t="shared" si="2"/>
        <v>0</v>
      </c>
      <c r="H20" s="33" t="str">
        <f t="shared" si="1"/>
        <v>Không XL</v>
      </c>
      <c r="I20" s="30"/>
    </row>
    <row r="21" spans="1:9" s="3" customFormat="1" x14ac:dyDescent="0.25">
      <c r="A21" s="13">
        <v>11</v>
      </c>
      <c r="B21" s="14"/>
      <c r="C21" s="34"/>
      <c r="D21" s="35"/>
      <c r="E21" s="32">
        <v>0</v>
      </c>
      <c r="F21" s="33" t="str">
        <f t="shared" si="0"/>
        <v>Không XL</v>
      </c>
      <c r="G21" s="32">
        <f t="shared" si="2"/>
        <v>0</v>
      </c>
      <c r="H21" s="33" t="str">
        <f t="shared" si="1"/>
        <v>Không XL</v>
      </c>
      <c r="I21" s="30"/>
    </row>
    <row r="22" spans="1:9" s="3" customFormat="1" x14ac:dyDescent="0.25">
      <c r="A22" s="13">
        <v>12</v>
      </c>
      <c r="B22" s="14"/>
      <c r="C22" s="34"/>
      <c r="D22" s="35"/>
      <c r="E22" s="32">
        <v>0</v>
      </c>
      <c r="F22" s="33" t="str">
        <f t="shared" si="0"/>
        <v>Không XL</v>
      </c>
      <c r="G22" s="32">
        <f t="shared" si="2"/>
        <v>0</v>
      </c>
      <c r="H22" s="33" t="str">
        <f t="shared" si="1"/>
        <v>Không XL</v>
      </c>
      <c r="I22" s="30"/>
    </row>
    <row r="23" spans="1:9" s="3" customFormat="1" x14ac:dyDescent="0.25">
      <c r="A23" s="13">
        <v>13</v>
      </c>
      <c r="B23" s="14"/>
      <c r="C23" s="34"/>
      <c r="D23" s="35"/>
      <c r="E23" s="32">
        <v>0</v>
      </c>
      <c r="F23" s="33" t="str">
        <f t="shared" si="0"/>
        <v>Không XL</v>
      </c>
      <c r="G23" s="32">
        <f t="shared" si="2"/>
        <v>0</v>
      </c>
      <c r="H23" s="33" t="str">
        <f t="shared" si="1"/>
        <v>Không XL</v>
      </c>
      <c r="I23" s="30"/>
    </row>
    <row r="24" spans="1:9" s="3" customFormat="1" x14ac:dyDescent="0.25">
      <c r="A24" s="13">
        <v>14</v>
      </c>
      <c r="B24" s="14"/>
      <c r="C24" s="34"/>
      <c r="D24" s="35"/>
      <c r="E24" s="32">
        <v>0</v>
      </c>
      <c r="F24" s="33" t="str">
        <f t="shared" si="0"/>
        <v>Không XL</v>
      </c>
      <c r="G24" s="32">
        <f t="shared" si="2"/>
        <v>0</v>
      </c>
      <c r="H24" s="33" t="str">
        <f t="shared" si="1"/>
        <v>Không XL</v>
      </c>
      <c r="I24" s="30"/>
    </row>
    <row r="25" spans="1:9" s="3" customFormat="1" x14ac:dyDescent="0.25">
      <c r="A25" s="13">
        <v>15</v>
      </c>
      <c r="B25" s="14"/>
      <c r="C25" s="34"/>
      <c r="D25" s="35"/>
      <c r="E25" s="32">
        <v>0</v>
      </c>
      <c r="F25" s="33" t="str">
        <f t="shared" si="0"/>
        <v>Không XL</v>
      </c>
      <c r="G25" s="32">
        <f t="shared" si="2"/>
        <v>0</v>
      </c>
      <c r="H25" s="33" t="str">
        <f t="shared" si="1"/>
        <v>Không XL</v>
      </c>
      <c r="I25" s="30"/>
    </row>
    <row r="26" spans="1:9" s="3" customFormat="1" x14ac:dyDescent="0.25">
      <c r="A26" s="13">
        <v>16</v>
      </c>
      <c r="B26" s="14"/>
      <c r="C26" s="34"/>
      <c r="D26" s="35"/>
      <c r="E26" s="32">
        <v>0</v>
      </c>
      <c r="F26" s="33" t="str">
        <f t="shared" si="0"/>
        <v>Không XL</v>
      </c>
      <c r="G26" s="32">
        <f t="shared" si="2"/>
        <v>0</v>
      </c>
      <c r="H26" s="33" t="str">
        <f t="shared" si="1"/>
        <v>Không XL</v>
      </c>
      <c r="I26" s="30"/>
    </row>
    <row r="27" spans="1:9" s="3" customFormat="1" x14ac:dyDescent="0.25">
      <c r="A27" s="13">
        <v>17</v>
      </c>
      <c r="B27" s="14"/>
      <c r="C27" s="34"/>
      <c r="D27" s="35"/>
      <c r="E27" s="32">
        <v>0</v>
      </c>
      <c r="F27" s="33" t="str">
        <f t="shared" si="0"/>
        <v>Không XL</v>
      </c>
      <c r="G27" s="32">
        <f t="shared" si="2"/>
        <v>0</v>
      </c>
      <c r="H27" s="33" t="str">
        <f t="shared" si="1"/>
        <v>Không XL</v>
      </c>
      <c r="I27" s="30"/>
    </row>
    <row r="28" spans="1:9" s="3" customFormat="1" x14ac:dyDescent="0.25">
      <c r="A28" s="13">
        <v>18</v>
      </c>
      <c r="B28" s="14"/>
      <c r="C28" s="34"/>
      <c r="D28" s="35"/>
      <c r="E28" s="32">
        <v>0</v>
      </c>
      <c r="F28" s="33" t="str">
        <f t="shared" si="0"/>
        <v>Không XL</v>
      </c>
      <c r="G28" s="32">
        <f t="shared" si="2"/>
        <v>0</v>
      </c>
      <c r="H28" s="33" t="str">
        <f t="shared" si="1"/>
        <v>Không XL</v>
      </c>
      <c r="I28" s="30"/>
    </row>
    <row r="29" spans="1:9" s="3" customFormat="1" x14ac:dyDescent="0.25">
      <c r="A29" s="13">
        <v>19</v>
      </c>
      <c r="B29" s="14"/>
      <c r="C29" s="34"/>
      <c r="D29" s="35"/>
      <c r="E29" s="32">
        <v>0</v>
      </c>
      <c r="F29" s="33" t="str">
        <f t="shared" si="0"/>
        <v>Không XL</v>
      </c>
      <c r="G29" s="32">
        <f t="shared" si="2"/>
        <v>0</v>
      </c>
      <c r="H29" s="33" t="str">
        <f t="shared" si="1"/>
        <v>Không XL</v>
      </c>
      <c r="I29" s="30"/>
    </row>
    <row r="30" spans="1:9" s="3" customFormat="1" x14ac:dyDescent="0.25">
      <c r="A30" s="13">
        <v>20</v>
      </c>
      <c r="B30" s="14"/>
      <c r="C30" s="34"/>
      <c r="D30" s="35"/>
      <c r="E30" s="32">
        <v>0</v>
      </c>
      <c r="F30" s="33" t="str">
        <f t="shared" si="0"/>
        <v>Không XL</v>
      </c>
      <c r="G30" s="32">
        <f t="shared" si="2"/>
        <v>0</v>
      </c>
      <c r="H30" s="33" t="str">
        <f t="shared" si="1"/>
        <v>Không XL</v>
      </c>
      <c r="I30" s="30"/>
    </row>
    <row r="31" spans="1:9" s="3" customFormat="1" x14ac:dyDescent="0.25">
      <c r="A31" s="13">
        <v>21</v>
      </c>
      <c r="B31" s="14"/>
      <c r="C31" s="34"/>
      <c r="D31" s="35"/>
      <c r="E31" s="32">
        <v>0</v>
      </c>
      <c r="F31" s="33" t="str">
        <f t="shared" si="0"/>
        <v>Không XL</v>
      </c>
      <c r="G31" s="32">
        <f t="shared" si="2"/>
        <v>0</v>
      </c>
      <c r="H31" s="33" t="str">
        <f t="shared" si="1"/>
        <v>Không XL</v>
      </c>
      <c r="I31" s="30"/>
    </row>
    <row r="32" spans="1:9" s="3" customFormat="1" x14ac:dyDescent="0.25">
      <c r="A32" s="13">
        <v>22</v>
      </c>
      <c r="B32" s="14"/>
      <c r="C32" s="34"/>
      <c r="D32" s="35"/>
      <c r="E32" s="32">
        <v>0</v>
      </c>
      <c r="F32" s="33" t="str">
        <f t="shared" si="0"/>
        <v>Không XL</v>
      </c>
      <c r="G32" s="32">
        <f t="shared" si="2"/>
        <v>0</v>
      </c>
      <c r="H32" s="33" t="str">
        <f t="shared" si="1"/>
        <v>Không XL</v>
      </c>
      <c r="I32" s="30"/>
    </row>
    <row r="33" spans="1:9" s="3" customFormat="1" x14ac:dyDescent="0.25">
      <c r="A33" s="13">
        <v>23</v>
      </c>
      <c r="B33" s="14"/>
      <c r="C33" s="34"/>
      <c r="D33" s="35"/>
      <c r="E33" s="32">
        <v>0</v>
      </c>
      <c r="F33" s="33" t="str">
        <f t="shared" si="0"/>
        <v>Không XL</v>
      </c>
      <c r="G33" s="32">
        <f t="shared" si="2"/>
        <v>0</v>
      </c>
      <c r="H33" s="33" t="str">
        <f t="shared" si="1"/>
        <v>Không XL</v>
      </c>
      <c r="I33" s="30"/>
    </row>
    <row r="34" spans="1:9" s="3" customFormat="1" x14ac:dyDescent="0.25">
      <c r="A34" s="13">
        <v>24</v>
      </c>
      <c r="B34" s="14"/>
      <c r="C34" s="34"/>
      <c r="D34" s="35"/>
      <c r="E34" s="32">
        <v>0</v>
      </c>
      <c r="F34" s="33" t="str">
        <f t="shared" si="0"/>
        <v>Không XL</v>
      </c>
      <c r="G34" s="32">
        <f t="shared" si="2"/>
        <v>0</v>
      </c>
      <c r="H34" s="33" t="str">
        <f t="shared" si="1"/>
        <v>Không XL</v>
      </c>
      <c r="I34" s="30"/>
    </row>
    <row r="35" spans="1:9" s="3" customFormat="1" x14ac:dyDescent="0.25">
      <c r="A35" s="13">
        <v>25</v>
      </c>
      <c r="B35" s="14"/>
      <c r="C35" s="34"/>
      <c r="D35" s="35"/>
      <c r="E35" s="32">
        <v>0</v>
      </c>
      <c r="F35" s="33" t="str">
        <f t="shared" si="0"/>
        <v>Không XL</v>
      </c>
      <c r="G35" s="32">
        <f t="shared" si="2"/>
        <v>0</v>
      </c>
      <c r="H35" s="33" t="str">
        <f t="shared" si="1"/>
        <v>Không XL</v>
      </c>
      <c r="I35" s="30"/>
    </row>
    <row r="36" spans="1:9" s="3" customFormat="1" x14ac:dyDescent="0.25">
      <c r="A36" s="13">
        <v>26</v>
      </c>
      <c r="B36" s="14"/>
      <c r="C36" s="34"/>
      <c r="D36" s="35"/>
      <c r="E36" s="32">
        <v>0</v>
      </c>
      <c r="F36" s="33" t="str">
        <f t="shared" si="0"/>
        <v>Không XL</v>
      </c>
      <c r="G36" s="32">
        <f t="shared" si="2"/>
        <v>0</v>
      </c>
      <c r="H36" s="33" t="str">
        <f t="shared" si="1"/>
        <v>Không XL</v>
      </c>
      <c r="I36" s="30"/>
    </row>
    <row r="37" spans="1:9" s="3" customFormat="1" x14ac:dyDescent="0.25">
      <c r="A37" s="13">
        <v>27</v>
      </c>
      <c r="B37" s="14"/>
      <c r="C37" s="34"/>
      <c r="D37" s="35"/>
      <c r="E37" s="32">
        <v>0</v>
      </c>
      <c r="F37" s="33" t="str">
        <f t="shared" si="0"/>
        <v>Không XL</v>
      </c>
      <c r="G37" s="32">
        <f t="shared" si="2"/>
        <v>0</v>
      </c>
      <c r="H37" s="33" t="str">
        <f t="shared" si="1"/>
        <v>Không XL</v>
      </c>
      <c r="I37" s="30"/>
    </row>
    <row r="38" spans="1:9" s="3" customFormat="1" x14ac:dyDescent="0.25">
      <c r="A38" s="13">
        <v>28</v>
      </c>
      <c r="B38" s="14"/>
      <c r="C38" s="34"/>
      <c r="D38" s="35"/>
      <c r="E38" s="32">
        <v>0</v>
      </c>
      <c r="F38" s="33" t="str">
        <f t="shared" si="0"/>
        <v>Không XL</v>
      </c>
      <c r="G38" s="32">
        <f t="shared" si="2"/>
        <v>0</v>
      </c>
      <c r="H38" s="33" t="str">
        <f t="shared" si="1"/>
        <v>Không XL</v>
      </c>
      <c r="I38" s="30"/>
    </row>
    <row r="39" spans="1:9" s="3" customFormat="1" x14ac:dyDescent="0.25">
      <c r="A39" s="13">
        <v>29</v>
      </c>
      <c r="B39" s="14"/>
      <c r="C39" s="34"/>
      <c r="D39" s="35"/>
      <c r="E39" s="32">
        <v>0</v>
      </c>
      <c r="F39" s="33" t="str">
        <f t="shared" si="0"/>
        <v>Không XL</v>
      </c>
      <c r="G39" s="32">
        <f t="shared" si="2"/>
        <v>0</v>
      </c>
      <c r="H39" s="33" t="str">
        <f t="shared" si="1"/>
        <v>Không XL</v>
      </c>
      <c r="I39" s="30"/>
    </row>
    <row r="40" spans="1:9" s="3" customFormat="1" x14ac:dyDescent="0.25">
      <c r="A40" s="13">
        <v>30</v>
      </c>
      <c r="B40" s="14"/>
      <c r="C40" s="34"/>
      <c r="D40" s="35"/>
      <c r="E40" s="32">
        <v>0</v>
      </c>
      <c r="F40" s="33" t="str">
        <f t="shared" si="0"/>
        <v>Không XL</v>
      </c>
      <c r="G40" s="32">
        <f t="shared" si="2"/>
        <v>0</v>
      </c>
      <c r="H40" s="33" t="str">
        <f t="shared" si="1"/>
        <v>Không XL</v>
      </c>
      <c r="I40" s="30"/>
    </row>
    <row r="41" spans="1:9" s="3" customFormat="1" x14ac:dyDescent="0.25">
      <c r="A41" s="13">
        <v>31</v>
      </c>
      <c r="B41" s="14"/>
      <c r="C41" s="34"/>
      <c r="D41" s="35"/>
      <c r="E41" s="32">
        <v>0</v>
      </c>
      <c r="F41" s="33" t="str">
        <f t="shared" si="0"/>
        <v>Không XL</v>
      </c>
      <c r="G41" s="32">
        <f t="shared" si="2"/>
        <v>0</v>
      </c>
      <c r="H41" s="33" t="str">
        <f t="shared" si="1"/>
        <v>Không XL</v>
      </c>
      <c r="I41" s="30"/>
    </row>
    <row r="42" spans="1:9" s="3" customFormat="1" x14ac:dyDescent="0.25">
      <c r="A42" s="13">
        <v>32</v>
      </c>
      <c r="B42" s="14"/>
      <c r="C42" s="34"/>
      <c r="D42" s="35"/>
      <c r="E42" s="32">
        <v>0</v>
      </c>
      <c r="F42" s="33" t="str">
        <f t="shared" si="0"/>
        <v>Không XL</v>
      </c>
      <c r="G42" s="32">
        <f t="shared" si="2"/>
        <v>0</v>
      </c>
      <c r="H42" s="33" t="str">
        <f t="shared" si="1"/>
        <v>Không XL</v>
      </c>
      <c r="I42" s="30"/>
    </row>
    <row r="43" spans="1:9" s="3" customFormat="1" x14ac:dyDescent="0.25">
      <c r="A43" s="13">
        <v>33</v>
      </c>
      <c r="B43" s="14"/>
      <c r="C43" s="34"/>
      <c r="D43" s="35"/>
      <c r="E43" s="32">
        <v>0</v>
      </c>
      <c r="F43" s="33" t="str">
        <f t="shared" si="0"/>
        <v>Không XL</v>
      </c>
      <c r="G43" s="32">
        <f t="shared" si="2"/>
        <v>0</v>
      </c>
      <c r="H43" s="33" t="str">
        <f t="shared" si="1"/>
        <v>Không XL</v>
      </c>
      <c r="I43" s="30"/>
    </row>
    <row r="44" spans="1:9" s="3" customFormat="1" x14ac:dyDescent="0.25">
      <c r="A44" s="13">
        <v>34</v>
      </c>
      <c r="B44" s="14"/>
      <c r="C44" s="34"/>
      <c r="D44" s="35"/>
      <c r="E44" s="32">
        <v>0</v>
      </c>
      <c r="F44" s="33" t="str">
        <f t="shared" si="0"/>
        <v>Không XL</v>
      </c>
      <c r="G44" s="32">
        <f t="shared" si="2"/>
        <v>0</v>
      </c>
      <c r="H44" s="33" t="str">
        <f t="shared" si="1"/>
        <v>Không XL</v>
      </c>
      <c r="I44" s="30"/>
    </row>
    <row r="45" spans="1:9" s="3" customFormat="1" x14ac:dyDescent="0.25">
      <c r="A45" s="13">
        <v>35</v>
      </c>
      <c r="B45" s="14"/>
      <c r="C45" s="34"/>
      <c r="D45" s="35"/>
      <c r="E45" s="32">
        <v>0</v>
      </c>
      <c r="F45" s="33" t="str">
        <f t="shared" si="0"/>
        <v>Không XL</v>
      </c>
      <c r="G45" s="32">
        <f t="shared" si="2"/>
        <v>0</v>
      </c>
      <c r="H45" s="33" t="str">
        <f t="shared" si="1"/>
        <v>Không XL</v>
      </c>
      <c r="I45" s="30"/>
    </row>
    <row r="46" spans="1:9" s="3" customFormat="1" x14ac:dyDescent="0.25">
      <c r="A46" s="13">
        <v>36</v>
      </c>
      <c r="B46" s="14"/>
      <c r="C46" s="34"/>
      <c r="D46" s="35"/>
      <c r="E46" s="32">
        <v>0</v>
      </c>
      <c r="F46" s="33" t="str">
        <f t="shared" si="0"/>
        <v>Không XL</v>
      </c>
      <c r="G46" s="32">
        <f t="shared" si="2"/>
        <v>0</v>
      </c>
      <c r="H46" s="33" t="str">
        <f t="shared" si="1"/>
        <v>Không XL</v>
      </c>
      <c r="I46" s="30"/>
    </row>
    <row r="47" spans="1:9" s="3" customFormat="1" x14ac:dyDescent="0.25">
      <c r="A47" s="13">
        <v>37</v>
      </c>
      <c r="B47" s="14"/>
      <c r="C47" s="34"/>
      <c r="D47" s="35"/>
      <c r="E47" s="32">
        <v>0</v>
      </c>
      <c r="F47" s="33" t="str">
        <f t="shared" si="0"/>
        <v>Không XL</v>
      </c>
      <c r="G47" s="32">
        <f t="shared" si="2"/>
        <v>0</v>
      </c>
      <c r="H47" s="33" t="str">
        <f t="shared" si="1"/>
        <v>Không XL</v>
      </c>
      <c r="I47" s="30"/>
    </row>
    <row r="48" spans="1:9" s="3" customFormat="1" x14ac:dyDescent="0.25">
      <c r="A48" s="13">
        <v>38</v>
      </c>
      <c r="B48" s="14"/>
      <c r="C48" s="34"/>
      <c r="D48" s="35"/>
      <c r="E48" s="32">
        <v>0</v>
      </c>
      <c r="F48" s="33" t="str">
        <f t="shared" si="0"/>
        <v>Không XL</v>
      </c>
      <c r="G48" s="32">
        <f t="shared" si="2"/>
        <v>0</v>
      </c>
      <c r="H48" s="33" t="str">
        <f t="shared" si="1"/>
        <v>Không XL</v>
      </c>
      <c r="I48" s="30"/>
    </row>
    <row r="49" spans="1:9" s="3" customFormat="1" x14ac:dyDescent="0.25">
      <c r="A49" s="13">
        <v>39</v>
      </c>
      <c r="B49" s="14"/>
      <c r="C49" s="34"/>
      <c r="D49" s="35"/>
      <c r="E49" s="32">
        <v>0</v>
      </c>
      <c r="F49" s="33" t="str">
        <f t="shared" si="0"/>
        <v>Không XL</v>
      </c>
      <c r="G49" s="32">
        <v>0</v>
      </c>
      <c r="H49" s="33" t="str">
        <f>IF(AND(G49&gt;=90),"Xuất sắc",IF(AND(G49&gt;=80),"Tốt",IF(AND(G49&gt;=70),"Khá",IF(AND(G49&gt;=60),"TB",IF(AND(G49&gt;=50),"TB",IF(AND(G49&lt;50),IF(AND(G49&gt;0),"Yếu",IF(AND(G49=0),"Không XL"," "))))))))</f>
        <v>Không XL</v>
      </c>
      <c r="I49" s="30"/>
    </row>
    <row r="50" spans="1:9" s="3" customFormat="1" x14ac:dyDescent="0.25">
      <c r="A50" s="13">
        <v>40</v>
      </c>
      <c r="B50" s="14"/>
      <c r="C50" s="34"/>
      <c r="D50" s="35"/>
      <c r="E50" s="32">
        <v>0</v>
      </c>
      <c r="F50" s="33" t="str">
        <f t="shared" si="0"/>
        <v>Không XL</v>
      </c>
      <c r="G50" s="32">
        <f t="shared" si="2"/>
        <v>0</v>
      </c>
      <c r="H50" s="33" t="str">
        <f t="shared" si="1"/>
        <v>Không XL</v>
      </c>
      <c r="I50" s="30"/>
    </row>
    <row r="51" spans="1:9" ht="15.75" x14ac:dyDescent="0.25">
      <c r="A51" s="15"/>
      <c r="B51" s="15"/>
      <c r="C51" s="47" t="s">
        <v>15</v>
      </c>
      <c r="D51" s="47"/>
      <c r="E51" s="47"/>
      <c r="F51" s="47"/>
      <c r="G51" s="47"/>
      <c r="H51" s="47"/>
      <c r="I51" s="47"/>
    </row>
    <row r="52" spans="1:9" ht="22.5" customHeight="1" x14ac:dyDescent="0.25">
      <c r="A52" s="16"/>
      <c r="B52" s="16"/>
      <c r="C52" s="50" t="s">
        <v>16</v>
      </c>
      <c r="D52" s="50"/>
      <c r="E52" s="48" t="s">
        <v>8</v>
      </c>
      <c r="F52" s="48"/>
      <c r="G52" s="48" t="s">
        <v>9</v>
      </c>
      <c r="H52" s="48"/>
      <c r="I52" s="49" t="s">
        <v>10</v>
      </c>
    </row>
    <row r="53" spans="1:9" s="3" customFormat="1" ht="20.25" customHeight="1" x14ac:dyDescent="0.25">
      <c r="A53" s="18"/>
      <c r="B53" s="18"/>
      <c r="C53" s="50"/>
      <c r="D53" s="50"/>
      <c r="E53" s="12" t="s">
        <v>17</v>
      </c>
      <c r="F53" s="17" t="s">
        <v>18</v>
      </c>
      <c r="G53" s="12" t="s">
        <v>17</v>
      </c>
      <c r="H53" s="17" t="s">
        <v>18</v>
      </c>
      <c r="I53" s="49"/>
    </row>
    <row r="54" spans="1:9" x14ac:dyDescent="0.25">
      <c r="A54" s="16"/>
      <c r="B54" s="16"/>
      <c r="C54" s="45" t="s">
        <v>19</v>
      </c>
      <c r="D54" s="45"/>
      <c r="E54" s="13">
        <f>COUNTIF(F11:F50,"Xuất sắc")</f>
        <v>0</v>
      </c>
      <c r="F54" s="19">
        <f>E54*100/$A$50</f>
        <v>0</v>
      </c>
      <c r="G54" s="13">
        <f>COUNTIF(H11:H50,"Xuất sắc")</f>
        <v>0</v>
      </c>
      <c r="H54" s="19">
        <f>G54*100/$A$50</f>
        <v>0</v>
      </c>
      <c r="I54" s="31"/>
    </row>
    <row r="55" spans="1:9" x14ac:dyDescent="0.25">
      <c r="A55" s="16"/>
      <c r="B55" s="16"/>
      <c r="C55" s="45" t="s">
        <v>20</v>
      </c>
      <c r="D55" s="45"/>
      <c r="E55" s="13">
        <f>COUNTIF(F11:F50,"Tốt")</f>
        <v>0</v>
      </c>
      <c r="F55" s="19">
        <f t="shared" ref="F55:F59" si="3">E55*100/$A$50</f>
        <v>0</v>
      </c>
      <c r="G55" s="13">
        <f>COUNTIF(H11:H50,"Tốt")</f>
        <v>0</v>
      </c>
      <c r="H55" s="19">
        <f t="shared" ref="H55:H59" si="4">G55*100/$A$50</f>
        <v>0</v>
      </c>
      <c r="I55" s="31"/>
    </row>
    <row r="56" spans="1:9" x14ac:dyDescent="0.25">
      <c r="A56" s="16"/>
      <c r="B56" s="16"/>
      <c r="C56" s="45" t="s">
        <v>21</v>
      </c>
      <c r="D56" s="45"/>
      <c r="E56" s="13">
        <f>COUNTIF(F11:F50,"Khá")</f>
        <v>0</v>
      </c>
      <c r="F56" s="19">
        <f t="shared" si="3"/>
        <v>0</v>
      </c>
      <c r="G56" s="13">
        <f>COUNTIF(H11:H50,"Khá")</f>
        <v>0</v>
      </c>
      <c r="H56" s="19">
        <f t="shared" si="4"/>
        <v>0</v>
      </c>
      <c r="I56" s="31"/>
    </row>
    <row r="57" spans="1:9" x14ac:dyDescent="0.25">
      <c r="A57" s="16"/>
      <c r="B57" s="16"/>
      <c r="C57" s="45" t="s">
        <v>22</v>
      </c>
      <c r="D57" s="45"/>
      <c r="E57" s="13">
        <f>COUNTIF(F11:F50,"TB")</f>
        <v>0</v>
      </c>
      <c r="F57" s="19">
        <f t="shared" si="3"/>
        <v>0</v>
      </c>
      <c r="G57" s="13">
        <f>COUNTIF(H11:H50,"TB")</f>
        <v>0</v>
      </c>
      <c r="H57" s="19">
        <f t="shared" si="4"/>
        <v>0</v>
      </c>
      <c r="I57" s="31"/>
    </row>
    <row r="58" spans="1:9" x14ac:dyDescent="0.25">
      <c r="A58" s="16"/>
      <c r="B58" s="16"/>
      <c r="C58" s="45" t="s">
        <v>23</v>
      </c>
      <c r="D58" s="45"/>
      <c r="E58" s="13">
        <f>COUNTIF(F11:F50,"Yếu")</f>
        <v>0</v>
      </c>
      <c r="F58" s="19">
        <f t="shared" si="3"/>
        <v>0</v>
      </c>
      <c r="G58" s="13">
        <f>COUNTIF(H11:H50,"Yếu")</f>
        <v>0</v>
      </c>
      <c r="H58" s="19">
        <f t="shared" si="4"/>
        <v>0</v>
      </c>
      <c r="I58" s="31"/>
    </row>
    <row r="59" spans="1:9" x14ac:dyDescent="0.25">
      <c r="A59" s="16"/>
      <c r="B59" s="16"/>
      <c r="C59" s="45" t="s">
        <v>24</v>
      </c>
      <c r="D59" s="45"/>
      <c r="E59" s="13">
        <f>COUNTIF(F11:F50,"Không XL")</f>
        <v>40</v>
      </c>
      <c r="F59" s="19">
        <f t="shared" si="3"/>
        <v>100</v>
      </c>
      <c r="G59" s="13">
        <f>COUNTIF(H11:H50,"Không XL")</f>
        <v>40</v>
      </c>
      <c r="H59" s="19">
        <f t="shared" si="4"/>
        <v>100</v>
      </c>
      <c r="I59" s="31"/>
    </row>
    <row r="60" spans="1:9" x14ac:dyDescent="0.25">
      <c r="C60" s="20"/>
      <c r="D60" s="21"/>
      <c r="F60" s="22"/>
    </row>
    <row r="61" spans="1:9" ht="15.75" x14ac:dyDescent="0.25">
      <c r="E61" s="46" t="s">
        <v>100</v>
      </c>
      <c r="F61" s="46"/>
      <c r="G61" s="46"/>
      <c r="H61" s="46"/>
      <c r="I61" s="46"/>
    </row>
    <row r="62" spans="1:9" ht="16.5" customHeight="1" x14ac:dyDescent="0.25">
      <c r="A62" s="23"/>
      <c r="B62" s="41" t="s">
        <v>30</v>
      </c>
      <c r="C62" s="41"/>
      <c r="D62" s="41" t="s">
        <v>25</v>
      </c>
      <c r="E62" s="41"/>
      <c r="F62" s="41"/>
      <c r="G62" s="42" t="s">
        <v>26</v>
      </c>
      <c r="H62" s="42"/>
      <c r="I62" s="42"/>
    </row>
    <row r="67" spans="2:9" s="4" customFormat="1" ht="16.5" customHeight="1" x14ac:dyDescent="0.25">
      <c r="B67" s="43"/>
      <c r="C67" s="43"/>
      <c r="D67" s="44" t="s">
        <v>31</v>
      </c>
      <c r="E67" s="44"/>
      <c r="F67" s="44"/>
      <c r="G67" s="43"/>
      <c r="H67" s="43"/>
      <c r="I67" s="43"/>
    </row>
  </sheetData>
  <sortState xmlns:xlrd2="http://schemas.microsoft.com/office/spreadsheetml/2017/richdata2" ref="A11:T53">
    <sortCondition ref="D11:D53"/>
    <sortCondition ref="C11:C53"/>
  </sortState>
  <mergeCells count="33">
    <mergeCell ref="A1:D1"/>
    <mergeCell ref="E1:I1"/>
    <mergeCell ref="A2:D2"/>
    <mergeCell ref="E2:I2"/>
    <mergeCell ref="A3:D3"/>
    <mergeCell ref="E3:I3"/>
    <mergeCell ref="A5:I5"/>
    <mergeCell ref="A6:I6"/>
    <mergeCell ref="A7:I7"/>
    <mergeCell ref="E9:F9"/>
    <mergeCell ref="G9:H9"/>
    <mergeCell ref="A9:A10"/>
    <mergeCell ref="B9:B10"/>
    <mergeCell ref="I9:I10"/>
    <mergeCell ref="C9:D10"/>
    <mergeCell ref="C51:I51"/>
    <mergeCell ref="E52:F52"/>
    <mergeCell ref="G52:H52"/>
    <mergeCell ref="C54:D54"/>
    <mergeCell ref="C55:D55"/>
    <mergeCell ref="I52:I53"/>
    <mergeCell ref="C52:D53"/>
    <mergeCell ref="C56:D56"/>
    <mergeCell ref="C57:D57"/>
    <mergeCell ref="C58:D58"/>
    <mergeCell ref="C59:D59"/>
    <mergeCell ref="E61:I61"/>
    <mergeCell ref="B62:C62"/>
    <mergeCell ref="D62:F62"/>
    <mergeCell ref="G62:I62"/>
    <mergeCell ref="B67:C67"/>
    <mergeCell ref="D67:F67"/>
    <mergeCell ref="G67:I67"/>
  </mergeCells>
  <pageMargins left="0.55118110236220497" right="0.31496062992126" top="0.59055118110236204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96DD4-C46A-4778-B379-A26B1A686A1F}">
  <dimension ref="A1:Q39"/>
  <sheetViews>
    <sheetView topLeftCell="A9" workbookViewId="0">
      <selection activeCell="I11" sqref="I11:I22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32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5.75" x14ac:dyDescent="0.25">
      <c r="A11" s="13">
        <v>1</v>
      </c>
      <c r="B11" s="14" t="s">
        <v>33</v>
      </c>
      <c r="C11" s="34" t="s">
        <v>34</v>
      </c>
      <c r="D11" s="35" t="s">
        <v>35</v>
      </c>
      <c r="E11" s="32">
        <v>0</v>
      </c>
      <c r="F11" s="33" t="str">
        <f t="shared" ref="F11:F22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22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/>
    </row>
    <row r="12" spans="1:17" s="3" customFormat="1" ht="15.75" x14ac:dyDescent="0.25">
      <c r="A12" s="13">
        <v>2</v>
      </c>
      <c r="B12" s="14" t="s">
        <v>36</v>
      </c>
      <c r="C12" s="34" t="s">
        <v>37</v>
      </c>
      <c r="D12" s="35" t="s">
        <v>38</v>
      </c>
      <c r="E12" s="32">
        <v>0</v>
      </c>
      <c r="F12" s="33" t="str">
        <f t="shared" si="0"/>
        <v>Không XL</v>
      </c>
      <c r="G12" s="32">
        <f t="shared" ref="G12:G22" si="2">E12</f>
        <v>0</v>
      </c>
      <c r="H12" s="33" t="str">
        <f t="shared" si="1"/>
        <v>Không XL</v>
      </c>
      <c r="I12" s="40"/>
    </row>
    <row r="13" spans="1:17" s="3" customFormat="1" ht="15.75" x14ac:dyDescent="0.25">
      <c r="A13" s="13">
        <v>3</v>
      </c>
      <c r="B13" s="14" t="s">
        <v>39</v>
      </c>
      <c r="C13" s="34" t="s">
        <v>40</v>
      </c>
      <c r="D13" s="35" t="s">
        <v>41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 t="s">
        <v>286</v>
      </c>
    </row>
    <row r="14" spans="1:17" s="3" customFormat="1" ht="15.75" x14ac:dyDescent="0.25">
      <c r="A14" s="13">
        <v>4</v>
      </c>
      <c r="B14" s="14" t="s">
        <v>42</v>
      </c>
      <c r="C14" s="34" t="s">
        <v>43</v>
      </c>
      <c r="D14" s="35" t="s">
        <v>44</v>
      </c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40"/>
    </row>
    <row r="15" spans="1:17" s="3" customFormat="1" ht="15.75" x14ac:dyDescent="0.25">
      <c r="A15" s="13">
        <v>5</v>
      </c>
      <c r="B15" s="14" t="s">
        <v>45</v>
      </c>
      <c r="C15" s="34" t="s">
        <v>46</v>
      </c>
      <c r="D15" s="35" t="s">
        <v>47</v>
      </c>
      <c r="E15" s="32">
        <v>0</v>
      </c>
      <c r="F15" s="33" t="str">
        <f t="shared" si="0"/>
        <v>Không XL</v>
      </c>
      <c r="G15" s="32">
        <f t="shared" si="2"/>
        <v>0</v>
      </c>
      <c r="H15" s="33" t="str">
        <f t="shared" si="1"/>
        <v>Không XL</v>
      </c>
      <c r="I15" s="40"/>
    </row>
    <row r="16" spans="1:17" s="3" customFormat="1" ht="15.75" x14ac:dyDescent="0.25">
      <c r="A16" s="13">
        <v>6</v>
      </c>
      <c r="B16" s="14" t="s">
        <v>48</v>
      </c>
      <c r="C16" s="34" t="s">
        <v>49</v>
      </c>
      <c r="D16" s="35" t="s">
        <v>50</v>
      </c>
      <c r="E16" s="32">
        <v>0</v>
      </c>
      <c r="F16" s="33" t="str">
        <f t="shared" si="0"/>
        <v>Không XL</v>
      </c>
      <c r="G16" s="32">
        <f t="shared" si="2"/>
        <v>0</v>
      </c>
      <c r="H16" s="33" t="str">
        <f t="shared" si="1"/>
        <v>Không XL</v>
      </c>
      <c r="I16" s="40"/>
    </row>
    <row r="17" spans="1:9" s="3" customFormat="1" ht="15.75" x14ac:dyDescent="0.25">
      <c r="A17" s="13">
        <v>7</v>
      </c>
      <c r="B17" s="14" t="s">
        <v>51</v>
      </c>
      <c r="C17" s="34" t="s">
        <v>52</v>
      </c>
      <c r="D17" s="35" t="s">
        <v>50</v>
      </c>
      <c r="E17" s="32">
        <v>0</v>
      </c>
      <c r="F17" s="33" t="str">
        <f t="shared" si="0"/>
        <v>Không XL</v>
      </c>
      <c r="G17" s="32">
        <f t="shared" si="2"/>
        <v>0</v>
      </c>
      <c r="H17" s="33" t="str">
        <f t="shared" si="1"/>
        <v>Không XL</v>
      </c>
      <c r="I17" s="40"/>
    </row>
    <row r="18" spans="1:9" s="3" customFormat="1" ht="15.75" x14ac:dyDescent="0.25">
      <c r="A18" s="13">
        <v>8</v>
      </c>
      <c r="B18" s="14" t="s">
        <v>53</v>
      </c>
      <c r="C18" s="34" t="s">
        <v>54</v>
      </c>
      <c r="D18" s="35" t="s">
        <v>55</v>
      </c>
      <c r="E18" s="32">
        <v>0</v>
      </c>
      <c r="F18" s="33" t="str">
        <f t="shared" si="0"/>
        <v>Không XL</v>
      </c>
      <c r="G18" s="32">
        <f t="shared" si="2"/>
        <v>0</v>
      </c>
      <c r="H18" s="33" t="str">
        <f t="shared" si="1"/>
        <v>Không XL</v>
      </c>
      <c r="I18" s="40"/>
    </row>
    <row r="19" spans="1:9" s="3" customFormat="1" ht="15.75" x14ac:dyDescent="0.25">
      <c r="A19" s="13">
        <v>9</v>
      </c>
      <c r="B19" s="14" t="s">
        <v>56</v>
      </c>
      <c r="C19" s="34" t="s">
        <v>40</v>
      </c>
      <c r="D19" s="35" t="s">
        <v>57</v>
      </c>
      <c r="E19" s="32">
        <v>0</v>
      </c>
      <c r="F19" s="33" t="str">
        <f t="shared" si="0"/>
        <v>Không XL</v>
      </c>
      <c r="G19" s="32">
        <f t="shared" si="2"/>
        <v>0</v>
      </c>
      <c r="H19" s="33" t="str">
        <f t="shared" si="1"/>
        <v>Không XL</v>
      </c>
      <c r="I19" s="40"/>
    </row>
    <row r="20" spans="1:9" s="3" customFormat="1" ht="15.75" x14ac:dyDescent="0.25">
      <c r="A20" s="13">
        <v>10</v>
      </c>
      <c r="B20" s="14" t="s">
        <v>58</v>
      </c>
      <c r="C20" s="34" t="s">
        <v>59</v>
      </c>
      <c r="D20" s="35" t="s">
        <v>60</v>
      </c>
      <c r="E20" s="32">
        <v>0</v>
      </c>
      <c r="F20" s="33" t="str">
        <f t="shared" si="0"/>
        <v>Không XL</v>
      </c>
      <c r="G20" s="32">
        <f t="shared" si="2"/>
        <v>0</v>
      </c>
      <c r="H20" s="33" t="str">
        <f t="shared" si="1"/>
        <v>Không XL</v>
      </c>
      <c r="I20" s="40"/>
    </row>
    <row r="21" spans="1:9" s="3" customFormat="1" ht="15.75" x14ac:dyDescent="0.25">
      <c r="A21" s="13">
        <v>11</v>
      </c>
      <c r="B21" s="14" t="s">
        <v>61</v>
      </c>
      <c r="C21" s="34" t="s">
        <v>62</v>
      </c>
      <c r="D21" s="35" t="s">
        <v>63</v>
      </c>
      <c r="E21" s="32">
        <v>0</v>
      </c>
      <c r="F21" s="33" t="str">
        <f t="shared" si="0"/>
        <v>Không XL</v>
      </c>
      <c r="G21" s="32">
        <f t="shared" si="2"/>
        <v>0</v>
      </c>
      <c r="H21" s="33" t="str">
        <f t="shared" si="1"/>
        <v>Không XL</v>
      </c>
      <c r="I21" s="40" t="s">
        <v>287</v>
      </c>
    </row>
    <row r="22" spans="1:9" s="3" customFormat="1" ht="15.75" x14ac:dyDescent="0.25">
      <c r="A22" s="13">
        <v>12</v>
      </c>
      <c r="B22" s="14" t="s">
        <v>64</v>
      </c>
      <c r="C22" s="34" t="s">
        <v>65</v>
      </c>
      <c r="D22" s="35" t="s">
        <v>66</v>
      </c>
      <c r="E22" s="32">
        <v>0</v>
      </c>
      <c r="F22" s="33" t="str">
        <f t="shared" si="0"/>
        <v>Không XL</v>
      </c>
      <c r="G22" s="32">
        <f t="shared" si="2"/>
        <v>0</v>
      </c>
      <c r="H22" s="33" t="str">
        <f t="shared" si="1"/>
        <v>Không XL</v>
      </c>
      <c r="I22" s="40"/>
    </row>
    <row r="23" spans="1:9" ht="15.75" x14ac:dyDescent="0.25">
      <c r="A23" s="15"/>
      <c r="B23" s="15"/>
      <c r="C23" s="47" t="s">
        <v>15</v>
      </c>
      <c r="D23" s="47"/>
      <c r="E23" s="47"/>
      <c r="F23" s="47"/>
      <c r="G23" s="47"/>
      <c r="H23" s="47"/>
      <c r="I23" s="47"/>
    </row>
    <row r="24" spans="1:9" ht="22.5" customHeight="1" x14ac:dyDescent="0.25">
      <c r="A24" s="16"/>
      <c r="B24" s="16"/>
      <c r="C24" s="50" t="s">
        <v>16</v>
      </c>
      <c r="D24" s="50"/>
      <c r="E24" s="48" t="s">
        <v>8</v>
      </c>
      <c r="F24" s="48"/>
      <c r="G24" s="48" t="s">
        <v>9</v>
      </c>
      <c r="H24" s="48"/>
      <c r="I24" s="49" t="s">
        <v>10</v>
      </c>
    </row>
    <row r="25" spans="1:9" s="3" customFormat="1" ht="20.25" customHeight="1" x14ac:dyDescent="0.25">
      <c r="A25" s="18"/>
      <c r="B25" s="18"/>
      <c r="C25" s="50"/>
      <c r="D25" s="50"/>
      <c r="E25" s="12" t="s">
        <v>17</v>
      </c>
      <c r="F25" s="37" t="s">
        <v>18</v>
      </c>
      <c r="G25" s="12" t="s">
        <v>17</v>
      </c>
      <c r="H25" s="37" t="s">
        <v>18</v>
      </c>
      <c r="I25" s="49"/>
    </row>
    <row r="26" spans="1:9" x14ac:dyDescent="0.25">
      <c r="A26" s="16"/>
      <c r="B26" s="16"/>
      <c r="C26" s="45" t="s">
        <v>19</v>
      </c>
      <c r="D26" s="45"/>
      <c r="E26" s="13">
        <f>COUNTIF(F11:F22,"Xuất sắc")</f>
        <v>0</v>
      </c>
      <c r="F26" s="19">
        <f>E26*100/$A$22</f>
        <v>0</v>
      </c>
      <c r="G26" s="13">
        <f>COUNTIF(H11:H22,"Xuất sắc")</f>
        <v>0</v>
      </c>
      <c r="H26" s="19">
        <f>G26*100/$A$22</f>
        <v>0</v>
      </c>
      <c r="I26" s="38"/>
    </row>
    <row r="27" spans="1:9" x14ac:dyDescent="0.25">
      <c r="A27" s="16"/>
      <c r="B27" s="16"/>
      <c r="C27" s="45" t="s">
        <v>20</v>
      </c>
      <c r="D27" s="45"/>
      <c r="E27" s="13">
        <f>COUNTIF(F11:F22,"Tốt")</f>
        <v>0</v>
      </c>
      <c r="F27" s="19">
        <f t="shared" ref="F27:F31" si="3">E27*100/$A$22</f>
        <v>0</v>
      </c>
      <c r="G27" s="13">
        <f>COUNTIF(H11:H22,"Tốt")</f>
        <v>0</v>
      </c>
      <c r="H27" s="19">
        <f t="shared" ref="H27:H31" si="4">G27*100/$A$22</f>
        <v>0</v>
      </c>
      <c r="I27" s="38"/>
    </row>
    <row r="28" spans="1:9" x14ac:dyDescent="0.25">
      <c r="A28" s="16"/>
      <c r="B28" s="16"/>
      <c r="C28" s="45" t="s">
        <v>21</v>
      </c>
      <c r="D28" s="45"/>
      <c r="E28" s="13">
        <f>COUNTIF(F11:F22,"Khá")</f>
        <v>0</v>
      </c>
      <c r="F28" s="19">
        <f t="shared" si="3"/>
        <v>0</v>
      </c>
      <c r="G28" s="13">
        <f>COUNTIF(H11:H22,"Khá")</f>
        <v>0</v>
      </c>
      <c r="H28" s="19">
        <f t="shared" si="4"/>
        <v>0</v>
      </c>
      <c r="I28" s="38"/>
    </row>
    <row r="29" spans="1:9" x14ac:dyDescent="0.25">
      <c r="A29" s="16"/>
      <c r="B29" s="16"/>
      <c r="C29" s="45" t="s">
        <v>22</v>
      </c>
      <c r="D29" s="45"/>
      <c r="E29" s="13">
        <f>COUNTIF(F11:F22,"TB")</f>
        <v>0</v>
      </c>
      <c r="F29" s="19">
        <f t="shared" si="3"/>
        <v>0</v>
      </c>
      <c r="G29" s="13">
        <f>COUNTIF(H11:H22,"TB")</f>
        <v>0</v>
      </c>
      <c r="H29" s="19">
        <f t="shared" si="4"/>
        <v>0</v>
      </c>
      <c r="I29" s="38"/>
    </row>
    <row r="30" spans="1:9" x14ac:dyDescent="0.25">
      <c r="A30" s="16"/>
      <c r="B30" s="16"/>
      <c r="C30" s="45" t="s">
        <v>23</v>
      </c>
      <c r="D30" s="45"/>
      <c r="E30" s="13">
        <f>COUNTIF(F11:F22,"Yếu")</f>
        <v>0</v>
      </c>
      <c r="F30" s="19">
        <f t="shared" si="3"/>
        <v>0</v>
      </c>
      <c r="G30" s="13">
        <f>COUNTIF(H11:H22,"Yếu")</f>
        <v>0</v>
      </c>
      <c r="H30" s="19">
        <f t="shared" si="4"/>
        <v>0</v>
      </c>
      <c r="I30" s="38"/>
    </row>
    <row r="31" spans="1:9" x14ac:dyDescent="0.25">
      <c r="A31" s="16"/>
      <c r="B31" s="16"/>
      <c r="C31" s="45" t="s">
        <v>24</v>
      </c>
      <c r="D31" s="45"/>
      <c r="E31" s="13">
        <f>COUNTIF(F11:F22,"Không XL")</f>
        <v>12</v>
      </c>
      <c r="F31" s="19">
        <f t="shared" si="3"/>
        <v>100</v>
      </c>
      <c r="G31" s="13">
        <f>COUNTIF(H11:H22,"Không XL")</f>
        <v>12</v>
      </c>
      <c r="H31" s="19">
        <f t="shared" si="4"/>
        <v>100</v>
      </c>
      <c r="I31" s="38"/>
    </row>
    <row r="32" spans="1:9" x14ac:dyDescent="0.25">
      <c r="C32" s="20"/>
      <c r="D32" s="21"/>
      <c r="F32" s="22"/>
    </row>
    <row r="33" spans="1:9" ht="15.75" x14ac:dyDescent="0.25">
      <c r="E33" s="46" t="s">
        <v>100</v>
      </c>
      <c r="F33" s="46"/>
      <c r="G33" s="46"/>
      <c r="H33" s="46"/>
      <c r="I33" s="46"/>
    </row>
    <row r="34" spans="1:9" ht="16.5" customHeight="1" x14ac:dyDescent="0.25">
      <c r="A34" s="23"/>
      <c r="B34" s="41" t="s">
        <v>30</v>
      </c>
      <c r="C34" s="41"/>
      <c r="D34" s="41" t="s">
        <v>25</v>
      </c>
      <c r="E34" s="41"/>
      <c r="F34" s="41"/>
      <c r="G34" s="42" t="s">
        <v>26</v>
      </c>
      <c r="H34" s="42"/>
      <c r="I34" s="42"/>
    </row>
    <row r="39" spans="1:9" s="39" customFormat="1" ht="16.5" customHeight="1" x14ac:dyDescent="0.25">
      <c r="B39" s="43"/>
      <c r="C39" s="43"/>
      <c r="D39" s="44" t="s">
        <v>31</v>
      </c>
      <c r="E39" s="44"/>
      <c r="F39" s="44"/>
      <c r="G39" s="44" t="s">
        <v>283</v>
      </c>
      <c r="H39" s="44"/>
      <c r="I39" s="44"/>
    </row>
  </sheetData>
  <mergeCells count="33">
    <mergeCell ref="B34:C34"/>
    <mergeCell ref="D34:F34"/>
    <mergeCell ref="G34:I34"/>
    <mergeCell ref="B39:C39"/>
    <mergeCell ref="D39:F39"/>
    <mergeCell ref="G39:I39"/>
    <mergeCell ref="E33:I33"/>
    <mergeCell ref="C23:I23"/>
    <mergeCell ref="C24:D25"/>
    <mergeCell ref="E24:F24"/>
    <mergeCell ref="G24:H24"/>
    <mergeCell ref="I24:I25"/>
    <mergeCell ref="C26:D26"/>
    <mergeCell ref="C27:D27"/>
    <mergeCell ref="C28:D28"/>
    <mergeCell ref="C29:D29"/>
    <mergeCell ref="C30:D30"/>
    <mergeCell ref="C31:D31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9" right="0.31496062992126" top="0.65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FF187-84F6-4F7A-BB6B-1531E2B62D0C}">
  <dimension ref="A1:Q31"/>
  <sheetViews>
    <sheetView topLeftCell="A7" workbookViewId="0">
      <selection activeCell="I11" sqref="I11:I14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5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79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5.75" x14ac:dyDescent="0.25">
      <c r="A11" s="13">
        <v>1</v>
      </c>
      <c r="B11" s="14" t="s">
        <v>67</v>
      </c>
      <c r="C11" s="34" t="s">
        <v>68</v>
      </c>
      <c r="D11" s="35" t="s">
        <v>69</v>
      </c>
      <c r="E11" s="32">
        <v>0</v>
      </c>
      <c r="F11" s="33" t="str">
        <f t="shared" ref="F11:F14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14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/>
    </row>
    <row r="12" spans="1:17" s="3" customFormat="1" ht="15.75" x14ac:dyDescent="0.25">
      <c r="A12" s="13">
        <v>2</v>
      </c>
      <c r="B12" s="14" t="s">
        <v>70</v>
      </c>
      <c r="C12" s="34" t="s">
        <v>71</v>
      </c>
      <c r="D12" s="35" t="s">
        <v>72</v>
      </c>
      <c r="E12" s="32">
        <v>0</v>
      </c>
      <c r="F12" s="33" t="str">
        <f t="shared" si="0"/>
        <v>Không XL</v>
      </c>
      <c r="G12" s="32">
        <f t="shared" ref="G12:G14" si="2">E12</f>
        <v>0</v>
      </c>
      <c r="H12" s="33" t="str">
        <f t="shared" si="1"/>
        <v>Không XL</v>
      </c>
      <c r="I12" s="40" t="s">
        <v>286</v>
      </c>
    </row>
    <row r="13" spans="1:17" s="3" customFormat="1" ht="15.75" x14ac:dyDescent="0.25">
      <c r="A13" s="13">
        <v>3</v>
      </c>
      <c r="B13" s="14" t="s">
        <v>73</v>
      </c>
      <c r="C13" s="34" t="s">
        <v>74</v>
      </c>
      <c r="D13" s="35" t="s">
        <v>75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/>
    </row>
    <row r="14" spans="1:17" s="3" customFormat="1" ht="15.75" x14ac:dyDescent="0.25">
      <c r="A14" s="13">
        <v>4</v>
      </c>
      <c r="B14" s="14" t="s">
        <v>76</v>
      </c>
      <c r="C14" s="34" t="s">
        <v>77</v>
      </c>
      <c r="D14" s="35" t="s">
        <v>78</v>
      </c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40"/>
    </row>
    <row r="15" spans="1:17" ht="15.75" x14ac:dyDescent="0.25">
      <c r="A15" s="15"/>
      <c r="B15" s="15"/>
      <c r="C15" s="47" t="s">
        <v>15</v>
      </c>
      <c r="D15" s="47"/>
      <c r="E15" s="47"/>
      <c r="F15" s="47"/>
      <c r="G15" s="47"/>
      <c r="H15" s="47"/>
      <c r="I15" s="47"/>
    </row>
    <row r="16" spans="1:17" ht="22.5" customHeight="1" x14ac:dyDescent="0.25">
      <c r="A16" s="16"/>
      <c r="B16" s="16"/>
      <c r="C16" s="50" t="s">
        <v>16</v>
      </c>
      <c r="D16" s="50"/>
      <c r="E16" s="48" t="s">
        <v>8</v>
      </c>
      <c r="F16" s="48"/>
      <c r="G16" s="48" t="s">
        <v>9</v>
      </c>
      <c r="H16" s="48"/>
      <c r="I16" s="49" t="s">
        <v>10</v>
      </c>
    </row>
    <row r="17" spans="1:9" s="3" customFormat="1" ht="20.25" customHeight="1" x14ac:dyDescent="0.25">
      <c r="A17" s="18"/>
      <c r="B17" s="18"/>
      <c r="C17" s="50"/>
      <c r="D17" s="50"/>
      <c r="E17" s="12" t="s">
        <v>17</v>
      </c>
      <c r="F17" s="37" t="s">
        <v>18</v>
      </c>
      <c r="G17" s="12" t="s">
        <v>17</v>
      </c>
      <c r="H17" s="37" t="s">
        <v>18</v>
      </c>
      <c r="I17" s="49"/>
    </row>
    <row r="18" spans="1:9" x14ac:dyDescent="0.25">
      <c r="A18" s="16"/>
      <c r="B18" s="16"/>
      <c r="C18" s="45" t="s">
        <v>19</v>
      </c>
      <c r="D18" s="45"/>
      <c r="E18" s="13">
        <f>COUNTIF(F11:F14,"Xuất sắc")</f>
        <v>0</v>
      </c>
      <c r="F18" s="19">
        <f>E18*100/$A$14</f>
        <v>0</v>
      </c>
      <c r="G18" s="13">
        <f>COUNTIF(H11:H14,"Xuất sắc")</f>
        <v>0</v>
      </c>
      <c r="H18" s="19">
        <f>G18*100/$A$14</f>
        <v>0</v>
      </c>
      <c r="I18" s="38"/>
    </row>
    <row r="19" spans="1:9" x14ac:dyDescent="0.25">
      <c r="A19" s="16"/>
      <c r="B19" s="16"/>
      <c r="C19" s="45" t="s">
        <v>20</v>
      </c>
      <c r="D19" s="45"/>
      <c r="E19" s="13">
        <f>COUNTIF(F11:F14,"Tốt")</f>
        <v>0</v>
      </c>
      <c r="F19" s="19">
        <f t="shared" ref="F19:F23" si="3">E19*100/$A$14</f>
        <v>0</v>
      </c>
      <c r="G19" s="13">
        <f>COUNTIF(H11:H14,"Tốt")</f>
        <v>0</v>
      </c>
      <c r="H19" s="19">
        <f t="shared" ref="H19:H23" si="4">G19*100/$A$14</f>
        <v>0</v>
      </c>
      <c r="I19" s="38"/>
    </row>
    <row r="20" spans="1:9" x14ac:dyDescent="0.25">
      <c r="A20" s="16"/>
      <c r="B20" s="16"/>
      <c r="C20" s="45" t="s">
        <v>21</v>
      </c>
      <c r="D20" s="45"/>
      <c r="E20" s="13">
        <f>COUNTIF(F11:F14,"Khá")</f>
        <v>0</v>
      </c>
      <c r="F20" s="19">
        <f t="shared" si="3"/>
        <v>0</v>
      </c>
      <c r="G20" s="13">
        <f>COUNTIF(H11:H14,"Khá")</f>
        <v>0</v>
      </c>
      <c r="H20" s="19">
        <f t="shared" si="4"/>
        <v>0</v>
      </c>
      <c r="I20" s="38"/>
    </row>
    <row r="21" spans="1:9" x14ac:dyDescent="0.25">
      <c r="A21" s="16"/>
      <c r="B21" s="16"/>
      <c r="C21" s="45" t="s">
        <v>22</v>
      </c>
      <c r="D21" s="45"/>
      <c r="E21" s="13">
        <f>COUNTIF(F11:F14,"TB")</f>
        <v>0</v>
      </c>
      <c r="F21" s="19">
        <f t="shared" si="3"/>
        <v>0</v>
      </c>
      <c r="G21" s="13">
        <f>COUNTIF(H11:H14,"TB")</f>
        <v>0</v>
      </c>
      <c r="H21" s="19">
        <f t="shared" si="4"/>
        <v>0</v>
      </c>
      <c r="I21" s="38"/>
    </row>
    <row r="22" spans="1:9" x14ac:dyDescent="0.25">
      <c r="A22" s="16"/>
      <c r="B22" s="16"/>
      <c r="C22" s="45" t="s">
        <v>23</v>
      </c>
      <c r="D22" s="45"/>
      <c r="E22" s="13">
        <f>COUNTIF(F11:F14,"Yếu")</f>
        <v>0</v>
      </c>
      <c r="F22" s="19">
        <f t="shared" si="3"/>
        <v>0</v>
      </c>
      <c r="G22" s="13">
        <f>COUNTIF(H11:H14,"Yếu")</f>
        <v>0</v>
      </c>
      <c r="H22" s="19">
        <f t="shared" si="4"/>
        <v>0</v>
      </c>
      <c r="I22" s="38"/>
    </row>
    <row r="23" spans="1:9" x14ac:dyDescent="0.25">
      <c r="A23" s="16"/>
      <c r="B23" s="16"/>
      <c r="C23" s="45" t="s">
        <v>24</v>
      </c>
      <c r="D23" s="45"/>
      <c r="E23" s="13">
        <f>COUNTIF(F11:F14,"Không XL")</f>
        <v>4</v>
      </c>
      <c r="F23" s="19">
        <f t="shared" si="3"/>
        <v>100</v>
      </c>
      <c r="G23" s="13">
        <f>COUNTIF(H11:H14,"Không XL")</f>
        <v>4</v>
      </c>
      <c r="H23" s="19">
        <f t="shared" si="4"/>
        <v>100</v>
      </c>
      <c r="I23" s="38"/>
    </row>
    <row r="24" spans="1:9" x14ac:dyDescent="0.25">
      <c r="C24" s="20"/>
      <c r="D24" s="21"/>
      <c r="F24" s="22"/>
    </row>
    <row r="25" spans="1:9" ht="15.75" x14ac:dyDescent="0.25">
      <c r="E25" s="46" t="s">
        <v>100</v>
      </c>
      <c r="F25" s="46"/>
      <c r="G25" s="46"/>
      <c r="H25" s="46"/>
      <c r="I25" s="46"/>
    </row>
    <row r="26" spans="1:9" ht="16.5" customHeight="1" x14ac:dyDescent="0.25">
      <c r="A26" s="23"/>
      <c r="B26" s="41" t="s">
        <v>30</v>
      </c>
      <c r="C26" s="41"/>
      <c r="D26" s="41" t="s">
        <v>25</v>
      </c>
      <c r="E26" s="41"/>
      <c r="F26" s="41"/>
      <c r="G26" s="42" t="s">
        <v>26</v>
      </c>
      <c r="H26" s="42"/>
      <c r="I26" s="42"/>
    </row>
    <row r="31" spans="1:9" s="39" customFormat="1" ht="16.5" customHeight="1" x14ac:dyDescent="0.25">
      <c r="B31" s="43"/>
      <c r="C31" s="43"/>
      <c r="D31" s="44" t="s">
        <v>31</v>
      </c>
      <c r="E31" s="44"/>
      <c r="F31" s="44"/>
      <c r="G31" s="44" t="s">
        <v>283</v>
      </c>
      <c r="H31" s="44"/>
      <c r="I31" s="44"/>
    </row>
  </sheetData>
  <mergeCells count="33">
    <mergeCell ref="B26:C26"/>
    <mergeCell ref="D26:F26"/>
    <mergeCell ref="G26:I26"/>
    <mergeCell ref="B31:C31"/>
    <mergeCell ref="D31:F31"/>
    <mergeCell ref="G31:I31"/>
    <mergeCell ref="E25:I25"/>
    <mergeCell ref="C15:I15"/>
    <mergeCell ref="C16:D17"/>
    <mergeCell ref="E16:F16"/>
    <mergeCell ref="G16:H16"/>
    <mergeCell ref="I16:I17"/>
    <mergeCell ref="C18:D18"/>
    <mergeCell ref="C19:D19"/>
    <mergeCell ref="C20:D20"/>
    <mergeCell ref="C21:D21"/>
    <mergeCell ref="C22:D22"/>
    <mergeCell ref="C23:D23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5" right="0.31496062992126" top="0.75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23849-D088-4FA5-975A-AC24D3B35FE6}">
  <dimension ref="A1:Q34"/>
  <sheetViews>
    <sheetView topLeftCell="A7" workbookViewId="0">
      <selection activeCell="G17" sqref="G17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80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5.75" x14ac:dyDescent="0.25">
      <c r="A11" s="13">
        <v>1</v>
      </c>
      <c r="B11" s="14" t="s">
        <v>81</v>
      </c>
      <c r="C11" s="34" t="s">
        <v>82</v>
      </c>
      <c r="D11" s="35" t="s">
        <v>83</v>
      </c>
      <c r="E11" s="32">
        <v>0</v>
      </c>
      <c r="F11" s="33" t="str">
        <f t="shared" ref="F11:F17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17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/>
    </row>
    <row r="12" spans="1:17" s="3" customFormat="1" ht="15.75" x14ac:dyDescent="0.25">
      <c r="A12" s="13">
        <v>2</v>
      </c>
      <c r="B12" s="14" t="s">
        <v>84</v>
      </c>
      <c r="C12" s="34" t="s">
        <v>85</v>
      </c>
      <c r="D12" s="35" t="s">
        <v>72</v>
      </c>
      <c r="E12" s="32">
        <v>0</v>
      </c>
      <c r="F12" s="33" t="str">
        <f t="shared" si="0"/>
        <v>Không XL</v>
      </c>
      <c r="G12" s="32">
        <f t="shared" ref="G12:G17" si="2">E12</f>
        <v>0</v>
      </c>
      <c r="H12" s="33" t="str">
        <f t="shared" si="1"/>
        <v>Không XL</v>
      </c>
      <c r="I12" s="40"/>
    </row>
    <row r="13" spans="1:17" s="3" customFormat="1" ht="15.75" x14ac:dyDescent="0.25">
      <c r="A13" s="13">
        <v>3</v>
      </c>
      <c r="B13" s="14" t="s">
        <v>86</v>
      </c>
      <c r="C13" s="34" t="s">
        <v>87</v>
      </c>
      <c r="D13" s="35" t="s">
        <v>88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/>
    </row>
    <row r="14" spans="1:17" s="3" customFormat="1" ht="15.75" x14ac:dyDescent="0.25">
      <c r="A14" s="13">
        <v>4</v>
      </c>
      <c r="B14" s="14" t="s">
        <v>89</v>
      </c>
      <c r="C14" s="34" t="s">
        <v>90</v>
      </c>
      <c r="D14" s="35" t="s">
        <v>47</v>
      </c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40" t="s">
        <v>286</v>
      </c>
    </row>
    <row r="15" spans="1:17" s="3" customFormat="1" ht="15.75" x14ac:dyDescent="0.25">
      <c r="A15" s="13">
        <v>5</v>
      </c>
      <c r="B15" s="14" t="s">
        <v>91</v>
      </c>
      <c r="C15" s="34" t="s">
        <v>92</v>
      </c>
      <c r="D15" s="35" t="s">
        <v>93</v>
      </c>
      <c r="E15" s="32">
        <v>0</v>
      </c>
      <c r="F15" s="33" t="str">
        <f t="shared" si="0"/>
        <v>Không XL</v>
      </c>
      <c r="G15" s="32">
        <f t="shared" si="2"/>
        <v>0</v>
      </c>
      <c r="H15" s="33" t="str">
        <f t="shared" si="1"/>
        <v>Không XL</v>
      </c>
      <c r="I15" s="40"/>
    </row>
    <row r="16" spans="1:17" s="3" customFormat="1" ht="15.75" x14ac:dyDescent="0.25">
      <c r="A16" s="13">
        <v>6</v>
      </c>
      <c r="B16" s="14" t="s">
        <v>94</v>
      </c>
      <c r="C16" s="34" t="s">
        <v>95</v>
      </c>
      <c r="D16" s="35" t="s">
        <v>96</v>
      </c>
      <c r="E16" s="32">
        <v>0</v>
      </c>
      <c r="F16" s="33" t="str">
        <f t="shared" si="0"/>
        <v>Không XL</v>
      </c>
      <c r="G16" s="32">
        <f t="shared" si="2"/>
        <v>0</v>
      </c>
      <c r="H16" s="33" t="str">
        <f t="shared" si="1"/>
        <v>Không XL</v>
      </c>
      <c r="I16" s="40"/>
    </row>
    <row r="17" spans="1:9" s="3" customFormat="1" ht="15.75" x14ac:dyDescent="0.25">
      <c r="A17" s="13">
        <v>7</v>
      </c>
      <c r="B17" s="14" t="s">
        <v>97</v>
      </c>
      <c r="C17" s="34" t="s">
        <v>98</v>
      </c>
      <c r="D17" s="35" t="s">
        <v>99</v>
      </c>
      <c r="E17" s="32">
        <v>0</v>
      </c>
      <c r="F17" s="33" t="str">
        <f t="shared" si="0"/>
        <v>Không XL</v>
      </c>
      <c r="G17" s="32">
        <f t="shared" si="2"/>
        <v>0</v>
      </c>
      <c r="H17" s="33" t="str">
        <f t="shared" si="1"/>
        <v>Không XL</v>
      </c>
      <c r="I17" s="40"/>
    </row>
    <row r="18" spans="1:9" ht="15.75" x14ac:dyDescent="0.25">
      <c r="A18" s="15"/>
      <c r="B18" s="15"/>
      <c r="C18" s="47" t="s">
        <v>15</v>
      </c>
      <c r="D18" s="47"/>
      <c r="E18" s="47"/>
      <c r="F18" s="47"/>
      <c r="G18" s="47"/>
      <c r="H18" s="47"/>
      <c r="I18" s="47"/>
    </row>
    <row r="19" spans="1:9" ht="22.5" customHeight="1" x14ac:dyDescent="0.25">
      <c r="A19" s="16"/>
      <c r="B19" s="16"/>
      <c r="C19" s="50" t="s">
        <v>16</v>
      </c>
      <c r="D19" s="50"/>
      <c r="E19" s="48" t="s">
        <v>8</v>
      </c>
      <c r="F19" s="48"/>
      <c r="G19" s="48" t="s">
        <v>9</v>
      </c>
      <c r="H19" s="48"/>
      <c r="I19" s="49" t="s">
        <v>10</v>
      </c>
    </row>
    <row r="20" spans="1:9" s="3" customFormat="1" ht="20.25" customHeight="1" x14ac:dyDescent="0.25">
      <c r="A20" s="18"/>
      <c r="B20" s="18"/>
      <c r="C20" s="50"/>
      <c r="D20" s="50"/>
      <c r="E20" s="12" t="s">
        <v>17</v>
      </c>
      <c r="F20" s="37" t="s">
        <v>18</v>
      </c>
      <c r="G20" s="12" t="s">
        <v>17</v>
      </c>
      <c r="H20" s="37" t="s">
        <v>18</v>
      </c>
      <c r="I20" s="49"/>
    </row>
    <row r="21" spans="1:9" x14ac:dyDescent="0.25">
      <c r="A21" s="16"/>
      <c r="B21" s="16"/>
      <c r="C21" s="45" t="s">
        <v>19</v>
      </c>
      <c r="D21" s="45"/>
      <c r="E21" s="13">
        <f>COUNTIF(F11:F17,"Xuất sắc")</f>
        <v>0</v>
      </c>
      <c r="F21" s="19">
        <f>E21*100/$A$17</f>
        <v>0</v>
      </c>
      <c r="G21" s="13">
        <f>COUNTIF(H11:H17,"Xuất sắc")</f>
        <v>0</v>
      </c>
      <c r="H21" s="19">
        <f>G21*100/$A$17</f>
        <v>0</v>
      </c>
      <c r="I21" s="38"/>
    </row>
    <row r="22" spans="1:9" x14ac:dyDescent="0.25">
      <c r="A22" s="16"/>
      <c r="B22" s="16"/>
      <c r="C22" s="45" t="s">
        <v>20</v>
      </c>
      <c r="D22" s="45"/>
      <c r="E22" s="13">
        <f>COUNTIF(F11:F17,"Tốt")</f>
        <v>0</v>
      </c>
      <c r="F22" s="19">
        <f t="shared" ref="F22:F26" si="3">E22*100/$A$17</f>
        <v>0</v>
      </c>
      <c r="G22" s="13">
        <f>COUNTIF(H11:H17,"Tốt")</f>
        <v>0</v>
      </c>
      <c r="H22" s="19">
        <f t="shared" ref="H22:H26" si="4">G22*100/$A$17</f>
        <v>0</v>
      </c>
      <c r="I22" s="38"/>
    </row>
    <row r="23" spans="1:9" x14ac:dyDescent="0.25">
      <c r="A23" s="16"/>
      <c r="B23" s="16"/>
      <c r="C23" s="45" t="s">
        <v>21</v>
      </c>
      <c r="D23" s="45"/>
      <c r="E23" s="13">
        <f>COUNTIF(F11:F17,"Khá")</f>
        <v>0</v>
      </c>
      <c r="F23" s="19">
        <f t="shared" si="3"/>
        <v>0</v>
      </c>
      <c r="G23" s="13">
        <f>COUNTIF(H11:H17,"Khá")</f>
        <v>0</v>
      </c>
      <c r="H23" s="19">
        <f t="shared" si="4"/>
        <v>0</v>
      </c>
      <c r="I23" s="38"/>
    </row>
    <row r="24" spans="1:9" x14ac:dyDescent="0.25">
      <c r="A24" s="16"/>
      <c r="B24" s="16"/>
      <c r="C24" s="45" t="s">
        <v>22</v>
      </c>
      <c r="D24" s="45"/>
      <c r="E24" s="13">
        <f>COUNTIF(F11:F17,"TB")</f>
        <v>0</v>
      </c>
      <c r="F24" s="19">
        <f t="shared" si="3"/>
        <v>0</v>
      </c>
      <c r="G24" s="13">
        <f>COUNTIF(H11:H17,"TB")</f>
        <v>0</v>
      </c>
      <c r="H24" s="19">
        <f t="shared" si="4"/>
        <v>0</v>
      </c>
      <c r="I24" s="38"/>
    </row>
    <row r="25" spans="1:9" x14ac:dyDescent="0.25">
      <c r="A25" s="16"/>
      <c r="B25" s="16"/>
      <c r="C25" s="45" t="s">
        <v>23</v>
      </c>
      <c r="D25" s="45"/>
      <c r="E25" s="13">
        <f>COUNTIF(F11:F17,"Yếu")</f>
        <v>0</v>
      </c>
      <c r="F25" s="19">
        <f t="shared" si="3"/>
        <v>0</v>
      </c>
      <c r="G25" s="13">
        <f>COUNTIF(H11:H17,"Yếu")</f>
        <v>0</v>
      </c>
      <c r="H25" s="19">
        <f t="shared" si="4"/>
        <v>0</v>
      </c>
      <c r="I25" s="38"/>
    </row>
    <row r="26" spans="1:9" x14ac:dyDescent="0.25">
      <c r="A26" s="16"/>
      <c r="B26" s="16"/>
      <c r="C26" s="45" t="s">
        <v>24</v>
      </c>
      <c r="D26" s="45"/>
      <c r="E26" s="13">
        <f>COUNTIF(F11:F17,"Không XL")</f>
        <v>7</v>
      </c>
      <c r="F26" s="19">
        <f t="shared" si="3"/>
        <v>100</v>
      </c>
      <c r="G26" s="13">
        <f>COUNTIF(H11:H17,"Không XL")</f>
        <v>7</v>
      </c>
      <c r="H26" s="19">
        <f t="shared" si="4"/>
        <v>100</v>
      </c>
      <c r="I26" s="38"/>
    </row>
    <row r="27" spans="1:9" x14ac:dyDescent="0.25">
      <c r="C27" s="20"/>
      <c r="D27" s="21"/>
      <c r="F27" s="22"/>
    </row>
    <row r="28" spans="1:9" ht="15.75" x14ac:dyDescent="0.25">
      <c r="E28" s="46" t="s">
        <v>100</v>
      </c>
      <c r="F28" s="46"/>
      <c r="G28" s="46"/>
      <c r="H28" s="46"/>
      <c r="I28" s="46"/>
    </row>
    <row r="29" spans="1:9" ht="16.5" customHeight="1" x14ac:dyDescent="0.25">
      <c r="A29" s="23"/>
      <c r="B29" s="41" t="s">
        <v>30</v>
      </c>
      <c r="C29" s="41"/>
      <c r="D29" s="41" t="s">
        <v>25</v>
      </c>
      <c r="E29" s="41"/>
      <c r="F29" s="41"/>
      <c r="G29" s="42" t="s">
        <v>26</v>
      </c>
      <c r="H29" s="42"/>
      <c r="I29" s="42"/>
    </row>
    <row r="34" spans="2:9" s="39" customFormat="1" ht="16.5" customHeight="1" x14ac:dyDescent="0.25">
      <c r="B34" s="43"/>
      <c r="C34" s="43"/>
      <c r="D34" s="44" t="s">
        <v>31</v>
      </c>
      <c r="E34" s="44"/>
      <c r="F34" s="44"/>
      <c r="G34" s="44" t="s">
        <v>283</v>
      </c>
      <c r="H34" s="44"/>
      <c r="I34" s="44"/>
    </row>
  </sheetData>
  <mergeCells count="33">
    <mergeCell ref="B29:C29"/>
    <mergeCell ref="D29:F29"/>
    <mergeCell ref="G29:I29"/>
    <mergeCell ref="B34:C34"/>
    <mergeCell ref="D34:F34"/>
    <mergeCell ref="G34:I34"/>
    <mergeCell ref="E28:I28"/>
    <mergeCell ref="C18:I18"/>
    <mergeCell ref="C19:D20"/>
    <mergeCell ref="E19:F19"/>
    <mergeCell ref="G19:H19"/>
    <mergeCell ref="I19:I20"/>
    <mergeCell ref="C21:D21"/>
    <mergeCell ref="C22:D22"/>
    <mergeCell ref="C23:D23"/>
    <mergeCell ref="C24:D24"/>
    <mergeCell ref="C25:D25"/>
    <mergeCell ref="C26:D26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7" right="0.31496062992126" top="0.67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79A52-BC33-4BED-AB55-4A85904852FA}">
  <dimension ref="A1:Q48"/>
  <sheetViews>
    <sheetView topLeftCell="A7" workbookViewId="0">
      <selection activeCell="I31" sqref="I11:I31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3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4.25" customHeight="1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110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2" customHeight="1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5.75" x14ac:dyDescent="0.25">
      <c r="A11" s="13">
        <v>1</v>
      </c>
      <c r="B11" s="14" t="s">
        <v>111</v>
      </c>
      <c r="C11" s="34" t="s">
        <v>112</v>
      </c>
      <c r="D11" s="35" t="s">
        <v>69</v>
      </c>
      <c r="E11" s="32">
        <v>0</v>
      </c>
      <c r="F11" s="33" t="str">
        <f t="shared" ref="F11:F31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31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/>
    </row>
    <row r="12" spans="1:17" s="3" customFormat="1" ht="15.75" x14ac:dyDescent="0.25">
      <c r="A12" s="13">
        <v>2</v>
      </c>
      <c r="B12" s="14" t="s">
        <v>113</v>
      </c>
      <c r="C12" s="34" t="s">
        <v>114</v>
      </c>
      <c r="D12" s="35" t="s">
        <v>115</v>
      </c>
      <c r="E12" s="32">
        <v>0</v>
      </c>
      <c r="F12" s="33" t="str">
        <f t="shared" si="0"/>
        <v>Không XL</v>
      </c>
      <c r="G12" s="32">
        <f t="shared" ref="G12:G31" si="2">E12</f>
        <v>0</v>
      </c>
      <c r="H12" s="33" t="str">
        <f t="shared" si="1"/>
        <v>Không XL</v>
      </c>
      <c r="I12" s="40" t="s">
        <v>286</v>
      </c>
    </row>
    <row r="13" spans="1:17" s="3" customFormat="1" ht="15.75" x14ac:dyDescent="0.25">
      <c r="A13" s="13">
        <v>3</v>
      </c>
      <c r="B13" s="14" t="s">
        <v>116</v>
      </c>
      <c r="C13" s="34" t="s">
        <v>117</v>
      </c>
      <c r="D13" s="35" t="s">
        <v>72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/>
    </row>
    <row r="14" spans="1:17" s="3" customFormat="1" ht="15.75" x14ac:dyDescent="0.25">
      <c r="A14" s="13">
        <v>4</v>
      </c>
      <c r="B14" s="14" t="s">
        <v>118</v>
      </c>
      <c r="C14" s="34" t="s">
        <v>119</v>
      </c>
      <c r="D14" s="35" t="s">
        <v>72</v>
      </c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40"/>
    </row>
    <row r="15" spans="1:17" s="3" customFormat="1" ht="15.75" x14ac:dyDescent="0.25">
      <c r="A15" s="13">
        <v>5</v>
      </c>
      <c r="B15" s="14" t="s">
        <v>120</v>
      </c>
      <c r="C15" s="34" t="s">
        <v>121</v>
      </c>
      <c r="D15" s="35" t="s">
        <v>122</v>
      </c>
      <c r="E15" s="32">
        <v>0</v>
      </c>
      <c r="F15" s="33" t="str">
        <f t="shared" si="0"/>
        <v>Không XL</v>
      </c>
      <c r="G15" s="32">
        <f t="shared" si="2"/>
        <v>0</v>
      </c>
      <c r="H15" s="33" t="str">
        <f t="shared" si="1"/>
        <v>Không XL</v>
      </c>
      <c r="I15" s="40"/>
    </row>
    <row r="16" spans="1:17" s="3" customFormat="1" ht="15.75" x14ac:dyDescent="0.25">
      <c r="A16" s="13">
        <v>6</v>
      </c>
      <c r="B16" s="14" t="s">
        <v>123</v>
      </c>
      <c r="C16" s="34" t="s">
        <v>124</v>
      </c>
      <c r="D16" s="35" t="s">
        <v>125</v>
      </c>
      <c r="E16" s="32">
        <v>0</v>
      </c>
      <c r="F16" s="33" t="str">
        <f t="shared" si="0"/>
        <v>Không XL</v>
      </c>
      <c r="G16" s="32">
        <f t="shared" si="2"/>
        <v>0</v>
      </c>
      <c r="H16" s="33" t="str">
        <f t="shared" si="1"/>
        <v>Không XL</v>
      </c>
      <c r="I16" s="40"/>
    </row>
    <row r="17" spans="1:9" s="3" customFormat="1" ht="15.75" x14ac:dyDescent="0.25">
      <c r="A17" s="13">
        <v>7</v>
      </c>
      <c r="B17" s="14" t="s">
        <v>126</v>
      </c>
      <c r="C17" s="34" t="s">
        <v>127</v>
      </c>
      <c r="D17" s="35" t="s">
        <v>128</v>
      </c>
      <c r="E17" s="32">
        <v>0</v>
      </c>
      <c r="F17" s="33" t="str">
        <f t="shared" si="0"/>
        <v>Không XL</v>
      </c>
      <c r="G17" s="32">
        <f t="shared" si="2"/>
        <v>0</v>
      </c>
      <c r="H17" s="33" t="str">
        <f t="shared" si="1"/>
        <v>Không XL</v>
      </c>
      <c r="I17" s="40"/>
    </row>
    <row r="18" spans="1:9" s="3" customFormat="1" ht="15.75" x14ac:dyDescent="0.25">
      <c r="A18" s="13">
        <v>8</v>
      </c>
      <c r="B18" s="14" t="s">
        <v>129</v>
      </c>
      <c r="C18" s="34" t="s">
        <v>130</v>
      </c>
      <c r="D18" s="35" t="s">
        <v>131</v>
      </c>
      <c r="E18" s="32">
        <v>0</v>
      </c>
      <c r="F18" s="33" t="str">
        <f t="shared" si="0"/>
        <v>Không XL</v>
      </c>
      <c r="G18" s="32">
        <f t="shared" si="2"/>
        <v>0</v>
      </c>
      <c r="H18" s="33" t="str">
        <f t="shared" si="1"/>
        <v>Không XL</v>
      </c>
      <c r="I18" s="40"/>
    </row>
    <row r="19" spans="1:9" s="3" customFormat="1" ht="15.75" x14ac:dyDescent="0.25">
      <c r="A19" s="13">
        <v>9</v>
      </c>
      <c r="B19" s="14" t="s">
        <v>132</v>
      </c>
      <c r="C19" s="34" t="s">
        <v>133</v>
      </c>
      <c r="D19" s="35" t="s">
        <v>134</v>
      </c>
      <c r="E19" s="32">
        <v>0</v>
      </c>
      <c r="F19" s="33" t="str">
        <f t="shared" si="0"/>
        <v>Không XL</v>
      </c>
      <c r="G19" s="32">
        <f t="shared" si="2"/>
        <v>0</v>
      </c>
      <c r="H19" s="33" t="str">
        <f t="shared" si="1"/>
        <v>Không XL</v>
      </c>
      <c r="I19" s="40"/>
    </row>
    <row r="20" spans="1:9" s="3" customFormat="1" ht="15.75" x14ac:dyDescent="0.25">
      <c r="A20" s="13">
        <v>10</v>
      </c>
      <c r="B20" s="14" t="s">
        <v>135</v>
      </c>
      <c r="C20" s="34" t="s">
        <v>136</v>
      </c>
      <c r="D20" s="35" t="s">
        <v>137</v>
      </c>
      <c r="E20" s="32">
        <v>0</v>
      </c>
      <c r="F20" s="33" t="str">
        <f t="shared" si="0"/>
        <v>Không XL</v>
      </c>
      <c r="G20" s="32">
        <f t="shared" si="2"/>
        <v>0</v>
      </c>
      <c r="H20" s="33" t="str">
        <f t="shared" si="1"/>
        <v>Không XL</v>
      </c>
      <c r="I20" s="40"/>
    </row>
    <row r="21" spans="1:9" s="3" customFormat="1" ht="15.75" x14ac:dyDescent="0.25">
      <c r="A21" s="13">
        <v>11</v>
      </c>
      <c r="B21" s="14" t="s">
        <v>138</v>
      </c>
      <c r="C21" s="34" t="s">
        <v>139</v>
      </c>
      <c r="D21" s="35" t="s">
        <v>140</v>
      </c>
      <c r="E21" s="32">
        <v>0</v>
      </c>
      <c r="F21" s="33" t="str">
        <f t="shared" si="0"/>
        <v>Không XL</v>
      </c>
      <c r="G21" s="32">
        <f t="shared" si="2"/>
        <v>0</v>
      </c>
      <c r="H21" s="33" t="str">
        <f t="shared" si="1"/>
        <v>Không XL</v>
      </c>
      <c r="I21" s="40" t="s">
        <v>287</v>
      </c>
    </row>
    <row r="22" spans="1:9" s="3" customFormat="1" ht="15.75" x14ac:dyDescent="0.25">
      <c r="A22" s="13">
        <v>12</v>
      </c>
      <c r="B22" s="14" t="s">
        <v>141</v>
      </c>
      <c r="C22" s="34" t="s">
        <v>142</v>
      </c>
      <c r="D22" s="35" t="s">
        <v>57</v>
      </c>
      <c r="E22" s="32">
        <v>0</v>
      </c>
      <c r="F22" s="33" t="str">
        <f t="shared" si="0"/>
        <v>Không XL</v>
      </c>
      <c r="G22" s="32">
        <f t="shared" si="2"/>
        <v>0</v>
      </c>
      <c r="H22" s="33" t="str">
        <f t="shared" si="1"/>
        <v>Không XL</v>
      </c>
      <c r="I22" s="40"/>
    </row>
    <row r="23" spans="1:9" s="3" customFormat="1" ht="15.75" x14ac:dyDescent="0.25">
      <c r="A23" s="13">
        <v>13</v>
      </c>
      <c r="B23" s="14" t="s">
        <v>143</v>
      </c>
      <c r="C23" s="34" t="s">
        <v>144</v>
      </c>
      <c r="D23" s="35" t="s">
        <v>145</v>
      </c>
      <c r="E23" s="32">
        <v>0</v>
      </c>
      <c r="F23" s="33" t="str">
        <f t="shared" si="0"/>
        <v>Không XL</v>
      </c>
      <c r="G23" s="32">
        <f t="shared" si="2"/>
        <v>0</v>
      </c>
      <c r="H23" s="33" t="str">
        <f t="shared" si="1"/>
        <v>Không XL</v>
      </c>
      <c r="I23" s="40"/>
    </row>
    <row r="24" spans="1:9" s="3" customFormat="1" ht="15.75" x14ac:dyDescent="0.25">
      <c r="A24" s="13">
        <v>14</v>
      </c>
      <c r="B24" s="14" t="s">
        <v>146</v>
      </c>
      <c r="C24" s="34" t="s">
        <v>147</v>
      </c>
      <c r="D24" s="35" t="s">
        <v>145</v>
      </c>
      <c r="E24" s="32">
        <v>0</v>
      </c>
      <c r="F24" s="33" t="str">
        <f t="shared" si="0"/>
        <v>Không XL</v>
      </c>
      <c r="G24" s="32">
        <f t="shared" si="2"/>
        <v>0</v>
      </c>
      <c r="H24" s="33" t="str">
        <f t="shared" si="1"/>
        <v>Không XL</v>
      </c>
      <c r="I24" s="40"/>
    </row>
    <row r="25" spans="1:9" s="3" customFormat="1" ht="15.75" x14ac:dyDescent="0.25">
      <c r="A25" s="13">
        <v>15</v>
      </c>
      <c r="B25" s="14" t="s">
        <v>148</v>
      </c>
      <c r="C25" s="34" t="s">
        <v>149</v>
      </c>
      <c r="D25" s="35" t="s">
        <v>150</v>
      </c>
      <c r="E25" s="32">
        <v>0</v>
      </c>
      <c r="F25" s="33" t="str">
        <f t="shared" si="0"/>
        <v>Không XL</v>
      </c>
      <c r="G25" s="32">
        <f t="shared" si="2"/>
        <v>0</v>
      </c>
      <c r="H25" s="33" t="str">
        <f t="shared" si="1"/>
        <v>Không XL</v>
      </c>
      <c r="I25" s="40"/>
    </row>
    <row r="26" spans="1:9" s="3" customFormat="1" ht="15.75" x14ac:dyDescent="0.25">
      <c r="A26" s="13">
        <v>16</v>
      </c>
      <c r="B26" s="14" t="s">
        <v>151</v>
      </c>
      <c r="C26" s="34" t="s">
        <v>152</v>
      </c>
      <c r="D26" s="35" t="s">
        <v>153</v>
      </c>
      <c r="E26" s="32">
        <v>0</v>
      </c>
      <c r="F26" s="33" t="str">
        <f t="shared" si="0"/>
        <v>Không XL</v>
      </c>
      <c r="G26" s="32">
        <f t="shared" si="2"/>
        <v>0</v>
      </c>
      <c r="H26" s="33" t="str">
        <f t="shared" si="1"/>
        <v>Không XL</v>
      </c>
      <c r="I26" s="40"/>
    </row>
    <row r="27" spans="1:9" s="3" customFormat="1" ht="15.75" x14ac:dyDescent="0.25">
      <c r="A27" s="13">
        <v>17</v>
      </c>
      <c r="B27" s="14" t="s">
        <v>154</v>
      </c>
      <c r="C27" s="34" t="s">
        <v>155</v>
      </c>
      <c r="D27" s="35" t="s">
        <v>156</v>
      </c>
      <c r="E27" s="32">
        <v>0</v>
      </c>
      <c r="F27" s="33" t="str">
        <f t="shared" si="0"/>
        <v>Không XL</v>
      </c>
      <c r="G27" s="32">
        <f t="shared" si="2"/>
        <v>0</v>
      </c>
      <c r="H27" s="33" t="str">
        <f t="shared" si="1"/>
        <v>Không XL</v>
      </c>
      <c r="I27" s="40"/>
    </row>
    <row r="28" spans="1:9" s="3" customFormat="1" ht="15.75" x14ac:dyDescent="0.25">
      <c r="A28" s="13">
        <v>18</v>
      </c>
      <c r="B28" s="14" t="s">
        <v>157</v>
      </c>
      <c r="C28" s="34" t="s">
        <v>158</v>
      </c>
      <c r="D28" s="35" t="s">
        <v>159</v>
      </c>
      <c r="E28" s="32">
        <v>0</v>
      </c>
      <c r="F28" s="33" t="str">
        <f t="shared" si="0"/>
        <v>Không XL</v>
      </c>
      <c r="G28" s="32">
        <f t="shared" si="2"/>
        <v>0</v>
      </c>
      <c r="H28" s="33" t="str">
        <f t="shared" si="1"/>
        <v>Không XL</v>
      </c>
      <c r="I28" s="40"/>
    </row>
    <row r="29" spans="1:9" s="3" customFormat="1" ht="15.75" x14ac:dyDescent="0.25">
      <c r="A29" s="13">
        <v>19</v>
      </c>
      <c r="B29" s="14" t="s">
        <v>160</v>
      </c>
      <c r="C29" s="34" t="s">
        <v>161</v>
      </c>
      <c r="D29" s="35" t="s">
        <v>162</v>
      </c>
      <c r="E29" s="32">
        <v>0</v>
      </c>
      <c r="F29" s="33" t="str">
        <f t="shared" si="0"/>
        <v>Không XL</v>
      </c>
      <c r="G29" s="32">
        <f t="shared" si="2"/>
        <v>0</v>
      </c>
      <c r="H29" s="33" t="str">
        <f t="shared" si="1"/>
        <v>Không XL</v>
      </c>
      <c r="I29" s="40"/>
    </row>
    <row r="30" spans="1:9" s="3" customFormat="1" ht="15.75" x14ac:dyDescent="0.25">
      <c r="A30" s="13">
        <v>20</v>
      </c>
      <c r="B30" s="14" t="s">
        <v>163</v>
      </c>
      <c r="C30" s="34" t="s">
        <v>164</v>
      </c>
      <c r="D30" s="35" t="s">
        <v>165</v>
      </c>
      <c r="E30" s="32">
        <v>0</v>
      </c>
      <c r="F30" s="33" t="str">
        <f t="shared" si="0"/>
        <v>Không XL</v>
      </c>
      <c r="G30" s="32">
        <f t="shared" si="2"/>
        <v>0</v>
      </c>
      <c r="H30" s="33" t="str">
        <f t="shared" si="1"/>
        <v>Không XL</v>
      </c>
      <c r="I30" s="40"/>
    </row>
    <row r="31" spans="1:9" s="3" customFormat="1" ht="15.75" x14ac:dyDescent="0.25">
      <c r="A31" s="13">
        <v>21</v>
      </c>
      <c r="B31" s="14" t="s">
        <v>166</v>
      </c>
      <c r="C31" s="34" t="s">
        <v>167</v>
      </c>
      <c r="D31" s="35" t="s">
        <v>168</v>
      </c>
      <c r="E31" s="32">
        <v>0</v>
      </c>
      <c r="F31" s="33" t="str">
        <f t="shared" si="0"/>
        <v>Không XL</v>
      </c>
      <c r="G31" s="32">
        <f t="shared" si="2"/>
        <v>0</v>
      </c>
      <c r="H31" s="33" t="str">
        <f t="shared" si="1"/>
        <v>Không XL</v>
      </c>
      <c r="I31" s="40"/>
    </row>
    <row r="32" spans="1:9" ht="15.75" x14ac:dyDescent="0.25">
      <c r="A32" s="15"/>
      <c r="B32" s="15"/>
      <c r="C32" s="47" t="s">
        <v>15</v>
      </c>
      <c r="D32" s="47"/>
      <c r="E32" s="47"/>
      <c r="F32" s="47"/>
      <c r="G32" s="47"/>
      <c r="H32" s="47"/>
      <c r="I32" s="47"/>
    </row>
    <row r="33" spans="1:9" ht="22.5" customHeight="1" x14ac:dyDescent="0.25">
      <c r="A33" s="16"/>
      <c r="B33" s="16"/>
      <c r="C33" s="50" t="s">
        <v>16</v>
      </c>
      <c r="D33" s="50"/>
      <c r="E33" s="48" t="s">
        <v>8</v>
      </c>
      <c r="F33" s="48"/>
      <c r="G33" s="48" t="s">
        <v>9</v>
      </c>
      <c r="H33" s="48"/>
      <c r="I33" s="49" t="s">
        <v>10</v>
      </c>
    </row>
    <row r="34" spans="1:9" s="3" customFormat="1" ht="20.25" customHeight="1" x14ac:dyDescent="0.25">
      <c r="A34" s="18"/>
      <c r="B34" s="18"/>
      <c r="C34" s="50"/>
      <c r="D34" s="50"/>
      <c r="E34" s="12" t="s">
        <v>17</v>
      </c>
      <c r="F34" s="37" t="s">
        <v>18</v>
      </c>
      <c r="G34" s="12" t="s">
        <v>17</v>
      </c>
      <c r="H34" s="37" t="s">
        <v>18</v>
      </c>
      <c r="I34" s="49"/>
    </row>
    <row r="35" spans="1:9" x14ac:dyDescent="0.25">
      <c r="A35" s="16"/>
      <c r="B35" s="16"/>
      <c r="C35" s="45" t="s">
        <v>19</v>
      </c>
      <c r="D35" s="45"/>
      <c r="E35" s="13">
        <f>COUNTIF(F11:F31,"Xuất sắc")</f>
        <v>0</v>
      </c>
      <c r="F35" s="19">
        <f>E35*100/$A$31</f>
        <v>0</v>
      </c>
      <c r="G35" s="13">
        <f>COUNTIF(H11:H31,"Xuất sắc")</f>
        <v>0</v>
      </c>
      <c r="H35" s="19">
        <f>G35*100/$A$31</f>
        <v>0</v>
      </c>
      <c r="I35" s="38"/>
    </row>
    <row r="36" spans="1:9" x14ac:dyDescent="0.25">
      <c r="A36" s="16"/>
      <c r="B36" s="16"/>
      <c r="C36" s="45" t="s">
        <v>20</v>
      </c>
      <c r="D36" s="45"/>
      <c r="E36" s="13">
        <f>COUNTIF(F11:F31,"Tốt")</f>
        <v>0</v>
      </c>
      <c r="F36" s="19">
        <f t="shared" ref="F36:F40" si="3">E36*100/$A$31</f>
        <v>0</v>
      </c>
      <c r="G36" s="13">
        <f>COUNTIF(H11:H31,"Tốt")</f>
        <v>0</v>
      </c>
      <c r="H36" s="19">
        <f t="shared" ref="H36:H40" si="4">G36*100/$A$31</f>
        <v>0</v>
      </c>
      <c r="I36" s="38"/>
    </row>
    <row r="37" spans="1:9" x14ac:dyDescent="0.25">
      <c r="A37" s="16"/>
      <c r="B37" s="16"/>
      <c r="C37" s="45" t="s">
        <v>21</v>
      </c>
      <c r="D37" s="45"/>
      <c r="E37" s="13">
        <f>COUNTIF(F11:F31,"Khá")</f>
        <v>0</v>
      </c>
      <c r="F37" s="19">
        <f t="shared" si="3"/>
        <v>0</v>
      </c>
      <c r="G37" s="13">
        <f>COUNTIF(H11:H31,"Khá")</f>
        <v>0</v>
      </c>
      <c r="H37" s="19">
        <f t="shared" si="4"/>
        <v>0</v>
      </c>
      <c r="I37" s="38"/>
    </row>
    <row r="38" spans="1:9" x14ac:dyDescent="0.25">
      <c r="A38" s="16"/>
      <c r="B38" s="16"/>
      <c r="C38" s="45" t="s">
        <v>22</v>
      </c>
      <c r="D38" s="45"/>
      <c r="E38" s="13">
        <f>COUNTIF(F11:F31,"TB")</f>
        <v>0</v>
      </c>
      <c r="F38" s="19">
        <f t="shared" si="3"/>
        <v>0</v>
      </c>
      <c r="G38" s="13">
        <f>COUNTIF(H11:H31,"TB")</f>
        <v>0</v>
      </c>
      <c r="H38" s="19">
        <f t="shared" si="4"/>
        <v>0</v>
      </c>
      <c r="I38" s="38"/>
    </row>
    <row r="39" spans="1:9" x14ac:dyDescent="0.25">
      <c r="A39" s="16"/>
      <c r="B39" s="16"/>
      <c r="C39" s="45" t="s">
        <v>23</v>
      </c>
      <c r="D39" s="45"/>
      <c r="E39" s="13">
        <f>COUNTIF(F11:F31,"Yếu")</f>
        <v>0</v>
      </c>
      <c r="F39" s="19">
        <f t="shared" si="3"/>
        <v>0</v>
      </c>
      <c r="G39" s="13">
        <f>COUNTIF(H11:H31,"Yếu")</f>
        <v>0</v>
      </c>
      <c r="H39" s="19">
        <f t="shared" si="4"/>
        <v>0</v>
      </c>
      <c r="I39" s="38"/>
    </row>
    <row r="40" spans="1:9" x14ac:dyDescent="0.25">
      <c r="A40" s="16"/>
      <c r="B40" s="16"/>
      <c r="C40" s="45" t="s">
        <v>24</v>
      </c>
      <c r="D40" s="45"/>
      <c r="E40" s="13">
        <f>COUNTIF(F11:F31,"Không XL")</f>
        <v>21</v>
      </c>
      <c r="F40" s="19">
        <f t="shared" si="3"/>
        <v>100</v>
      </c>
      <c r="G40" s="13">
        <f>COUNTIF(H11:H31,"Không XL")</f>
        <v>21</v>
      </c>
      <c r="H40" s="19">
        <f t="shared" si="4"/>
        <v>100</v>
      </c>
      <c r="I40" s="38"/>
    </row>
    <row r="41" spans="1:9" ht="12" customHeight="1" x14ac:dyDescent="0.25">
      <c r="C41" s="20"/>
      <c r="D41" s="21"/>
      <c r="F41" s="22"/>
    </row>
    <row r="42" spans="1:9" ht="15.75" x14ac:dyDescent="0.25">
      <c r="E42" s="46" t="s">
        <v>100</v>
      </c>
      <c r="F42" s="46"/>
      <c r="G42" s="46"/>
      <c r="H42" s="46"/>
      <c r="I42" s="46"/>
    </row>
    <row r="43" spans="1:9" ht="16.5" customHeight="1" x14ac:dyDescent="0.25">
      <c r="A43" s="23"/>
      <c r="B43" s="41" t="s">
        <v>30</v>
      </c>
      <c r="C43" s="41"/>
      <c r="D43" s="41" t="s">
        <v>25</v>
      </c>
      <c r="E43" s="41"/>
      <c r="F43" s="41"/>
      <c r="G43" s="42" t="s">
        <v>26</v>
      </c>
      <c r="H43" s="42"/>
      <c r="I43" s="42"/>
    </row>
    <row r="48" spans="1:9" s="39" customFormat="1" ht="16.5" customHeight="1" x14ac:dyDescent="0.25">
      <c r="B48" s="43"/>
      <c r="C48" s="43"/>
      <c r="D48" s="44" t="s">
        <v>31</v>
      </c>
      <c r="E48" s="44"/>
      <c r="F48" s="44"/>
      <c r="G48" s="44" t="s">
        <v>284</v>
      </c>
      <c r="H48" s="44"/>
      <c r="I48" s="44"/>
    </row>
  </sheetData>
  <mergeCells count="33">
    <mergeCell ref="B43:C43"/>
    <mergeCell ref="D43:F43"/>
    <mergeCell ref="G43:I43"/>
    <mergeCell ref="B48:C48"/>
    <mergeCell ref="D48:F48"/>
    <mergeCell ref="G48:I48"/>
    <mergeCell ref="E42:I42"/>
    <mergeCell ref="C32:I32"/>
    <mergeCell ref="C33:D34"/>
    <mergeCell ref="E33:F33"/>
    <mergeCell ref="G33:H33"/>
    <mergeCell ref="I33:I34"/>
    <mergeCell ref="C35:D35"/>
    <mergeCell ref="C36:D36"/>
    <mergeCell ref="C37:D37"/>
    <mergeCell ref="C38:D38"/>
    <mergeCell ref="C39:D39"/>
    <mergeCell ref="C40:D40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55118110236220497" right="0.31496062992126" top="0.41" bottom="0.19" header="0.31496062992126" footer="0.17"/>
  <pageSetup paperSize="9" orientation="portrait" r:id="rId1"/>
  <headerFooter differentFirst="1">
    <oddHeader>&amp;C&amp;P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8206A-8BDF-4460-AD3B-F6D63AA005D5}">
  <dimension ref="A1:Q30"/>
  <sheetViews>
    <sheetView topLeftCell="A8" workbookViewId="0">
      <selection activeCell="I11" sqref="I11:I13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101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5.75" x14ac:dyDescent="0.25">
      <c r="A11" s="13">
        <v>1</v>
      </c>
      <c r="B11" s="14" t="s">
        <v>102</v>
      </c>
      <c r="C11" s="34" t="s">
        <v>103</v>
      </c>
      <c r="D11" s="35" t="s">
        <v>104</v>
      </c>
      <c r="E11" s="32">
        <v>0</v>
      </c>
      <c r="F11" s="33" t="str">
        <f t="shared" ref="F11:F13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13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 t="s">
        <v>286</v>
      </c>
    </row>
    <row r="12" spans="1:17" s="3" customFormat="1" ht="15.75" x14ac:dyDescent="0.25">
      <c r="A12" s="13">
        <v>2</v>
      </c>
      <c r="B12" s="14" t="s">
        <v>105</v>
      </c>
      <c r="C12" s="34" t="s">
        <v>106</v>
      </c>
      <c r="D12" s="35" t="s">
        <v>107</v>
      </c>
      <c r="E12" s="32">
        <v>0</v>
      </c>
      <c r="F12" s="33" t="str">
        <f t="shared" si="0"/>
        <v>Không XL</v>
      </c>
      <c r="G12" s="32">
        <f t="shared" ref="G12:G13" si="2">E12</f>
        <v>0</v>
      </c>
      <c r="H12" s="33" t="str">
        <f t="shared" si="1"/>
        <v>Không XL</v>
      </c>
      <c r="I12" s="40"/>
    </row>
    <row r="13" spans="1:17" s="3" customFormat="1" ht="15.75" x14ac:dyDescent="0.25">
      <c r="A13" s="13">
        <v>3</v>
      </c>
      <c r="B13" s="14" t="s">
        <v>108</v>
      </c>
      <c r="C13" s="34" t="s">
        <v>109</v>
      </c>
      <c r="D13" s="35" t="s">
        <v>93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/>
    </row>
    <row r="14" spans="1:17" ht="15.75" x14ac:dyDescent="0.25">
      <c r="A14" s="15"/>
      <c r="B14" s="15"/>
      <c r="C14" s="47" t="s">
        <v>15</v>
      </c>
      <c r="D14" s="47"/>
      <c r="E14" s="47"/>
      <c r="F14" s="47"/>
      <c r="G14" s="47"/>
      <c r="H14" s="47"/>
      <c r="I14" s="47"/>
    </row>
    <row r="15" spans="1:17" ht="22.5" customHeight="1" x14ac:dyDescent="0.25">
      <c r="A15" s="16"/>
      <c r="B15" s="16"/>
      <c r="C15" s="50" t="s">
        <v>16</v>
      </c>
      <c r="D15" s="50"/>
      <c r="E15" s="48" t="s">
        <v>8</v>
      </c>
      <c r="F15" s="48"/>
      <c r="G15" s="48" t="s">
        <v>9</v>
      </c>
      <c r="H15" s="48"/>
      <c r="I15" s="49" t="s">
        <v>10</v>
      </c>
    </row>
    <row r="16" spans="1:17" s="3" customFormat="1" ht="20.25" customHeight="1" x14ac:dyDescent="0.25">
      <c r="A16" s="18"/>
      <c r="B16" s="18"/>
      <c r="C16" s="50"/>
      <c r="D16" s="50"/>
      <c r="E16" s="12" t="s">
        <v>17</v>
      </c>
      <c r="F16" s="37" t="s">
        <v>18</v>
      </c>
      <c r="G16" s="12" t="s">
        <v>17</v>
      </c>
      <c r="H16" s="37" t="s">
        <v>18</v>
      </c>
      <c r="I16" s="49"/>
    </row>
    <row r="17" spans="1:9" x14ac:dyDescent="0.25">
      <c r="A17" s="16"/>
      <c r="B17" s="16"/>
      <c r="C17" s="45" t="s">
        <v>19</v>
      </c>
      <c r="D17" s="45"/>
      <c r="E17" s="13">
        <f>COUNTIF(F11:F13,"Xuất sắc")</f>
        <v>0</v>
      </c>
      <c r="F17" s="19">
        <f>E17*100/$A$13</f>
        <v>0</v>
      </c>
      <c r="G17" s="13">
        <f>COUNTIF(H11:H13,"Xuất sắc")</f>
        <v>0</v>
      </c>
      <c r="H17" s="19">
        <f>G17*100/$A$13</f>
        <v>0</v>
      </c>
      <c r="I17" s="38"/>
    </row>
    <row r="18" spans="1:9" x14ac:dyDescent="0.25">
      <c r="A18" s="16"/>
      <c r="B18" s="16"/>
      <c r="C18" s="45" t="s">
        <v>20</v>
      </c>
      <c r="D18" s="45"/>
      <c r="E18" s="13">
        <f>COUNTIF(F11:F13,"Tốt")</f>
        <v>0</v>
      </c>
      <c r="F18" s="19">
        <f t="shared" ref="F18:F22" si="3">E18*100/$A$13</f>
        <v>0</v>
      </c>
      <c r="G18" s="13">
        <f>COUNTIF(H11:H13,"Tốt")</f>
        <v>0</v>
      </c>
      <c r="H18" s="19">
        <f t="shared" ref="H18:H22" si="4">G18*100/$A$13</f>
        <v>0</v>
      </c>
      <c r="I18" s="38"/>
    </row>
    <row r="19" spans="1:9" x14ac:dyDescent="0.25">
      <c r="A19" s="16"/>
      <c r="B19" s="16"/>
      <c r="C19" s="45" t="s">
        <v>21</v>
      </c>
      <c r="D19" s="45"/>
      <c r="E19" s="13">
        <f>COUNTIF(F11:F13,"Khá")</f>
        <v>0</v>
      </c>
      <c r="F19" s="19">
        <f t="shared" si="3"/>
        <v>0</v>
      </c>
      <c r="G19" s="13">
        <f>COUNTIF(H11:H13,"Khá")</f>
        <v>0</v>
      </c>
      <c r="H19" s="19">
        <f t="shared" si="4"/>
        <v>0</v>
      </c>
      <c r="I19" s="38"/>
    </row>
    <row r="20" spans="1:9" x14ac:dyDescent="0.25">
      <c r="A20" s="16"/>
      <c r="B20" s="16"/>
      <c r="C20" s="45" t="s">
        <v>22</v>
      </c>
      <c r="D20" s="45"/>
      <c r="E20" s="13">
        <f>COUNTIF(F11:F13,"TB")</f>
        <v>0</v>
      </c>
      <c r="F20" s="19">
        <f t="shared" si="3"/>
        <v>0</v>
      </c>
      <c r="G20" s="13">
        <f>COUNTIF(H11:H13,"TB")</f>
        <v>0</v>
      </c>
      <c r="H20" s="19">
        <f t="shared" si="4"/>
        <v>0</v>
      </c>
      <c r="I20" s="38"/>
    </row>
    <row r="21" spans="1:9" x14ac:dyDescent="0.25">
      <c r="A21" s="16"/>
      <c r="B21" s="16"/>
      <c r="C21" s="45" t="s">
        <v>23</v>
      </c>
      <c r="D21" s="45"/>
      <c r="E21" s="13">
        <f>COUNTIF(F11:F13,"Yếu")</f>
        <v>0</v>
      </c>
      <c r="F21" s="19">
        <f t="shared" si="3"/>
        <v>0</v>
      </c>
      <c r="G21" s="13">
        <f>COUNTIF(H11:H13,"Yếu")</f>
        <v>0</v>
      </c>
      <c r="H21" s="19">
        <f t="shared" si="4"/>
        <v>0</v>
      </c>
      <c r="I21" s="38"/>
    </row>
    <row r="22" spans="1:9" x14ac:dyDescent="0.25">
      <c r="A22" s="16"/>
      <c r="B22" s="16"/>
      <c r="C22" s="45" t="s">
        <v>24</v>
      </c>
      <c r="D22" s="45"/>
      <c r="E22" s="13">
        <f>COUNTIF(F11:F13,"Không XL")</f>
        <v>3</v>
      </c>
      <c r="F22" s="19">
        <f t="shared" si="3"/>
        <v>100</v>
      </c>
      <c r="G22" s="13">
        <f>COUNTIF(H11:H13,"Không XL")</f>
        <v>3</v>
      </c>
      <c r="H22" s="19">
        <f t="shared" si="4"/>
        <v>100</v>
      </c>
      <c r="I22" s="38"/>
    </row>
    <row r="23" spans="1:9" x14ac:dyDescent="0.25">
      <c r="C23" s="20"/>
      <c r="D23" s="21"/>
      <c r="F23" s="22"/>
    </row>
    <row r="24" spans="1:9" ht="15.75" x14ac:dyDescent="0.25">
      <c r="E24" s="46" t="s">
        <v>100</v>
      </c>
      <c r="F24" s="46"/>
      <c r="G24" s="46"/>
      <c r="H24" s="46"/>
      <c r="I24" s="46"/>
    </row>
    <row r="25" spans="1:9" ht="16.5" customHeight="1" x14ac:dyDescent="0.25">
      <c r="A25" s="23"/>
      <c r="B25" s="41" t="s">
        <v>30</v>
      </c>
      <c r="C25" s="41"/>
      <c r="D25" s="41" t="s">
        <v>25</v>
      </c>
      <c r="E25" s="41"/>
      <c r="F25" s="41"/>
      <c r="G25" s="42" t="s">
        <v>26</v>
      </c>
      <c r="H25" s="42"/>
      <c r="I25" s="42"/>
    </row>
    <row r="30" spans="1:9" s="39" customFormat="1" ht="16.5" customHeight="1" x14ac:dyDescent="0.25">
      <c r="B30" s="43"/>
      <c r="C30" s="43"/>
      <c r="D30" s="44" t="s">
        <v>31</v>
      </c>
      <c r="E30" s="44"/>
      <c r="F30" s="44"/>
      <c r="G30" s="44" t="s">
        <v>284</v>
      </c>
      <c r="H30" s="44"/>
      <c r="I30" s="44"/>
    </row>
  </sheetData>
  <mergeCells count="33">
    <mergeCell ref="B25:C25"/>
    <mergeCell ref="D25:F25"/>
    <mergeCell ref="G25:I25"/>
    <mergeCell ref="B30:C30"/>
    <mergeCell ref="D30:F30"/>
    <mergeCell ref="G30:I30"/>
    <mergeCell ref="E24:I24"/>
    <mergeCell ref="C14:I14"/>
    <mergeCell ref="C15:D16"/>
    <mergeCell ref="E15:F15"/>
    <mergeCell ref="G15:H15"/>
    <mergeCell ref="I15:I16"/>
    <mergeCell ref="C17:D17"/>
    <mergeCell ref="C18:D18"/>
    <mergeCell ref="C19:D19"/>
    <mergeCell ref="C20:D20"/>
    <mergeCell ref="C21:D21"/>
    <mergeCell ref="C22:D22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5" right="0.31496062992126" top="0.73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6C598-4713-424F-93ED-32C05A6EB753}">
  <dimension ref="A1:Q62"/>
  <sheetViews>
    <sheetView topLeftCell="A4" workbookViewId="0">
      <selection activeCell="I16" sqref="I16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28515625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182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6.5" customHeight="1" x14ac:dyDescent="0.25">
      <c r="A11" s="13">
        <v>1</v>
      </c>
      <c r="B11" s="14" t="s">
        <v>183</v>
      </c>
      <c r="C11" s="34" t="s">
        <v>184</v>
      </c>
      <c r="D11" s="35" t="s">
        <v>69</v>
      </c>
      <c r="E11" s="32">
        <v>0</v>
      </c>
      <c r="F11" s="33" t="str">
        <f t="shared" ref="F11:F45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45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/>
    </row>
    <row r="12" spans="1:17" s="3" customFormat="1" ht="16.5" customHeight="1" x14ac:dyDescent="0.25">
      <c r="A12" s="13">
        <v>2</v>
      </c>
      <c r="B12" s="14" t="s">
        <v>185</v>
      </c>
      <c r="C12" s="34" t="s">
        <v>186</v>
      </c>
      <c r="D12" s="35" t="s">
        <v>69</v>
      </c>
      <c r="E12" s="32">
        <v>0</v>
      </c>
      <c r="F12" s="33" t="str">
        <f t="shared" si="0"/>
        <v>Không XL</v>
      </c>
      <c r="G12" s="32">
        <f t="shared" ref="G12:G45" si="2">E12</f>
        <v>0</v>
      </c>
      <c r="H12" s="33" t="str">
        <f t="shared" si="1"/>
        <v>Không XL</v>
      </c>
      <c r="I12" s="40"/>
    </row>
    <row r="13" spans="1:17" s="3" customFormat="1" ht="16.5" customHeight="1" x14ac:dyDescent="0.25">
      <c r="A13" s="13">
        <v>3</v>
      </c>
      <c r="B13" s="14" t="s">
        <v>187</v>
      </c>
      <c r="C13" s="34" t="s">
        <v>188</v>
      </c>
      <c r="D13" s="35" t="s">
        <v>35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/>
    </row>
    <row r="14" spans="1:17" s="3" customFormat="1" ht="16.5" customHeight="1" x14ac:dyDescent="0.25">
      <c r="A14" s="13">
        <v>4</v>
      </c>
      <c r="B14" s="14" t="s">
        <v>189</v>
      </c>
      <c r="C14" s="34" t="s">
        <v>190</v>
      </c>
      <c r="D14" s="35" t="s">
        <v>35</v>
      </c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40"/>
    </row>
    <row r="15" spans="1:17" s="3" customFormat="1" ht="16.5" customHeight="1" x14ac:dyDescent="0.25">
      <c r="A15" s="13">
        <v>5</v>
      </c>
      <c r="B15" s="14" t="s">
        <v>191</v>
      </c>
      <c r="C15" s="34" t="s">
        <v>192</v>
      </c>
      <c r="D15" s="35" t="s">
        <v>193</v>
      </c>
      <c r="E15" s="32">
        <v>0</v>
      </c>
      <c r="F15" s="33" t="str">
        <f t="shared" si="0"/>
        <v>Không XL</v>
      </c>
      <c r="G15" s="32">
        <f t="shared" si="2"/>
        <v>0</v>
      </c>
      <c r="H15" s="33" t="str">
        <f t="shared" si="1"/>
        <v>Không XL</v>
      </c>
      <c r="I15" s="40"/>
    </row>
    <row r="16" spans="1:17" s="3" customFormat="1" ht="16.5" customHeight="1" x14ac:dyDescent="0.25">
      <c r="A16" s="13">
        <v>6</v>
      </c>
      <c r="B16" s="14" t="s">
        <v>194</v>
      </c>
      <c r="C16" s="34" t="s">
        <v>195</v>
      </c>
      <c r="D16" s="35" t="s">
        <v>115</v>
      </c>
      <c r="E16" s="32">
        <v>0</v>
      </c>
      <c r="F16" s="33" t="str">
        <f t="shared" si="0"/>
        <v>Không XL</v>
      </c>
      <c r="G16" s="32">
        <f t="shared" si="2"/>
        <v>0</v>
      </c>
      <c r="H16" s="33" t="str">
        <f t="shared" si="1"/>
        <v>Không XL</v>
      </c>
      <c r="I16" s="40"/>
    </row>
    <row r="17" spans="1:9" s="3" customFormat="1" ht="16.5" customHeight="1" x14ac:dyDescent="0.25">
      <c r="A17" s="13">
        <v>7</v>
      </c>
      <c r="B17" s="14" t="s">
        <v>196</v>
      </c>
      <c r="C17" s="34" t="s">
        <v>197</v>
      </c>
      <c r="D17" s="35" t="s">
        <v>198</v>
      </c>
      <c r="E17" s="32">
        <v>0</v>
      </c>
      <c r="F17" s="33" t="str">
        <f t="shared" si="0"/>
        <v>Không XL</v>
      </c>
      <c r="G17" s="32">
        <f t="shared" si="2"/>
        <v>0</v>
      </c>
      <c r="H17" s="33" t="str">
        <f t="shared" si="1"/>
        <v>Không XL</v>
      </c>
      <c r="I17" s="40"/>
    </row>
    <row r="18" spans="1:9" s="3" customFormat="1" ht="16.5" customHeight="1" x14ac:dyDescent="0.25">
      <c r="A18" s="13">
        <v>8</v>
      </c>
      <c r="B18" s="14" t="s">
        <v>199</v>
      </c>
      <c r="C18" s="34" t="s">
        <v>200</v>
      </c>
      <c r="D18" s="35" t="s">
        <v>201</v>
      </c>
      <c r="E18" s="32">
        <v>0</v>
      </c>
      <c r="F18" s="33" t="str">
        <f t="shared" si="0"/>
        <v>Không XL</v>
      </c>
      <c r="G18" s="32">
        <f t="shared" si="2"/>
        <v>0</v>
      </c>
      <c r="H18" s="33" t="str">
        <f t="shared" si="1"/>
        <v>Không XL</v>
      </c>
      <c r="I18" s="40"/>
    </row>
    <row r="19" spans="1:9" s="3" customFormat="1" ht="16.5" customHeight="1" x14ac:dyDescent="0.25">
      <c r="A19" s="13">
        <v>9</v>
      </c>
      <c r="B19" s="14" t="s">
        <v>202</v>
      </c>
      <c r="C19" s="34" t="s">
        <v>203</v>
      </c>
      <c r="D19" s="35" t="s">
        <v>41</v>
      </c>
      <c r="E19" s="32">
        <v>0</v>
      </c>
      <c r="F19" s="33" t="str">
        <f t="shared" si="0"/>
        <v>Không XL</v>
      </c>
      <c r="G19" s="32">
        <f t="shared" si="2"/>
        <v>0</v>
      </c>
      <c r="H19" s="33" t="str">
        <f t="shared" si="1"/>
        <v>Không XL</v>
      </c>
      <c r="I19" s="40"/>
    </row>
    <row r="20" spans="1:9" s="3" customFormat="1" ht="16.5" customHeight="1" x14ac:dyDescent="0.25">
      <c r="A20" s="13">
        <v>10</v>
      </c>
      <c r="B20" s="14" t="s">
        <v>204</v>
      </c>
      <c r="C20" s="34" t="s">
        <v>205</v>
      </c>
      <c r="D20" s="35" t="s">
        <v>104</v>
      </c>
      <c r="E20" s="32">
        <v>0</v>
      </c>
      <c r="F20" s="33" t="str">
        <f t="shared" si="0"/>
        <v>Không XL</v>
      </c>
      <c r="G20" s="32">
        <f t="shared" si="2"/>
        <v>0</v>
      </c>
      <c r="H20" s="33" t="str">
        <f t="shared" si="1"/>
        <v>Không XL</v>
      </c>
      <c r="I20" s="40"/>
    </row>
    <row r="21" spans="1:9" s="3" customFormat="1" ht="16.5" customHeight="1" x14ac:dyDescent="0.25">
      <c r="A21" s="13">
        <v>11</v>
      </c>
      <c r="B21" s="14" t="s">
        <v>206</v>
      </c>
      <c r="C21" s="34" t="s">
        <v>207</v>
      </c>
      <c r="D21" s="35" t="s">
        <v>104</v>
      </c>
      <c r="E21" s="32">
        <v>0</v>
      </c>
      <c r="F21" s="33" t="str">
        <f t="shared" si="0"/>
        <v>Không XL</v>
      </c>
      <c r="G21" s="32">
        <f t="shared" si="2"/>
        <v>0</v>
      </c>
      <c r="H21" s="33" t="str">
        <f t="shared" si="1"/>
        <v>Không XL</v>
      </c>
      <c r="I21" s="40"/>
    </row>
    <row r="22" spans="1:9" s="3" customFormat="1" ht="16.5" customHeight="1" x14ac:dyDescent="0.25">
      <c r="A22" s="13">
        <v>12</v>
      </c>
      <c r="B22" s="14" t="s">
        <v>208</v>
      </c>
      <c r="C22" s="34" t="s">
        <v>209</v>
      </c>
      <c r="D22" s="35" t="s">
        <v>210</v>
      </c>
      <c r="E22" s="32">
        <v>0</v>
      </c>
      <c r="F22" s="33" t="str">
        <f t="shared" si="0"/>
        <v>Không XL</v>
      </c>
      <c r="G22" s="32">
        <f t="shared" si="2"/>
        <v>0</v>
      </c>
      <c r="H22" s="33" t="str">
        <f t="shared" si="1"/>
        <v>Không XL</v>
      </c>
      <c r="I22" s="40"/>
    </row>
    <row r="23" spans="1:9" s="3" customFormat="1" ht="16.5" customHeight="1" x14ac:dyDescent="0.25">
      <c r="A23" s="13">
        <v>13</v>
      </c>
      <c r="B23" s="14" t="s">
        <v>211</v>
      </c>
      <c r="C23" s="34" t="s">
        <v>212</v>
      </c>
      <c r="D23" s="35" t="s">
        <v>128</v>
      </c>
      <c r="E23" s="32">
        <v>0</v>
      </c>
      <c r="F23" s="33" t="str">
        <f t="shared" si="0"/>
        <v>Không XL</v>
      </c>
      <c r="G23" s="32">
        <f t="shared" si="2"/>
        <v>0</v>
      </c>
      <c r="H23" s="33" t="str">
        <f t="shared" si="1"/>
        <v>Không XL</v>
      </c>
      <c r="I23" s="40"/>
    </row>
    <row r="24" spans="1:9" s="3" customFormat="1" ht="16.5" customHeight="1" x14ac:dyDescent="0.25">
      <c r="A24" s="13">
        <v>14</v>
      </c>
      <c r="B24" s="14" t="s">
        <v>213</v>
      </c>
      <c r="C24" s="34" t="s">
        <v>214</v>
      </c>
      <c r="D24" s="35" t="s">
        <v>78</v>
      </c>
      <c r="E24" s="32">
        <v>0</v>
      </c>
      <c r="F24" s="33" t="str">
        <f t="shared" si="0"/>
        <v>Không XL</v>
      </c>
      <c r="G24" s="32">
        <f t="shared" si="2"/>
        <v>0</v>
      </c>
      <c r="H24" s="33" t="str">
        <f t="shared" si="1"/>
        <v>Không XL</v>
      </c>
      <c r="I24" s="40"/>
    </row>
    <row r="25" spans="1:9" s="3" customFormat="1" ht="16.5" customHeight="1" x14ac:dyDescent="0.25">
      <c r="A25" s="13">
        <v>15</v>
      </c>
      <c r="B25" s="14" t="s">
        <v>215</v>
      </c>
      <c r="C25" s="34" t="s">
        <v>216</v>
      </c>
      <c r="D25" s="35" t="s">
        <v>78</v>
      </c>
      <c r="E25" s="32">
        <v>0</v>
      </c>
      <c r="F25" s="33" t="str">
        <f t="shared" si="0"/>
        <v>Không XL</v>
      </c>
      <c r="G25" s="32">
        <f t="shared" si="2"/>
        <v>0</v>
      </c>
      <c r="H25" s="33" t="str">
        <f t="shared" si="1"/>
        <v>Không XL</v>
      </c>
      <c r="I25" s="40" t="s">
        <v>289</v>
      </c>
    </row>
    <row r="26" spans="1:9" s="3" customFormat="1" ht="16.5" customHeight="1" x14ac:dyDescent="0.25">
      <c r="A26" s="13">
        <v>16</v>
      </c>
      <c r="B26" s="14" t="s">
        <v>217</v>
      </c>
      <c r="C26" s="34" t="s">
        <v>218</v>
      </c>
      <c r="D26" s="35" t="s">
        <v>107</v>
      </c>
      <c r="E26" s="32">
        <v>0</v>
      </c>
      <c r="F26" s="33" t="str">
        <f t="shared" si="0"/>
        <v>Không XL</v>
      </c>
      <c r="G26" s="32">
        <f t="shared" si="2"/>
        <v>0</v>
      </c>
      <c r="H26" s="33" t="str">
        <f t="shared" si="1"/>
        <v>Không XL</v>
      </c>
      <c r="I26" s="40"/>
    </row>
    <row r="27" spans="1:9" s="3" customFormat="1" ht="16.5" customHeight="1" x14ac:dyDescent="0.25">
      <c r="A27" s="13">
        <v>17</v>
      </c>
      <c r="B27" s="14" t="s">
        <v>219</v>
      </c>
      <c r="C27" s="34" t="s">
        <v>220</v>
      </c>
      <c r="D27" s="35" t="s">
        <v>93</v>
      </c>
      <c r="E27" s="32">
        <v>0</v>
      </c>
      <c r="F27" s="33" t="str">
        <f t="shared" si="0"/>
        <v>Không XL</v>
      </c>
      <c r="G27" s="32">
        <f t="shared" si="2"/>
        <v>0</v>
      </c>
      <c r="H27" s="33" t="str">
        <f t="shared" si="1"/>
        <v>Không XL</v>
      </c>
      <c r="I27" s="40"/>
    </row>
    <row r="28" spans="1:9" s="3" customFormat="1" ht="16.5" customHeight="1" x14ac:dyDescent="0.25">
      <c r="A28" s="13">
        <v>18</v>
      </c>
      <c r="B28" s="14" t="s">
        <v>221</v>
      </c>
      <c r="C28" s="34" t="s">
        <v>222</v>
      </c>
      <c r="D28" s="35" t="s">
        <v>223</v>
      </c>
      <c r="E28" s="32">
        <v>0</v>
      </c>
      <c r="F28" s="33" t="str">
        <f t="shared" si="0"/>
        <v>Không XL</v>
      </c>
      <c r="G28" s="32">
        <f t="shared" si="2"/>
        <v>0</v>
      </c>
      <c r="H28" s="33" t="str">
        <f t="shared" si="1"/>
        <v>Không XL</v>
      </c>
      <c r="I28" s="40"/>
    </row>
    <row r="29" spans="1:9" s="3" customFormat="1" ht="16.5" customHeight="1" x14ac:dyDescent="0.25">
      <c r="A29" s="13">
        <v>19</v>
      </c>
      <c r="B29" s="14" t="s">
        <v>224</v>
      </c>
      <c r="C29" s="34" t="s">
        <v>225</v>
      </c>
      <c r="D29" s="35" t="s">
        <v>226</v>
      </c>
      <c r="E29" s="32">
        <v>0</v>
      </c>
      <c r="F29" s="33" t="str">
        <f t="shared" si="0"/>
        <v>Không XL</v>
      </c>
      <c r="G29" s="32">
        <f t="shared" si="2"/>
        <v>0</v>
      </c>
      <c r="H29" s="33" t="str">
        <f t="shared" si="1"/>
        <v>Không XL</v>
      </c>
      <c r="I29" s="40"/>
    </row>
    <row r="30" spans="1:9" s="3" customFormat="1" ht="16.5" customHeight="1" x14ac:dyDescent="0.25">
      <c r="A30" s="13">
        <v>20</v>
      </c>
      <c r="B30" s="14" t="s">
        <v>227</v>
      </c>
      <c r="C30" s="34" t="s">
        <v>228</v>
      </c>
      <c r="D30" s="35" t="s">
        <v>229</v>
      </c>
      <c r="E30" s="32">
        <v>0</v>
      </c>
      <c r="F30" s="33" t="str">
        <f t="shared" si="0"/>
        <v>Không XL</v>
      </c>
      <c r="G30" s="32">
        <f t="shared" si="2"/>
        <v>0</v>
      </c>
      <c r="H30" s="33" t="str">
        <f t="shared" si="1"/>
        <v>Không XL</v>
      </c>
      <c r="I30" s="40"/>
    </row>
    <row r="31" spans="1:9" s="3" customFormat="1" ht="16.5" customHeight="1" x14ac:dyDescent="0.25">
      <c r="A31" s="13">
        <v>21</v>
      </c>
      <c r="B31" s="14" t="s">
        <v>230</v>
      </c>
      <c r="C31" s="34" t="s">
        <v>231</v>
      </c>
      <c r="D31" s="35" t="s">
        <v>57</v>
      </c>
      <c r="E31" s="32">
        <v>0</v>
      </c>
      <c r="F31" s="33" t="str">
        <f t="shared" si="0"/>
        <v>Không XL</v>
      </c>
      <c r="G31" s="32">
        <f t="shared" si="2"/>
        <v>0</v>
      </c>
      <c r="H31" s="33" t="str">
        <f t="shared" si="1"/>
        <v>Không XL</v>
      </c>
      <c r="I31" s="40"/>
    </row>
    <row r="32" spans="1:9" s="3" customFormat="1" ht="16.5" customHeight="1" x14ac:dyDescent="0.25">
      <c r="A32" s="13">
        <v>22</v>
      </c>
      <c r="B32" s="14" t="s">
        <v>232</v>
      </c>
      <c r="C32" s="34" t="s">
        <v>233</v>
      </c>
      <c r="D32" s="35" t="s">
        <v>60</v>
      </c>
      <c r="E32" s="32">
        <v>0</v>
      </c>
      <c r="F32" s="33" t="str">
        <f t="shared" si="0"/>
        <v>Không XL</v>
      </c>
      <c r="G32" s="32">
        <f t="shared" si="2"/>
        <v>0</v>
      </c>
      <c r="H32" s="33" t="str">
        <f t="shared" si="1"/>
        <v>Không XL</v>
      </c>
      <c r="I32" s="40"/>
    </row>
    <row r="33" spans="1:9" s="3" customFormat="1" ht="16.5" customHeight="1" x14ac:dyDescent="0.25">
      <c r="A33" s="13">
        <v>23</v>
      </c>
      <c r="B33" s="14" t="s">
        <v>234</v>
      </c>
      <c r="C33" s="34" t="s">
        <v>235</v>
      </c>
      <c r="D33" s="35" t="s">
        <v>236</v>
      </c>
      <c r="E33" s="32">
        <v>0</v>
      </c>
      <c r="F33" s="33" t="str">
        <f t="shared" si="0"/>
        <v>Không XL</v>
      </c>
      <c r="G33" s="32">
        <f t="shared" si="2"/>
        <v>0</v>
      </c>
      <c r="H33" s="33" t="str">
        <f t="shared" si="1"/>
        <v>Không XL</v>
      </c>
      <c r="I33" s="40"/>
    </row>
    <row r="34" spans="1:9" s="3" customFormat="1" ht="16.5" customHeight="1" x14ac:dyDescent="0.25">
      <c r="A34" s="13">
        <v>24</v>
      </c>
      <c r="B34" s="14" t="s">
        <v>237</v>
      </c>
      <c r="C34" s="34" t="s">
        <v>238</v>
      </c>
      <c r="D34" s="35" t="s">
        <v>239</v>
      </c>
      <c r="E34" s="32">
        <v>0</v>
      </c>
      <c r="F34" s="33" t="str">
        <f t="shared" si="0"/>
        <v>Không XL</v>
      </c>
      <c r="G34" s="32">
        <f t="shared" si="2"/>
        <v>0</v>
      </c>
      <c r="H34" s="33" t="str">
        <f t="shared" si="1"/>
        <v>Không XL</v>
      </c>
      <c r="I34" s="40" t="s">
        <v>286</v>
      </c>
    </row>
    <row r="35" spans="1:9" s="3" customFormat="1" ht="16.5" customHeight="1" x14ac:dyDescent="0.25">
      <c r="A35" s="13">
        <v>25</v>
      </c>
      <c r="B35" s="14" t="s">
        <v>240</v>
      </c>
      <c r="C35" s="34" t="s">
        <v>241</v>
      </c>
      <c r="D35" s="35" t="s">
        <v>242</v>
      </c>
      <c r="E35" s="32">
        <v>0</v>
      </c>
      <c r="F35" s="33" t="str">
        <f t="shared" si="0"/>
        <v>Không XL</v>
      </c>
      <c r="G35" s="32">
        <f t="shared" si="2"/>
        <v>0</v>
      </c>
      <c r="H35" s="33" t="str">
        <f t="shared" si="1"/>
        <v>Không XL</v>
      </c>
      <c r="I35" s="40"/>
    </row>
    <row r="36" spans="1:9" s="3" customFormat="1" ht="16.5" customHeight="1" x14ac:dyDescent="0.25">
      <c r="A36" s="13">
        <v>26</v>
      </c>
      <c r="B36" s="14" t="s">
        <v>243</v>
      </c>
      <c r="C36" s="34" t="s">
        <v>244</v>
      </c>
      <c r="D36" s="35" t="s">
        <v>245</v>
      </c>
      <c r="E36" s="32">
        <v>0</v>
      </c>
      <c r="F36" s="33" t="str">
        <f t="shared" si="0"/>
        <v>Không XL</v>
      </c>
      <c r="G36" s="32">
        <f t="shared" si="2"/>
        <v>0</v>
      </c>
      <c r="H36" s="33" t="str">
        <f t="shared" si="1"/>
        <v>Không XL</v>
      </c>
      <c r="I36" s="40"/>
    </row>
    <row r="37" spans="1:9" s="3" customFormat="1" ht="16.5" customHeight="1" x14ac:dyDescent="0.25">
      <c r="A37" s="13">
        <v>27</v>
      </c>
      <c r="B37" s="14" t="s">
        <v>246</v>
      </c>
      <c r="C37" s="34" t="s">
        <v>247</v>
      </c>
      <c r="D37" s="35" t="s">
        <v>245</v>
      </c>
      <c r="E37" s="32">
        <v>0</v>
      </c>
      <c r="F37" s="33" t="str">
        <f t="shared" si="0"/>
        <v>Không XL</v>
      </c>
      <c r="G37" s="32">
        <f t="shared" si="2"/>
        <v>0</v>
      </c>
      <c r="H37" s="33" t="str">
        <f t="shared" si="1"/>
        <v>Không XL</v>
      </c>
      <c r="I37" s="40"/>
    </row>
    <row r="38" spans="1:9" s="3" customFormat="1" ht="16.5" customHeight="1" x14ac:dyDescent="0.25">
      <c r="A38" s="13">
        <v>28</v>
      </c>
      <c r="B38" s="14" t="s">
        <v>248</v>
      </c>
      <c r="C38" s="34" t="s">
        <v>249</v>
      </c>
      <c r="D38" s="35" t="s">
        <v>63</v>
      </c>
      <c r="E38" s="32">
        <v>0</v>
      </c>
      <c r="F38" s="33" t="str">
        <f t="shared" si="0"/>
        <v>Không XL</v>
      </c>
      <c r="G38" s="32">
        <f t="shared" si="2"/>
        <v>0</v>
      </c>
      <c r="H38" s="33" t="str">
        <f t="shared" si="1"/>
        <v>Không XL</v>
      </c>
      <c r="I38" s="40"/>
    </row>
    <row r="39" spans="1:9" s="3" customFormat="1" ht="16.5" customHeight="1" x14ac:dyDescent="0.25">
      <c r="A39" s="13">
        <v>29</v>
      </c>
      <c r="B39" s="14" t="s">
        <v>250</v>
      </c>
      <c r="C39" s="34" t="s">
        <v>251</v>
      </c>
      <c r="D39" s="35" t="s">
        <v>252</v>
      </c>
      <c r="E39" s="32">
        <v>0</v>
      </c>
      <c r="F39" s="33" t="str">
        <f t="shared" si="0"/>
        <v>Không XL</v>
      </c>
      <c r="G39" s="32">
        <f t="shared" si="2"/>
        <v>0</v>
      </c>
      <c r="H39" s="33" t="str">
        <f t="shared" si="1"/>
        <v>Không XL</v>
      </c>
      <c r="I39" s="40"/>
    </row>
    <row r="40" spans="1:9" s="3" customFormat="1" ht="16.5" customHeight="1" x14ac:dyDescent="0.25">
      <c r="A40" s="13">
        <v>30</v>
      </c>
      <c r="B40" s="14" t="s">
        <v>253</v>
      </c>
      <c r="C40" s="34" t="s">
        <v>254</v>
      </c>
      <c r="D40" s="35" t="s">
        <v>255</v>
      </c>
      <c r="E40" s="32">
        <v>0</v>
      </c>
      <c r="F40" s="33" t="str">
        <f t="shared" si="0"/>
        <v>Không XL</v>
      </c>
      <c r="G40" s="32">
        <f t="shared" si="2"/>
        <v>0</v>
      </c>
      <c r="H40" s="33" t="str">
        <f t="shared" si="1"/>
        <v>Không XL</v>
      </c>
      <c r="I40" s="40"/>
    </row>
    <row r="41" spans="1:9" s="3" customFormat="1" ht="16.5" customHeight="1" x14ac:dyDescent="0.25">
      <c r="A41" s="13">
        <v>31</v>
      </c>
      <c r="B41" s="14" t="s">
        <v>256</v>
      </c>
      <c r="C41" s="34" t="s">
        <v>257</v>
      </c>
      <c r="D41" s="35" t="s">
        <v>258</v>
      </c>
      <c r="E41" s="32">
        <v>0</v>
      </c>
      <c r="F41" s="33" t="str">
        <f t="shared" si="0"/>
        <v>Không XL</v>
      </c>
      <c r="G41" s="32">
        <f t="shared" si="2"/>
        <v>0</v>
      </c>
      <c r="H41" s="33" t="str">
        <f t="shared" si="1"/>
        <v>Không XL</v>
      </c>
      <c r="I41" s="40" t="s">
        <v>288</v>
      </c>
    </row>
    <row r="42" spans="1:9" s="3" customFormat="1" ht="16.5" customHeight="1" x14ac:dyDescent="0.25">
      <c r="A42" s="13">
        <v>32</v>
      </c>
      <c r="B42" s="14" t="s">
        <v>259</v>
      </c>
      <c r="C42" s="34" t="s">
        <v>260</v>
      </c>
      <c r="D42" s="35" t="s">
        <v>261</v>
      </c>
      <c r="E42" s="32">
        <v>0</v>
      </c>
      <c r="F42" s="33" t="str">
        <f t="shared" si="0"/>
        <v>Không XL</v>
      </c>
      <c r="G42" s="32">
        <f t="shared" si="2"/>
        <v>0</v>
      </c>
      <c r="H42" s="33" t="str">
        <f t="shared" si="1"/>
        <v>Không XL</v>
      </c>
      <c r="I42" s="40"/>
    </row>
    <row r="43" spans="1:9" s="3" customFormat="1" ht="16.5" customHeight="1" x14ac:dyDescent="0.25">
      <c r="A43" s="13">
        <v>33</v>
      </c>
      <c r="B43" s="14" t="s">
        <v>262</v>
      </c>
      <c r="C43" s="34" t="s">
        <v>263</v>
      </c>
      <c r="D43" s="35" t="s">
        <v>264</v>
      </c>
      <c r="E43" s="32">
        <v>0</v>
      </c>
      <c r="F43" s="33" t="str">
        <f t="shared" si="0"/>
        <v>Không XL</v>
      </c>
      <c r="G43" s="32">
        <f t="shared" si="2"/>
        <v>0</v>
      </c>
      <c r="H43" s="33" t="str">
        <f t="shared" si="1"/>
        <v>Không XL</v>
      </c>
      <c r="I43" s="40"/>
    </row>
    <row r="44" spans="1:9" s="3" customFormat="1" ht="16.5" customHeight="1" x14ac:dyDescent="0.25">
      <c r="A44" s="13">
        <v>34</v>
      </c>
      <c r="B44" s="14" t="s">
        <v>265</v>
      </c>
      <c r="C44" s="34" t="s">
        <v>266</v>
      </c>
      <c r="D44" s="35" t="s">
        <v>267</v>
      </c>
      <c r="E44" s="32">
        <v>0</v>
      </c>
      <c r="F44" s="33" t="str">
        <f t="shared" si="0"/>
        <v>Không XL</v>
      </c>
      <c r="G44" s="32">
        <f t="shared" si="2"/>
        <v>0</v>
      </c>
      <c r="H44" s="33" t="str">
        <f t="shared" si="1"/>
        <v>Không XL</v>
      </c>
      <c r="I44" s="40"/>
    </row>
    <row r="45" spans="1:9" s="3" customFormat="1" ht="17.25" customHeight="1" x14ac:dyDescent="0.25">
      <c r="A45" s="13">
        <v>35</v>
      </c>
      <c r="B45" s="14" t="s">
        <v>268</v>
      </c>
      <c r="C45" s="34" t="s">
        <v>269</v>
      </c>
      <c r="D45" s="35" t="s">
        <v>181</v>
      </c>
      <c r="E45" s="32">
        <v>0</v>
      </c>
      <c r="F45" s="33" t="str">
        <f t="shared" si="0"/>
        <v>Không XL</v>
      </c>
      <c r="G45" s="32">
        <f t="shared" si="2"/>
        <v>0</v>
      </c>
      <c r="H45" s="33" t="str">
        <f t="shared" si="1"/>
        <v>Không XL</v>
      </c>
      <c r="I45" s="40"/>
    </row>
    <row r="46" spans="1:9" ht="15.75" x14ac:dyDescent="0.25">
      <c r="A46" s="15"/>
      <c r="B46" s="15"/>
      <c r="C46" s="47" t="s">
        <v>15</v>
      </c>
      <c r="D46" s="47"/>
      <c r="E46" s="47"/>
      <c r="F46" s="47"/>
      <c r="G46" s="47"/>
      <c r="H46" s="47"/>
      <c r="I46" s="47"/>
    </row>
    <row r="47" spans="1:9" ht="22.5" customHeight="1" x14ac:dyDescent="0.25">
      <c r="A47" s="16"/>
      <c r="B47" s="16"/>
      <c r="C47" s="50" t="s">
        <v>16</v>
      </c>
      <c r="D47" s="50"/>
      <c r="E47" s="48" t="s">
        <v>8</v>
      </c>
      <c r="F47" s="48"/>
      <c r="G47" s="48" t="s">
        <v>9</v>
      </c>
      <c r="H47" s="48"/>
      <c r="I47" s="49" t="s">
        <v>10</v>
      </c>
    </row>
    <row r="48" spans="1:9" s="3" customFormat="1" ht="20.25" customHeight="1" x14ac:dyDescent="0.25">
      <c r="A48" s="18"/>
      <c r="B48" s="18"/>
      <c r="C48" s="50"/>
      <c r="D48" s="50"/>
      <c r="E48" s="12" t="s">
        <v>17</v>
      </c>
      <c r="F48" s="37" t="s">
        <v>18</v>
      </c>
      <c r="G48" s="12" t="s">
        <v>17</v>
      </c>
      <c r="H48" s="37" t="s">
        <v>18</v>
      </c>
      <c r="I48" s="49"/>
    </row>
    <row r="49" spans="1:9" x14ac:dyDescent="0.25">
      <c r="A49" s="16"/>
      <c r="B49" s="16"/>
      <c r="C49" s="45" t="s">
        <v>19</v>
      </c>
      <c r="D49" s="45"/>
      <c r="E49" s="13">
        <f>COUNTIF(F11:F45,"Xuất sắc")</f>
        <v>0</v>
      </c>
      <c r="F49" s="19">
        <f>E49*100/$A$45</f>
        <v>0</v>
      </c>
      <c r="G49" s="13">
        <f>COUNTIF(H11:H45,"Xuất sắc")</f>
        <v>0</v>
      </c>
      <c r="H49" s="19">
        <f>G49*100/$A$45</f>
        <v>0</v>
      </c>
      <c r="I49" s="38"/>
    </row>
    <row r="50" spans="1:9" x14ac:dyDescent="0.25">
      <c r="A50" s="16"/>
      <c r="B50" s="16"/>
      <c r="C50" s="45" t="s">
        <v>20</v>
      </c>
      <c r="D50" s="45"/>
      <c r="E50" s="13">
        <f>COUNTIF(F11:F45,"Tốt")</f>
        <v>0</v>
      </c>
      <c r="F50" s="19">
        <f t="shared" ref="F50:F54" si="3">E50*100/$A$45</f>
        <v>0</v>
      </c>
      <c r="G50" s="13">
        <f>COUNTIF(H11:H45,"Tốt")</f>
        <v>0</v>
      </c>
      <c r="H50" s="19">
        <f t="shared" ref="H50:H54" si="4">G50*100/$A$45</f>
        <v>0</v>
      </c>
      <c r="I50" s="38"/>
    </row>
    <row r="51" spans="1:9" x14ac:dyDescent="0.25">
      <c r="A51" s="16"/>
      <c r="B51" s="16"/>
      <c r="C51" s="45" t="s">
        <v>21</v>
      </c>
      <c r="D51" s="45"/>
      <c r="E51" s="13">
        <f>COUNTIF(F11:F45,"Khá")</f>
        <v>0</v>
      </c>
      <c r="F51" s="19">
        <f t="shared" si="3"/>
        <v>0</v>
      </c>
      <c r="G51" s="13">
        <f>COUNTIF(H11:H45,"Khá")</f>
        <v>0</v>
      </c>
      <c r="H51" s="19">
        <f t="shared" si="4"/>
        <v>0</v>
      </c>
      <c r="I51" s="38"/>
    </row>
    <row r="52" spans="1:9" x14ac:dyDescent="0.25">
      <c r="A52" s="16"/>
      <c r="B52" s="16"/>
      <c r="C52" s="45" t="s">
        <v>22</v>
      </c>
      <c r="D52" s="45"/>
      <c r="E52" s="13">
        <f>COUNTIF(F11:F45,"TB")</f>
        <v>0</v>
      </c>
      <c r="F52" s="19">
        <f t="shared" si="3"/>
        <v>0</v>
      </c>
      <c r="G52" s="13">
        <f>COUNTIF(H11:H45,"TB")</f>
        <v>0</v>
      </c>
      <c r="H52" s="19">
        <f t="shared" si="4"/>
        <v>0</v>
      </c>
      <c r="I52" s="38"/>
    </row>
    <row r="53" spans="1:9" x14ac:dyDescent="0.25">
      <c r="A53" s="16"/>
      <c r="B53" s="16"/>
      <c r="C53" s="45" t="s">
        <v>23</v>
      </c>
      <c r="D53" s="45"/>
      <c r="E53" s="13">
        <f>COUNTIF(F11:F45,"Yếu")</f>
        <v>0</v>
      </c>
      <c r="F53" s="19">
        <f t="shared" si="3"/>
        <v>0</v>
      </c>
      <c r="G53" s="13">
        <f>COUNTIF(H11:H45,"Yếu")</f>
        <v>0</v>
      </c>
      <c r="H53" s="19">
        <f t="shared" si="4"/>
        <v>0</v>
      </c>
      <c r="I53" s="38"/>
    </row>
    <row r="54" spans="1:9" x14ac:dyDescent="0.25">
      <c r="A54" s="16"/>
      <c r="B54" s="16"/>
      <c r="C54" s="45" t="s">
        <v>24</v>
      </c>
      <c r="D54" s="45"/>
      <c r="E54" s="13">
        <f>COUNTIF(F11:F45,"Không XL")</f>
        <v>35</v>
      </c>
      <c r="F54" s="19">
        <f t="shared" si="3"/>
        <v>100</v>
      </c>
      <c r="G54" s="13">
        <f>COUNTIF(H11:H45,"Không XL")</f>
        <v>35</v>
      </c>
      <c r="H54" s="19">
        <f t="shared" si="4"/>
        <v>100</v>
      </c>
      <c r="I54" s="38"/>
    </row>
    <row r="55" spans="1:9" x14ac:dyDescent="0.25">
      <c r="C55" s="20"/>
      <c r="D55" s="21"/>
      <c r="F55" s="22"/>
    </row>
    <row r="56" spans="1:9" ht="15.75" x14ac:dyDescent="0.25">
      <c r="E56" s="46" t="s">
        <v>100</v>
      </c>
      <c r="F56" s="46"/>
      <c r="G56" s="46"/>
      <c r="H56" s="46"/>
      <c r="I56" s="46"/>
    </row>
    <row r="57" spans="1:9" ht="16.5" customHeight="1" x14ac:dyDescent="0.25">
      <c r="A57" s="23"/>
      <c r="B57" s="41" t="s">
        <v>30</v>
      </c>
      <c r="C57" s="41"/>
      <c r="D57" s="41" t="s">
        <v>25</v>
      </c>
      <c r="E57" s="41"/>
      <c r="F57" s="41"/>
      <c r="G57" s="42" t="s">
        <v>26</v>
      </c>
      <c r="H57" s="42"/>
      <c r="I57" s="42"/>
    </row>
    <row r="62" spans="1:9" s="39" customFormat="1" ht="16.5" customHeight="1" x14ac:dyDescent="0.25">
      <c r="B62" s="43"/>
      <c r="C62" s="43"/>
      <c r="D62" s="44" t="s">
        <v>31</v>
      </c>
      <c r="E62" s="44"/>
      <c r="F62" s="44"/>
      <c r="G62" s="44" t="s">
        <v>285</v>
      </c>
      <c r="H62" s="44"/>
      <c r="I62" s="44"/>
    </row>
  </sheetData>
  <mergeCells count="33">
    <mergeCell ref="B57:C57"/>
    <mergeCell ref="D57:F57"/>
    <mergeCell ref="G57:I57"/>
    <mergeCell ref="B62:C62"/>
    <mergeCell ref="D62:F62"/>
    <mergeCell ref="G62:I62"/>
    <mergeCell ref="E56:I56"/>
    <mergeCell ref="C46:I46"/>
    <mergeCell ref="C47:D48"/>
    <mergeCell ref="E47:F47"/>
    <mergeCell ref="G47:H47"/>
    <mergeCell ref="I47:I48"/>
    <mergeCell ref="C49:D49"/>
    <mergeCell ref="C50:D50"/>
    <mergeCell ref="C51:D51"/>
    <mergeCell ref="C52:D52"/>
    <mergeCell ref="C53:D53"/>
    <mergeCell ref="C54:D5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7" right="0.31496062992125984" top="0.74803149606299213" bottom="0.47244094488188981" header="0.31496062992125984" footer="0.31496062992125984"/>
  <pageSetup paperSize="9" orientation="portrait" r:id="rId1"/>
  <headerFooter differentFirst="1">
    <oddHeader>&amp;C&amp;P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09BE1-5DF0-42E2-BA18-A4E7A03888ED}">
  <dimension ref="A1:Q32"/>
  <sheetViews>
    <sheetView topLeftCell="A8" workbookViewId="0">
      <selection activeCell="E23" sqref="E23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4.85546875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169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5.75" x14ac:dyDescent="0.25">
      <c r="A11" s="13">
        <v>1</v>
      </c>
      <c r="B11" s="14" t="s">
        <v>170</v>
      </c>
      <c r="C11" s="34" t="s">
        <v>171</v>
      </c>
      <c r="D11" s="35" t="s">
        <v>69</v>
      </c>
      <c r="E11" s="32">
        <v>0</v>
      </c>
      <c r="F11" s="33" t="str">
        <f t="shared" ref="F11:F15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15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/>
    </row>
    <row r="12" spans="1:17" s="3" customFormat="1" ht="15.75" x14ac:dyDescent="0.25">
      <c r="A12" s="13">
        <v>2</v>
      </c>
      <c r="B12" s="14" t="s">
        <v>172</v>
      </c>
      <c r="C12" s="34" t="s">
        <v>173</v>
      </c>
      <c r="D12" s="35" t="s">
        <v>75</v>
      </c>
      <c r="E12" s="32">
        <v>0</v>
      </c>
      <c r="F12" s="33" t="str">
        <f t="shared" si="0"/>
        <v>Không XL</v>
      </c>
      <c r="G12" s="32">
        <f t="shared" ref="G12:G15" si="2">E12</f>
        <v>0</v>
      </c>
      <c r="H12" s="33" t="str">
        <f t="shared" si="1"/>
        <v>Không XL</v>
      </c>
      <c r="I12" s="40" t="s">
        <v>286</v>
      </c>
    </row>
    <row r="13" spans="1:17" s="3" customFormat="1" ht="15.75" x14ac:dyDescent="0.25">
      <c r="A13" s="13">
        <v>3</v>
      </c>
      <c r="B13" s="14" t="s">
        <v>174</v>
      </c>
      <c r="C13" s="34" t="s">
        <v>175</v>
      </c>
      <c r="D13" s="35" t="s">
        <v>176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/>
    </row>
    <row r="14" spans="1:17" s="3" customFormat="1" ht="15.75" x14ac:dyDescent="0.25">
      <c r="A14" s="13">
        <v>4</v>
      </c>
      <c r="B14" s="14" t="s">
        <v>177</v>
      </c>
      <c r="C14" s="34" t="s">
        <v>178</v>
      </c>
      <c r="D14" s="35" t="s">
        <v>150</v>
      </c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40"/>
    </row>
    <row r="15" spans="1:17" s="3" customFormat="1" ht="15.75" x14ac:dyDescent="0.25">
      <c r="A15" s="13">
        <v>5</v>
      </c>
      <c r="B15" s="14" t="s">
        <v>179</v>
      </c>
      <c r="C15" s="34" t="s">
        <v>180</v>
      </c>
      <c r="D15" s="35" t="s">
        <v>181</v>
      </c>
      <c r="E15" s="32">
        <v>0</v>
      </c>
      <c r="F15" s="33" t="str">
        <f t="shared" si="0"/>
        <v>Không XL</v>
      </c>
      <c r="G15" s="32">
        <f t="shared" si="2"/>
        <v>0</v>
      </c>
      <c r="H15" s="33" t="str">
        <f t="shared" si="1"/>
        <v>Không XL</v>
      </c>
      <c r="I15" s="40"/>
    </row>
    <row r="16" spans="1:17" ht="15.75" x14ac:dyDescent="0.25">
      <c r="A16" s="15"/>
      <c r="B16" s="15"/>
      <c r="C16" s="47" t="s">
        <v>15</v>
      </c>
      <c r="D16" s="47"/>
      <c r="E16" s="47"/>
      <c r="F16" s="47"/>
      <c r="G16" s="47"/>
      <c r="H16" s="47"/>
      <c r="I16" s="47"/>
    </row>
    <row r="17" spans="1:9" ht="22.5" customHeight="1" x14ac:dyDescent="0.25">
      <c r="A17" s="16"/>
      <c r="B17" s="16"/>
      <c r="C17" s="50" t="s">
        <v>16</v>
      </c>
      <c r="D17" s="50"/>
      <c r="E17" s="48" t="s">
        <v>8</v>
      </c>
      <c r="F17" s="48"/>
      <c r="G17" s="48" t="s">
        <v>9</v>
      </c>
      <c r="H17" s="48"/>
      <c r="I17" s="49" t="s">
        <v>10</v>
      </c>
    </row>
    <row r="18" spans="1:9" s="3" customFormat="1" ht="20.25" customHeight="1" x14ac:dyDescent="0.25">
      <c r="A18" s="18"/>
      <c r="B18" s="18"/>
      <c r="C18" s="50"/>
      <c r="D18" s="50"/>
      <c r="E18" s="12" t="s">
        <v>17</v>
      </c>
      <c r="F18" s="37" t="s">
        <v>18</v>
      </c>
      <c r="G18" s="12" t="s">
        <v>17</v>
      </c>
      <c r="H18" s="37" t="s">
        <v>18</v>
      </c>
      <c r="I18" s="49"/>
    </row>
    <row r="19" spans="1:9" x14ac:dyDescent="0.25">
      <c r="A19" s="16"/>
      <c r="B19" s="16"/>
      <c r="C19" s="45" t="s">
        <v>19</v>
      </c>
      <c r="D19" s="45"/>
      <c r="E19" s="13">
        <f>COUNTIF(F11:F15,"Xuất sắc")</f>
        <v>0</v>
      </c>
      <c r="F19" s="19">
        <f>E19*100/$A$15</f>
        <v>0</v>
      </c>
      <c r="G19" s="13">
        <f>COUNTIF(H11:H15,"Xuất sắc")</f>
        <v>0</v>
      </c>
      <c r="H19" s="19">
        <f>G19*100/$A$15</f>
        <v>0</v>
      </c>
      <c r="I19" s="38"/>
    </row>
    <row r="20" spans="1:9" x14ac:dyDescent="0.25">
      <c r="A20" s="16"/>
      <c r="B20" s="16"/>
      <c r="C20" s="45" t="s">
        <v>20</v>
      </c>
      <c r="D20" s="45"/>
      <c r="E20" s="13">
        <f>COUNTIF(F11:F15,"Tốt")</f>
        <v>0</v>
      </c>
      <c r="F20" s="19">
        <f t="shared" ref="F20:F24" si="3">E20*100/$A$15</f>
        <v>0</v>
      </c>
      <c r="G20" s="13">
        <f>COUNTIF(H11:H15,"Tốt")</f>
        <v>0</v>
      </c>
      <c r="H20" s="19">
        <f t="shared" ref="H20:H24" si="4">G20*100/$A$15</f>
        <v>0</v>
      </c>
      <c r="I20" s="38"/>
    </row>
    <row r="21" spans="1:9" x14ac:dyDescent="0.25">
      <c r="A21" s="16"/>
      <c r="B21" s="16"/>
      <c r="C21" s="45" t="s">
        <v>21</v>
      </c>
      <c r="D21" s="45"/>
      <c r="E21" s="13">
        <f>COUNTIF(F11:F15,"Khá")</f>
        <v>0</v>
      </c>
      <c r="F21" s="19">
        <f t="shared" si="3"/>
        <v>0</v>
      </c>
      <c r="G21" s="13">
        <f>COUNTIF(H11:H15,"Khá")</f>
        <v>0</v>
      </c>
      <c r="H21" s="19">
        <f t="shared" si="4"/>
        <v>0</v>
      </c>
      <c r="I21" s="38"/>
    </row>
    <row r="22" spans="1:9" x14ac:dyDescent="0.25">
      <c r="A22" s="16"/>
      <c r="B22" s="16"/>
      <c r="C22" s="45" t="s">
        <v>22</v>
      </c>
      <c r="D22" s="45"/>
      <c r="E22" s="13">
        <f>COUNTIF(F11:F15,"TB")</f>
        <v>0</v>
      </c>
      <c r="F22" s="19">
        <f t="shared" si="3"/>
        <v>0</v>
      </c>
      <c r="G22" s="13">
        <f>COUNTIF(H11:H15,"TB")</f>
        <v>0</v>
      </c>
      <c r="H22" s="19">
        <f t="shared" si="4"/>
        <v>0</v>
      </c>
      <c r="I22" s="38"/>
    </row>
    <row r="23" spans="1:9" x14ac:dyDescent="0.25">
      <c r="A23" s="16"/>
      <c r="B23" s="16"/>
      <c r="C23" s="45" t="s">
        <v>23</v>
      </c>
      <c r="D23" s="45"/>
      <c r="E23" s="13">
        <f>COUNTIF(F11:F15,"Yếu")</f>
        <v>0</v>
      </c>
      <c r="F23" s="19">
        <f t="shared" si="3"/>
        <v>0</v>
      </c>
      <c r="G23" s="13">
        <f>COUNTIF(H11:H15,"Yếu")</f>
        <v>0</v>
      </c>
      <c r="H23" s="19">
        <f t="shared" si="4"/>
        <v>0</v>
      </c>
      <c r="I23" s="38"/>
    </row>
    <row r="24" spans="1:9" x14ac:dyDescent="0.25">
      <c r="A24" s="16"/>
      <c r="B24" s="16"/>
      <c r="C24" s="45" t="s">
        <v>24</v>
      </c>
      <c r="D24" s="45"/>
      <c r="E24" s="13">
        <f>COUNTIF(F11:F15,"Không XL")</f>
        <v>5</v>
      </c>
      <c r="F24" s="19">
        <f t="shared" si="3"/>
        <v>100</v>
      </c>
      <c r="G24" s="13">
        <f>COUNTIF(H11:H15,"Không XL")</f>
        <v>5</v>
      </c>
      <c r="H24" s="19">
        <f t="shared" si="4"/>
        <v>100</v>
      </c>
      <c r="I24" s="38"/>
    </row>
    <row r="25" spans="1:9" x14ac:dyDescent="0.25">
      <c r="C25" s="20"/>
      <c r="D25" s="21"/>
      <c r="F25" s="22"/>
    </row>
    <row r="26" spans="1:9" ht="15.75" x14ac:dyDescent="0.25">
      <c r="E26" s="46" t="s">
        <v>100</v>
      </c>
      <c r="F26" s="46"/>
      <c r="G26" s="46"/>
      <c r="H26" s="46"/>
      <c r="I26" s="46"/>
    </row>
    <row r="27" spans="1:9" ht="16.5" customHeight="1" x14ac:dyDescent="0.25">
      <c r="A27" s="23"/>
      <c r="B27" s="41" t="s">
        <v>30</v>
      </c>
      <c r="C27" s="41"/>
      <c r="D27" s="41" t="s">
        <v>25</v>
      </c>
      <c r="E27" s="41"/>
      <c r="F27" s="41"/>
      <c r="G27" s="42" t="s">
        <v>26</v>
      </c>
      <c r="H27" s="42"/>
      <c r="I27" s="42"/>
    </row>
    <row r="32" spans="1:9" s="39" customFormat="1" ht="16.5" customHeight="1" x14ac:dyDescent="0.25">
      <c r="B32" s="43"/>
      <c r="C32" s="43"/>
      <c r="D32" s="44" t="s">
        <v>31</v>
      </c>
      <c r="E32" s="44"/>
      <c r="F32" s="44"/>
      <c r="G32" s="44" t="s">
        <v>285</v>
      </c>
      <c r="H32" s="44"/>
      <c r="I32" s="44"/>
    </row>
  </sheetData>
  <mergeCells count="33">
    <mergeCell ref="B27:C27"/>
    <mergeCell ref="D27:F27"/>
    <mergeCell ref="G27:I27"/>
    <mergeCell ref="B32:C32"/>
    <mergeCell ref="D32:F32"/>
    <mergeCell ref="G32:I32"/>
    <mergeCell ref="E26:I26"/>
    <mergeCell ref="C16:I16"/>
    <mergeCell ref="C17:D18"/>
    <mergeCell ref="E17:F17"/>
    <mergeCell ref="G17:H17"/>
    <mergeCell ref="I17:I18"/>
    <mergeCell ref="C19:D19"/>
    <mergeCell ref="C20:D20"/>
    <mergeCell ref="C21:D21"/>
    <mergeCell ref="C22:D22"/>
    <mergeCell ref="C23:D23"/>
    <mergeCell ref="C24:D2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7" right="0.31496062992126" top="0.69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1CAE-91D6-48E5-A978-9F439877A021}">
  <dimension ref="A1:Q32"/>
  <sheetViews>
    <sheetView tabSelected="1" topLeftCell="A6" workbookViewId="0">
      <selection activeCell="H14" sqref="H14"/>
    </sheetView>
  </sheetViews>
  <sheetFormatPr defaultColWidth="9.140625" defaultRowHeight="16.5" x14ac:dyDescent="0.25"/>
  <cols>
    <col min="1" max="1" width="4.7109375" style="5" customWidth="1"/>
    <col min="2" max="2" width="11.140625" style="5" customWidth="1"/>
    <col min="3" max="3" width="20.28515625" style="5" customWidth="1"/>
    <col min="4" max="4" width="8.7109375" style="6" customWidth="1"/>
    <col min="5" max="5" width="8" style="5" customWidth="1"/>
    <col min="6" max="6" width="9.7109375" style="5" customWidth="1"/>
    <col min="7" max="7" width="8.140625" style="5" customWidth="1"/>
    <col min="8" max="8" width="9.140625" style="5" customWidth="1"/>
    <col min="9" max="9" width="15" style="36" customWidth="1"/>
    <col min="10" max="16384" width="9.140625" style="5"/>
  </cols>
  <sheetData>
    <row r="1" spans="1:17" ht="15.75" x14ac:dyDescent="0.25">
      <c r="A1" s="63" t="s">
        <v>0</v>
      </c>
      <c r="B1" s="64"/>
      <c r="C1" s="64"/>
      <c r="D1" s="64"/>
      <c r="E1" s="64" t="s">
        <v>1</v>
      </c>
      <c r="F1" s="64"/>
      <c r="G1" s="64"/>
      <c r="H1" s="64"/>
      <c r="I1" s="64"/>
      <c r="J1" s="25"/>
      <c r="K1" s="25"/>
      <c r="L1" s="25"/>
      <c r="M1" s="25"/>
      <c r="N1" s="25"/>
      <c r="O1" s="25"/>
      <c r="P1" s="25"/>
      <c r="Q1" s="25"/>
    </row>
    <row r="2" spans="1:17" x14ac:dyDescent="0.25">
      <c r="A2" s="63" t="s">
        <v>2</v>
      </c>
      <c r="B2" s="63"/>
      <c r="C2" s="63"/>
      <c r="D2" s="63"/>
      <c r="E2" s="65" t="s">
        <v>3</v>
      </c>
      <c r="F2" s="65"/>
      <c r="G2" s="65"/>
      <c r="H2" s="65"/>
      <c r="I2" s="65"/>
      <c r="J2" s="25"/>
      <c r="K2" s="25"/>
      <c r="L2" s="25"/>
      <c r="M2" s="25"/>
      <c r="N2" s="25"/>
      <c r="O2" s="25"/>
      <c r="P2" s="25"/>
      <c r="Q2" s="25"/>
    </row>
    <row r="3" spans="1:17" ht="15.75" customHeight="1" x14ac:dyDescent="0.25">
      <c r="A3" s="66" t="s">
        <v>27</v>
      </c>
      <c r="B3" s="66"/>
      <c r="C3" s="66"/>
      <c r="D3" s="66"/>
      <c r="E3" s="41"/>
      <c r="F3" s="41"/>
      <c r="G3" s="41"/>
      <c r="H3" s="41"/>
      <c r="I3" s="41"/>
      <c r="J3" s="25"/>
      <c r="K3" s="25"/>
      <c r="L3" s="25"/>
      <c r="M3" s="25"/>
      <c r="N3" s="25"/>
      <c r="O3" s="25"/>
      <c r="P3" s="25"/>
      <c r="Q3" s="25"/>
    </row>
    <row r="4" spans="1:17" s="1" customFormat="1" ht="19.5" x14ac:dyDescent="0.25">
      <c r="A4" s="8"/>
      <c r="B4" s="8"/>
      <c r="C4" s="8"/>
      <c r="D4" s="8"/>
      <c r="E4" s="9"/>
      <c r="I4" s="26"/>
      <c r="J4" s="9"/>
      <c r="K4" s="9"/>
      <c r="L4" s="9"/>
      <c r="M4" s="9"/>
      <c r="N4" s="9"/>
      <c r="O4" s="9"/>
      <c r="P4" s="9"/>
      <c r="Q4" s="9"/>
    </row>
    <row r="5" spans="1:17" ht="22.5" x14ac:dyDescent="0.3">
      <c r="A5" s="51" t="s">
        <v>4</v>
      </c>
      <c r="B5" s="51"/>
      <c r="C5" s="51"/>
      <c r="D5" s="51"/>
      <c r="E5" s="51"/>
      <c r="F5" s="51"/>
      <c r="G5" s="51"/>
      <c r="H5" s="51"/>
      <c r="I5" s="51"/>
      <c r="J5" s="27"/>
      <c r="K5" s="27"/>
      <c r="L5" s="27"/>
      <c r="M5" s="27"/>
      <c r="N5" s="27"/>
      <c r="O5" s="27"/>
      <c r="P5" s="27"/>
      <c r="Q5" s="27"/>
    </row>
    <row r="6" spans="1:17" s="2" customFormat="1" ht="18.75" x14ac:dyDescent="0.3">
      <c r="A6" s="51" t="s">
        <v>28</v>
      </c>
      <c r="B6" s="51"/>
      <c r="C6" s="51"/>
      <c r="D6" s="51"/>
      <c r="E6" s="51"/>
      <c r="F6" s="51"/>
      <c r="G6" s="51"/>
      <c r="H6" s="51"/>
      <c r="I6" s="51"/>
      <c r="J6" s="28"/>
      <c r="K6" s="28"/>
      <c r="L6" s="28"/>
      <c r="M6" s="28"/>
      <c r="N6" s="28"/>
      <c r="O6" s="28"/>
      <c r="P6" s="28"/>
      <c r="Q6" s="28"/>
    </row>
    <row r="7" spans="1:17" s="2" customFormat="1" ht="18.75" x14ac:dyDescent="0.3">
      <c r="A7" s="52" t="s">
        <v>270</v>
      </c>
      <c r="B7" s="52"/>
      <c r="C7" s="52"/>
      <c r="D7" s="52"/>
      <c r="E7" s="52"/>
      <c r="F7" s="52"/>
      <c r="G7" s="52"/>
      <c r="H7" s="52"/>
      <c r="I7" s="52"/>
      <c r="J7" s="29"/>
      <c r="K7" s="29"/>
      <c r="L7" s="29"/>
      <c r="M7" s="29"/>
      <c r="N7" s="29"/>
      <c r="O7" s="29"/>
      <c r="P7" s="29"/>
      <c r="Q7" s="29"/>
    </row>
    <row r="8" spans="1:17" s="2" customFormat="1" ht="18.75" x14ac:dyDescent="0.3">
      <c r="A8" s="10"/>
      <c r="B8" s="10"/>
      <c r="C8" s="10"/>
      <c r="D8" s="11"/>
      <c r="E8" s="10"/>
      <c r="F8" s="10"/>
      <c r="G8" s="10"/>
      <c r="H8" s="10"/>
      <c r="I8" s="24"/>
      <c r="J8" s="29"/>
      <c r="K8" s="29"/>
      <c r="L8" s="29"/>
      <c r="M8" s="29"/>
      <c r="N8" s="29"/>
      <c r="O8" s="29"/>
      <c r="P8" s="29"/>
      <c r="Q8" s="29"/>
    </row>
    <row r="9" spans="1:17" s="3" customFormat="1" ht="15" x14ac:dyDescent="0.25">
      <c r="A9" s="55" t="s">
        <v>5</v>
      </c>
      <c r="B9" s="55" t="s">
        <v>6</v>
      </c>
      <c r="C9" s="59" t="s">
        <v>7</v>
      </c>
      <c r="D9" s="60"/>
      <c r="E9" s="53" t="s">
        <v>8</v>
      </c>
      <c r="F9" s="54"/>
      <c r="G9" s="53" t="s">
        <v>9</v>
      </c>
      <c r="H9" s="54"/>
      <c r="I9" s="57" t="s">
        <v>10</v>
      </c>
    </row>
    <row r="10" spans="1:17" s="3" customFormat="1" ht="30" customHeight="1" x14ac:dyDescent="0.25">
      <c r="A10" s="56"/>
      <c r="B10" s="56"/>
      <c r="C10" s="61"/>
      <c r="D10" s="62"/>
      <c r="E10" s="12" t="s">
        <v>11</v>
      </c>
      <c r="F10" s="12" t="s">
        <v>12</v>
      </c>
      <c r="G10" s="12" t="s">
        <v>11</v>
      </c>
      <c r="H10" s="12" t="s">
        <v>12</v>
      </c>
      <c r="I10" s="58"/>
    </row>
    <row r="11" spans="1:17" s="3" customFormat="1" ht="15.75" x14ac:dyDescent="0.25">
      <c r="A11" s="13">
        <v>1</v>
      </c>
      <c r="B11" s="14" t="s">
        <v>271</v>
      </c>
      <c r="C11" s="34" t="s">
        <v>272</v>
      </c>
      <c r="D11" s="35" t="s">
        <v>35</v>
      </c>
      <c r="E11" s="32">
        <v>0</v>
      </c>
      <c r="F11" s="33" t="str">
        <f t="shared" ref="F11:F15" si="0">IF(AND(E11&gt;=90),"Xuất sắc",IF(AND(E11&gt;=80),"Tốt",IF(AND(E11&gt;=70),"Khá",IF(AND(E11&gt;=60),"TB",IF(AND(E11&gt;=50),"TB",IF(AND(E11&lt;50),IF(AND(E11&gt;0),"Yếu",IF(AND(E11=0),"Không XL"," "))))))))</f>
        <v>Không XL</v>
      </c>
      <c r="G11" s="32">
        <v>0</v>
      </c>
      <c r="H11" s="33" t="str">
        <f t="shared" ref="H11:H15" si="1">IF(AND(G11&gt;=90),"Xuất sắc",IF(AND(G11&gt;=80),"Tốt",IF(AND(G11&gt;=70),"Khá",IF(AND(G11&gt;=60),"TB",IF(AND(G11&gt;=50),"TB",IF(AND(G11&lt;50),IF(AND(G11&gt;0),"Yếu",IF(AND(G11=0),"Không XL"," "))))))))</f>
        <v>Không XL</v>
      </c>
      <c r="I11" s="40"/>
    </row>
    <row r="12" spans="1:17" s="3" customFormat="1" ht="15.75" x14ac:dyDescent="0.25">
      <c r="A12" s="13">
        <v>2</v>
      </c>
      <c r="B12" s="14" t="s">
        <v>273</v>
      </c>
      <c r="C12" s="34" t="s">
        <v>274</v>
      </c>
      <c r="D12" s="35" t="s">
        <v>275</v>
      </c>
      <c r="E12" s="32">
        <v>0</v>
      </c>
      <c r="F12" s="33" t="str">
        <f t="shared" si="0"/>
        <v>Không XL</v>
      </c>
      <c r="G12" s="32">
        <f t="shared" ref="G12:G15" si="2">E12</f>
        <v>0</v>
      </c>
      <c r="H12" s="33" t="str">
        <f t="shared" si="1"/>
        <v>Không XL</v>
      </c>
      <c r="I12" s="40"/>
    </row>
    <row r="13" spans="1:17" s="3" customFormat="1" ht="15.75" x14ac:dyDescent="0.25">
      <c r="A13" s="13">
        <v>3</v>
      </c>
      <c r="B13" s="14" t="s">
        <v>276</v>
      </c>
      <c r="C13" s="34" t="s">
        <v>277</v>
      </c>
      <c r="D13" s="35" t="s">
        <v>278</v>
      </c>
      <c r="E13" s="32">
        <v>0</v>
      </c>
      <c r="F13" s="33" t="str">
        <f t="shared" si="0"/>
        <v>Không XL</v>
      </c>
      <c r="G13" s="32">
        <f t="shared" si="2"/>
        <v>0</v>
      </c>
      <c r="H13" s="33" t="str">
        <f t="shared" si="1"/>
        <v>Không XL</v>
      </c>
      <c r="I13" s="40" t="s">
        <v>286</v>
      </c>
    </row>
    <row r="14" spans="1:17" s="3" customFormat="1" ht="15.75" x14ac:dyDescent="0.25">
      <c r="A14" s="13">
        <v>4</v>
      </c>
      <c r="B14" s="14" t="s">
        <v>279</v>
      </c>
      <c r="C14" s="34" t="s">
        <v>280</v>
      </c>
      <c r="D14" s="35" t="s">
        <v>245</v>
      </c>
      <c r="E14" s="32">
        <v>0</v>
      </c>
      <c r="F14" s="33" t="str">
        <f t="shared" si="0"/>
        <v>Không XL</v>
      </c>
      <c r="G14" s="32">
        <f t="shared" si="2"/>
        <v>0</v>
      </c>
      <c r="H14" s="33" t="str">
        <f t="shared" si="1"/>
        <v>Không XL</v>
      </c>
      <c r="I14" s="40"/>
    </row>
    <row r="15" spans="1:17" s="3" customFormat="1" ht="15.75" x14ac:dyDescent="0.25">
      <c r="A15" s="13">
        <v>5</v>
      </c>
      <c r="B15" s="14" t="s">
        <v>281</v>
      </c>
      <c r="C15" s="34" t="s">
        <v>282</v>
      </c>
      <c r="D15" s="35" t="s">
        <v>245</v>
      </c>
      <c r="E15" s="32">
        <v>0</v>
      </c>
      <c r="F15" s="33" t="str">
        <f t="shared" si="0"/>
        <v>Không XL</v>
      </c>
      <c r="G15" s="32">
        <f t="shared" si="2"/>
        <v>0</v>
      </c>
      <c r="H15" s="33" t="str">
        <f t="shared" si="1"/>
        <v>Không XL</v>
      </c>
      <c r="I15" s="40"/>
    </row>
    <row r="16" spans="1:17" ht="15.75" x14ac:dyDescent="0.25">
      <c r="A16" s="15"/>
      <c r="B16" s="15"/>
      <c r="C16" s="47" t="s">
        <v>15</v>
      </c>
      <c r="D16" s="47"/>
      <c r="E16" s="47"/>
      <c r="F16" s="47"/>
      <c r="G16" s="47"/>
      <c r="H16" s="47"/>
      <c r="I16" s="47"/>
    </row>
    <row r="17" spans="1:9" ht="22.5" customHeight="1" x14ac:dyDescent="0.25">
      <c r="A17" s="16"/>
      <c r="B17" s="16"/>
      <c r="C17" s="50" t="s">
        <v>16</v>
      </c>
      <c r="D17" s="50"/>
      <c r="E17" s="48" t="s">
        <v>8</v>
      </c>
      <c r="F17" s="48"/>
      <c r="G17" s="48" t="s">
        <v>9</v>
      </c>
      <c r="H17" s="48"/>
      <c r="I17" s="49" t="s">
        <v>10</v>
      </c>
    </row>
    <row r="18" spans="1:9" s="3" customFormat="1" ht="20.25" customHeight="1" x14ac:dyDescent="0.25">
      <c r="A18" s="18"/>
      <c r="B18" s="18"/>
      <c r="C18" s="50"/>
      <c r="D18" s="50"/>
      <c r="E18" s="12" t="s">
        <v>17</v>
      </c>
      <c r="F18" s="37" t="s">
        <v>18</v>
      </c>
      <c r="G18" s="12" t="s">
        <v>17</v>
      </c>
      <c r="H18" s="37" t="s">
        <v>18</v>
      </c>
      <c r="I18" s="49"/>
    </row>
    <row r="19" spans="1:9" x14ac:dyDescent="0.25">
      <c r="A19" s="16"/>
      <c r="B19" s="16"/>
      <c r="C19" s="45" t="s">
        <v>19</v>
      </c>
      <c r="D19" s="45"/>
      <c r="E19" s="13">
        <f>COUNTIF(F11:F15,"Xuất sắc")</f>
        <v>0</v>
      </c>
      <c r="F19" s="19">
        <f>E19*100/$A$15</f>
        <v>0</v>
      </c>
      <c r="G19" s="13">
        <f>COUNTIF(H11:H15,"Xuất sắc")</f>
        <v>0</v>
      </c>
      <c r="H19" s="19">
        <f>G19*100/$A$15</f>
        <v>0</v>
      </c>
      <c r="I19" s="38"/>
    </row>
    <row r="20" spans="1:9" x14ac:dyDescent="0.25">
      <c r="A20" s="16"/>
      <c r="B20" s="16"/>
      <c r="C20" s="45" t="s">
        <v>20</v>
      </c>
      <c r="D20" s="45"/>
      <c r="E20" s="13">
        <f>COUNTIF(F11:F15,"Tốt")</f>
        <v>0</v>
      </c>
      <c r="F20" s="19">
        <f t="shared" ref="F20:F24" si="3">E20*100/$A$15</f>
        <v>0</v>
      </c>
      <c r="G20" s="13">
        <f>COUNTIF(H11:H15,"Tốt")</f>
        <v>0</v>
      </c>
      <c r="H20" s="19">
        <f t="shared" ref="H20:H24" si="4">G20*100/$A$15</f>
        <v>0</v>
      </c>
      <c r="I20" s="38"/>
    </row>
    <row r="21" spans="1:9" x14ac:dyDescent="0.25">
      <c r="A21" s="16"/>
      <c r="B21" s="16"/>
      <c r="C21" s="45" t="s">
        <v>21</v>
      </c>
      <c r="D21" s="45"/>
      <c r="E21" s="13">
        <f>COUNTIF(F11:F15,"Khá")</f>
        <v>0</v>
      </c>
      <c r="F21" s="19">
        <f t="shared" si="3"/>
        <v>0</v>
      </c>
      <c r="G21" s="13">
        <f>COUNTIF(H11:H15,"Khá")</f>
        <v>0</v>
      </c>
      <c r="H21" s="19">
        <f t="shared" si="4"/>
        <v>0</v>
      </c>
      <c r="I21" s="38"/>
    </row>
    <row r="22" spans="1:9" x14ac:dyDescent="0.25">
      <c r="A22" s="16"/>
      <c r="B22" s="16"/>
      <c r="C22" s="45" t="s">
        <v>22</v>
      </c>
      <c r="D22" s="45"/>
      <c r="E22" s="13">
        <f>COUNTIF(F11:F15,"TB")</f>
        <v>0</v>
      </c>
      <c r="F22" s="19">
        <f t="shared" si="3"/>
        <v>0</v>
      </c>
      <c r="G22" s="13">
        <f>COUNTIF(H11:H15,"TB")</f>
        <v>0</v>
      </c>
      <c r="H22" s="19">
        <f t="shared" si="4"/>
        <v>0</v>
      </c>
      <c r="I22" s="38"/>
    </row>
    <row r="23" spans="1:9" x14ac:dyDescent="0.25">
      <c r="A23" s="16"/>
      <c r="B23" s="16"/>
      <c r="C23" s="45" t="s">
        <v>23</v>
      </c>
      <c r="D23" s="45"/>
      <c r="E23" s="13">
        <f>COUNTIF(F11:F15,"Yếu")</f>
        <v>0</v>
      </c>
      <c r="F23" s="19">
        <f t="shared" si="3"/>
        <v>0</v>
      </c>
      <c r="G23" s="13">
        <f>COUNTIF(H11:H15,"Yếu")</f>
        <v>0</v>
      </c>
      <c r="H23" s="19">
        <f t="shared" si="4"/>
        <v>0</v>
      </c>
      <c r="I23" s="38"/>
    </row>
    <row r="24" spans="1:9" x14ac:dyDescent="0.25">
      <c r="A24" s="16"/>
      <c r="B24" s="16"/>
      <c r="C24" s="45" t="s">
        <v>24</v>
      </c>
      <c r="D24" s="45"/>
      <c r="E24" s="13">
        <f>COUNTIF(F11:F15,"Không XL")</f>
        <v>5</v>
      </c>
      <c r="F24" s="19">
        <f t="shared" si="3"/>
        <v>100</v>
      </c>
      <c r="G24" s="13">
        <f>COUNTIF(H11:H15,"Không XL")</f>
        <v>5</v>
      </c>
      <c r="H24" s="19">
        <f t="shared" si="4"/>
        <v>100</v>
      </c>
      <c r="I24" s="38"/>
    </row>
    <row r="25" spans="1:9" x14ac:dyDescent="0.25">
      <c r="C25" s="20"/>
      <c r="D25" s="21"/>
      <c r="F25" s="22"/>
    </row>
    <row r="26" spans="1:9" ht="15.75" x14ac:dyDescent="0.25">
      <c r="E26" s="46" t="s">
        <v>100</v>
      </c>
      <c r="F26" s="46"/>
      <c r="G26" s="46"/>
      <c r="H26" s="46"/>
      <c r="I26" s="46"/>
    </row>
    <row r="27" spans="1:9" ht="16.5" customHeight="1" x14ac:dyDescent="0.25">
      <c r="A27" s="23"/>
      <c r="B27" s="41" t="s">
        <v>30</v>
      </c>
      <c r="C27" s="41"/>
      <c r="D27" s="41" t="s">
        <v>25</v>
      </c>
      <c r="E27" s="41"/>
      <c r="F27" s="41"/>
      <c r="G27" s="42" t="s">
        <v>26</v>
      </c>
      <c r="H27" s="42"/>
      <c r="I27" s="42"/>
    </row>
    <row r="32" spans="1:9" s="39" customFormat="1" ht="16.5" customHeight="1" x14ac:dyDescent="0.25">
      <c r="B32" s="43"/>
      <c r="C32" s="43"/>
      <c r="D32" s="44" t="s">
        <v>31</v>
      </c>
      <c r="E32" s="44"/>
      <c r="F32" s="44"/>
      <c r="G32" s="44" t="s">
        <v>285</v>
      </c>
      <c r="H32" s="44"/>
      <c r="I32" s="44"/>
    </row>
  </sheetData>
  <mergeCells count="33">
    <mergeCell ref="B27:C27"/>
    <mergeCell ref="D27:F27"/>
    <mergeCell ref="G27:I27"/>
    <mergeCell ref="B32:C32"/>
    <mergeCell ref="D32:F32"/>
    <mergeCell ref="G32:I32"/>
    <mergeCell ref="E26:I26"/>
    <mergeCell ref="C16:I16"/>
    <mergeCell ref="C17:D18"/>
    <mergeCell ref="E17:F17"/>
    <mergeCell ref="G17:H17"/>
    <mergeCell ref="I17:I18"/>
    <mergeCell ref="C19:D19"/>
    <mergeCell ref="C20:D20"/>
    <mergeCell ref="C21:D21"/>
    <mergeCell ref="C22:D22"/>
    <mergeCell ref="C23:D23"/>
    <mergeCell ref="C24:D24"/>
    <mergeCell ref="A5:I5"/>
    <mergeCell ref="A6:I6"/>
    <mergeCell ref="A7:I7"/>
    <mergeCell ref="A9:A10"/>
    <mergeCell ref="B9:B10"/>
    <mergeCell ref="C9:D10"/>
    <mergeCell ref="E9:F9"/>
    <mergeCell ref="G9:H9"/>
    <mergeCell ref="I9:I10"/>
    <mergeCell ref="A1:D1"/>
    <mergeCell ref="E1:I1"/>
    <mergeCell ref="A2:D2"/>
    <mergeCell ref="E2:I2"/>
    <mergeCell ref="A3:D3"/>
    <mergeCell ref="E3:I3"/>
  </mergeCells>
  <pageMargins left="0.45" right="0.31496062992126" top="0.59055118110236204" bottom="0.47244094488188998" header="0.31496062992126" footer="0.31496062992126"/>
  <pageSetup paperSize="9" orientation="portrait" r:id="rId1"/>
  <headerFooter differentFirst="1">
    <oddHeader>&amp;C&amp;P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BANG TONG</vt:lpstr>
      <vt:lpstr>23C1-NNA1</vt:lpstr>
      <vt:lpstr>23C1-NHQ1</vt:lpstr>
      <vt:lpstr>23C1-NTN1</vt:lpstr>
      <vt:lpstr>24C1-NNA1</vt:lpstr>
      <vt:lpstr>24C1-NHQ1</vt:lpstr>
      <vt:lpstr>24C2-NNA1</vt:lpstr>
      <vt:lpstr>24C2-NHQ1</vt:lpstr>
      <vt:lpstr>24C2-NTN1</vt:lpstr>
      <vt:lpstr>'23C1-NNA1'!Print_Titles</vt:lpstr>
      <vt:lpstr>'23C1-NTN1'!Print_Titles</vt:lpstr>
      <vt:lpstr>'23C1-NHQ1'!Print_Titles</vt:lpstr>
      <vt:lpstr>'24C1-NNA1'!Print_Titles</vt:lpstr>
      <vt:lpstr>'24C1-NHQ1'!Print_Titles</vt:lpstr>
      <vt:lpstr>'24C2-NTN1'!Print_Titles</vt:lpstr>
      <vt:lpstr>'24C2-NHQ1'!Print_Titles</vt:lpstr>
      <vt:lpstr>'BANG TONG'!Print_Titles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LTT</cp:lastModifiedBy>
  <cp:lastPrinted>2026-01-05T07:17:05Z</cp:lastPrinted>
  <dcterms:created xsi:type="dcterms:W3CDTF">2023-12-01T01:41:00Z</dcterms:created>
  <dcterms:modified xsi:type="dcterms:W3CDTF">2026-01-06T08:36:57Z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46630A2CDE604AF8AD615ABC8F454B5B_13</vt:lpwstr>
  </property>
  <property fmtid="{D5CDD505-2E9C-101B-9397-08002B2CF9AE}" pid="3" name="KSOProductBuildVer">
    <vt:lpwstr>1033-12.2.0.18283</vt:lpwstr>
  </property>
</Properties>
</file>