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2. QUAN LY SINH VIEN\2025-2026\HOC KY 1\REN LUYEN HKI-25-26\"/>
    </mc:Choice>
  </mc:AlternateContent>
  <xr:revisionPtr revIDLastSave="0" documentId="13_ncr:1_{E4ED0C1D-4AF5-4DEE-9B09-22F1172DBCDF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BANG TONG" sheetId="18" r:id="rId1"/>
    <sheet name="25C1-NNA1" sheetId="13" r:id="rId2"/>
    <sheet name="25C1-NTN1" sheetId="14" r:id="rId3"/>
    <sheet name="25C2-NNA1" sheetId="15" r:id="rId4"/>
    <sheet name="25C2-NTN1" sheetId="16" r:id="rId5"/>
    <sheet name="25C2-NHQ1" sheetId="17" r:id="rId6"/>
  </sheets>
  <definedNames>
    <definedName name="_xlnm.Print_Titles" localSheetId="2">'25C1-NTN1'!$9:$10</definedName>
    <definedName name="_xlnm.Print_Titles" localSheetId="4">'25C2-NTN1'!$9:$10</definedName>
    <definedName name="_xlnm.Print_Titles" localSheetId="5">'25C2-NHQ1'!$9:$10</definedName>
    <definedName name="_xlnm.Print_Titles" localSheetId="0">'BANG TONG'!$9:$10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0" i="18" l="1"/>
  <c r="H50" i="18" s="1"/>
  <c r="F50" i="18"/>
  <c r="H49" i="18"/>
  <c r="F49" i="18"/>
  <c r="H48" i="18"/>
  <c r="G48" i="18"/>
  <c r="F48" i="18"/>
  <c r="G47" i="18"/>
  <c r="H47" i="18" s="1"/>
  <c r="F47" i="18"/>
  <c r="H46" i="18"/>
  <c r="G46" i="18"/>
  <c r="F46" i="18"/>
  <c r="G45" i="18"/>
  <c r="H45" i="18" s="1"/>
  <c r="F45" i="18"/>
  <c r="H44" i="18"/>
  <c r="G44" i="18"/>
  <c r="F44" i="18"/>
  <c r="G43" i="18"/>
  <c r="H43" i="18" s="1"/>
  <c r="F43" i="18"/>
  <c r="H42" i="18"/>
  <c r="G42" i="18"/>
  <c r="F42" i="18"/>
  <c r="G41" i="18"/>
  <c r="H41" i="18" s="1"/>
  <c r="F41" i="18"/>
  <c r="H40" i="18"/>
  <c r="G40" i="18"/>
  <c r="F40" i="18"/>
  <c r="G39" i="18"/>
  <c r="H39" i="18" s="1"/>
  <c r="F39" i="18"/>
  <c r="H38" i="18"/>
  <c r="G38" i="18"/>
  <c r="F38" i="18"/>
  <c r="G37" i="18"/>
  <c r="H37" i="18" s="1"/>
  <c r="F37" i="18"/>
  <c r="H36" i="18"/>
  <c r="G36" i="18"/>
  <c r="F36" i="18"/>
  <c r="G35" i="18"/>
  <c r="H35" i="18" s="1"/>
  <c r="F35" i="18"/>
  <c r="H34" i="18"/>
  <c r="G34" i="18"/>
  <c r="F34" i="18"/>
  <c r="G33" i="18"/>
  <c r="H33" i="18" s="1"/>
  <c r="F33" i="18"/>
  <c r="H32" i="18"/>
  <c r="G32" i="18"/>
  <c r="F32" i="18"/>
  <c r="G31" i="18"/>
  <c r="H31" i="18" s="1"/>
  <c r="F31" i="18"/>
  <c r="H30" i="18"/>
  <c r="G30" i="18"/>
  <c r="F30" i="18"/>
  <c r="G29" i="18"/>
  <c r="H29" i="18" s="1"/>
  <c r="F29" i="18"/>
  <c r="H28" i="18"/>
  <c r="G28" i="18"/>
  <c r="F28" i="18"/>
  <c r="G27" i="18"/>
  <c r="H27" i="18" s="1"/>
  <c r="F27" i="18"/>
  <c r="H26" i="18"/>
  <c r="G26" i="18"/>
  <c r="F26" i="18"/>
  <c r="G25" i="18"/>
  <c r="H25" i="18" s="1"/>
  <c r="F25" i="18"/>
  <c r="H24" i="18"/>
  <c r="G24" i="18"/>
  <c r="F24" i="18"/>
  <c r="G23" i="18"/>
  <c r="H23" i="18" s="1"/>
  <c r="F23" i="18"/>
  <c r="H22" i="18"/>
  <c r="G22" i="18"/>
  <c r="F22" i="18"/>
  <c r="G21" i="18"/>
  <c r="H21" i="18" s="1"/>
  <c r="F21" i="18"/>
  <c r="H20" i="18"/>
  <c r="G20" i="18"/>
  <c r="F20" i="18"/>
  <c r="G19" i="18"/>
  <c r="H19" i="18" s="1"/>
  <c r="F19" i="18"/>
  <c r="H18" i="18"/>
  <c r="G18" i="18"/>
  <c r="F18" i="18"/>
  <c r="G17" i="18"/>
  <c r="H17" i="18" s="1"/>
  <c r="F17" i="18"/>
  <c r="H16" i="18"/>
  <c r="G16" i="18"/>
  <c r="F16" i="18"/>
  <c r="G15" i="18"/>
  <c r="H15" i="18" s="1"/>
  <c r="F15" i="18"/>
  <c r="H14" i="18"/>
  <c r="G14" i="18"/>
  <c r="F14" i="18"/>
  <c r="G13" i="18"/>
  <c r="H13" i="18" s="1"/>
  <c r="F13" i="18"/>
  <c r="H12" i="18"/>
  <c r="G12" i="18"/>
  <c r="F12" i="18"/>
  <c r="H11" i="18"/>
  <c r="F11" i="18"/>
  <c r="E59" i="18" s="1"/>
  <c r="F59" i="18" s="1"/>
  <c r="G59" i="18" l="1"/>
  <c r="H59" i="18" s="1"/>
  <c r="G54" i="18"/>
  <c r="H54" i="18" s="1"/>
  <c r="E54" i="18"/>
  <c r="F54" i="18" s="1"/>
  <c r="E55" i="18"/>
  <c r="F55" i="18" s="1"/>
  <c r="E56" i="18"/>
  <c r="F56" i="18" s="1"/>
  <c r="E57" i="18"/>
  <c r="F57" i="18" s="1"/>
  <c r="E58" i="18"/>
  <c r="F58" i="18" s="1"/>
  <c r="G55" i="18"/>
  <c r="H55" i="18" s="1"/>
  <c r="G56" i="18"/>
  <c r="H56" i="18" s="1"/>
  <c r="G57" i="18"/>
  <c r="H57" i="18" s="1"/>
  <c r="G58" i="18"/>
  <c r="H58" i="18" s="1"/>
  <c r="H18" i="17" l="1"/>
  <c r="H19" i="17"/>
  <c r="H20" i="17"/>
  <c r="H21" i="17"/>
  <c r="H22" i="17"/>
  <c r="H17" i="17"/>
  <c r="F18" i="17"/>
  <c r="F19" i="17"/>
  <c r="F20" i="17"/>
  <c r="F21" i="17"/>
  <c r="F22" i="17"/>
  <c r="F17" i="17"/>
  <c r="G13" i="17"/>
  <c r="H13" i="17" s="1"/>
  <c r="F13" i="17"/>
  <c r="G12" i="17"/>
  <c r="H12" i="17" s="1"/>
  <c r="F12" i="17"/>
  <c r="H11" i="17"/>
  <c r="F11" i="17"/>
  <c r="E19" i="17" s="1"/>
  <c r="H23" i="16"/>
  <c r="H24" i="16"/>
  <c r="H25" i="16"/>
  <c r="H26" i="16"/>
  <c r="H27" i="16"/>
  <c r="H22" i="16"/>
  <c r="F23" i="16"/>
  <c r="F24" i="16"/>
  <c r="F25" i="16"/>
  <c r="F26" i="16"/>
  <c r="F27" i="16"/>
  <c r="F22" i="16"/>
  <c r="G18" i="16"/>
  <c r="H18" i="16" s="1"/>
  <c r="F18" i="16"/>
  <c r="G17" i="16"/>
  <c r="H17" i="16" s="1"/>
  <c r="F17" i="16"/>
  <c r="G16" i="16"/>
  <c r="H16" i="16" s="1"/>
  <c r="F16" i="16"/>
  <c r="H15" i="16"/>
  <c r="G15" i="16"/>
  <c r="F15" i="16"/>
  <c r="G14" i="16"/>
  <c r="H14" i="16" s="1"/>
  <c r="F14" i="16"/>
  <c r="G13" i="16"/>
  <c r="H13" i="16" s="1"/>
  <c r="F13" i="16"/>
  <c r="E24" i="16" s="1"/>
  <c r="G12" i="16"/>
  <c r="H12" i="16" s="1"/>
  <c r="F12" i="16"/>
  <c r="H11" i="16"/>
  <c r="F11" i="16"/>
  <c r="H49" i="15"/>
  <c r="H50" i="15"/>
  <c r="H51" i="15"/>
  <c r="H52" i="15"/>
  <c r="H53" i="15"/>
  <c r="H48" i="15"/>
  <c r="F49" i="15"/>
  <c r="F50" i="15"/>
  <c r="F51" i="15"/>
  <c r="F52" i="15"/>
  <c r="F53" i="15"/>
  <c r="F48" i="15"/>
  <c r="G44" i="15"/>
  <c r="H44" i="15" s="1"/>
  <c r="F44" i="15"/>
  <c r="H43" i="15"/>
  <c r="G43" i="15"/>
  <c r="F43" i="15"/>
  <c r="G42" i="15"/>
  <c r="H42" i="15" s="1"/>
  <c r="F42" i="15"/>
  <c r="G41" i="15"/>
  <c r="H41" i="15" s="1"/>
  <c r="F41" i="15"/>
  <c r="G40" i="15"/>
  <c r="H40" i="15" s="1"/>
  <c r="F40" i="15"/>
  <c r="G39" i="15"/>
  <c r="H39" i="15" s="1"/>
  <c r="F39" i="15"/>
  <c r="G38" i="15"/>
  <c r="H38" i="15" s="1"/>
  <c r="F38" i="15"/>
  <c r="G37" i="15"/>
  <c r="H37" i="15" s="1"/>
  <c r="F37" i="15"/>
  <c r="G36" i="15"/>
  <c r="H36" i="15" s="1"/>
  <c r="F36" i="15"/>
  <c r="H35" i="15"/>
  <c r="G35" i="15"/>
  <c r="F35" i="15"/>
  <c r="G34" i="15"/>
  <c r="H34" i="15" s="1"/>
  <c r="F34" i="15"/>
  <c r="G33" i="15"/>
  <c r="H33" i="15" s="1"/>
  <c r="F33" i="15"/>
  <c r="G32" i="15"/>
  <c r="H32" i="15" s="1"/>
  <c r="F32" i="15"/>
  <c r="G31" i="15"/>
  <c r="H31" i="15" s="1"/>
  <c r="F31" i="15"/>
  <c r="G30" i="15"/>
  <c r="H30" i="15" s="1"/>
  <c r="F30" i="15"/>
  <c r="G29" i="15"/>
  <c r="H29" i="15" s="1"/>
  <c r="F29" i="15"/>
  <c r="G28" i="15"/>
  <c r="H28" i="15" s="1"/>
  <c r="F28" i="15"/>
  <c r="H27" i="15"/>
  <c r="G27" i="15"/>
  <c r="F27" i="15"/>
  <c r="G26" i="15"/>
  <c r="H26" i="15" s="1"/>
  <c r="F26" i="15"/>
  <c r="G25" i="15"/>
  <c r="H25" i="15" s="1"/>
  <c r="F25" i="15"/>
  <c r="G24" i="15"/>
  <c r="H24" i="15" s="1"/>
  <c r="F24" i="15"/>
  <c r="G23" i="15"/>
  <c r="H23" i="15" s="1"/>
  <c r="F23" i="15"/>
  <c r="G22" i="15"/>
  <c r="H22" i="15" s="1"/>
  <c r="F22" i="15"/>
  <c r="G21" i="15"/>
  <c r="H21" i="15" s="1"/>
  <c r="F21" i="15"/>
  <c r="G20" i="15"/>
  <c r="H20" i="15" s="1"/>
  <c r="F20" i="15"/>
  <c r="H19" i="15"/>
  <c r="G19" i="15"/>
  <c r="F19" i="15"/>
  <c r="G18" i="15"/>
  <c r="H18" i="15" s="1"/>
  <c r="F18" i="15"/>
  <c r="G17" i="15"/>
  <c r="H17" i="15" s="1"/>
  <c r="F17" i="15"/>
  <c r="G16" i="15"/>
  <c r="H16" i="15" s="1"/>
  <c r="F16" i="15"/>
  <c r="G15" i="15"/>
  <c r="H15" i="15" s="1"/>
  <c r="F15" i="15"/>
  <c r="G14" i="15"/>
  <c r="H14" i="15" s="1"/>
  <c r="F14" i="15"/>
  <c r="G13" i="15"/>
  <c r="H13" i="15" s="1"/>
  <c r="F13" i="15"/>
  <c r="G12" i="15"/>
  <c r="H12" i="15" s="1"/>
  <c r="F12" i="15"/>
  <c r="H11" i="15"/>
  <c r="F11" i="15"/>
  <c r="H24" i="14"/>
  <c r="H25" i="14"/>
  <c r="H26" i="14"/>
  <c r="H27" i="14"/>
  <c r="H28" i="14"/>
  <c r="H23" i="14"/>
  <c r="F24" i="14"/>
  <c r="F25" i="14"/>
  <c r="F26" i="14"/>
  <c r="F27" i="14"/>
  <c r="F28" i="14"/>
  <c r="F23" i="14"/>
  <c r="G19" i="14"/>
  <c r="H19" i="14" s="1"/>
  <c r="F19" i="14"/>
  <c r="G18" i="14"/>
  <c r="H18" i="14" s="1"/>
  <c r="F18" i="14"/>
  <c r="G17" i="14"/>
  <c r="H17" i="14" s="1"/>
  <c r="F17" i="14"/>
  <c r="H16" i="14"/>
  <c r="G16" i="14"/>
  <c r="F16" i="14"/>
  <c r="G15" i="14"/>
  <c r="H15" i="14" s="1"/>
  <c r="F15" i="14"/>
  <c r="H14" i="14"/>
  <c r="G14" i="14"/>
  <c r="F14" i="14"/>
  <c r="G13" i="14"/>
  <c r="H13" i="14" s="1"/>
  <c r="F13" i="14"/>
  <c r="G12" i="14"/>
  <c r="H12" i="14" s="1"/>
  <c r="G26" i="14" s="1"/>
  <c r="F12" i="14"/>
  <c r="H11" i="14"/>
  <c r="F11" i="14"/>
  <c r="H46" i="13"/>
  <c r="H47" i="13"/>
  <c r="H48" i="13"/>
  <c r="H49" i="13"/>
  <c r="H50" i="13"/>
  <c r="H45" i="13"/>
  <c r="F46" i="13"/>
  <c r="F47" i="13"/>
  <c r="F48" i="13"/>
  <c r="F49" i="13"/>
  <c r="F50" i="13"/>
  <c r="F45" i="13"/>
  <c r="G41" i="13"/>
  <c r="H41" i="13" s="1"/>
  <c r="F41" i="13"/>
  <c r="G40" i="13"/>
  <c r="H40" i="13" s="1"/>
  <c r="F40" i="13"/>
  <c r="H39" i="13"/>
  <c r="G39" i="13"/>
  <c r="F39" i="13"/>
  <c r="G38" i="13"/>
  <c r="H38" i="13" s="1"/>
  <c r="F38" i="13"/>
  <c r="G37" i="13"/>
  <c r="H37" i="13" s="1"/>
  <c r="F37" i="13"/>
  <c r="H36" i="13"/>
  <c r="G36" i="13"/>
  <c r="F36" i="13"/>
  <c r="H35" i="13"/>
  <c r="G35" i="13"/>
  <c r="F35" i="13"/>
  <c r="G34" i="13"/>
  <c r="H34" i="13" s="1"/>
  <c r="F34" i="13"/>
  <c r="G33" i="13"/>
  <c r="H33" i="13" s="1"/>
  <c r="F33" i="13"/>
  <c r="G32" i="13"/>
  <c r="H32" i="13" s="1"/>
  <c r="F32" i="13"/>
  <c r="H31" i="13"/>
  <c r="G31" i="13"/>
  <c r="F31" i="13"/>
  <c r="G30" i="13"/>
  <c r="H30" i="13" s="1"/>
  <c r="F30" i="13"/>
  <c r="G29" i="13"/>
  <c r="H29" i="13" s="1"/>
  <c r="F29" i="13"/>
  <c r="H28" i="13"/>
  <c r="G28" i="13"/>
  <c r="F28" i="13"/>
  <c r="H27" i="13"/>
  <c r="G27" i="13"/>
  <c r="F27" i="13"/>
  <c r="G26" i="13"/>
  <c r="H26" i="13" s="1"/>
  <c r="F26" i="13"/>
  <c r="G25" i="13"/>
  <c r="H25" i="13" s="1"/>
  <c r="F25" i="13"/>
  <c r="G24" i="13"/>
  <c r="H24" i="13" s="1"/>
  <c r="F24" i="13"/>
  <c r="H23" i="13"/>
  <c r="G23" i="13"/>
  <c r="F23" i="13"/>
  <c r="G22" i="13"/>
  <c r="H22" i="13" s="1"/>
  <c r="F22" i="13"/>
  <c r="G21" i="13"/>
  <c r="H21" i="13" s="1"/>
  <c r="F21" i="13"/>
  <c r="H20" i="13"/>
  <c r="G20" i="13"/>
  <c r="F20" i="13"/>
  <c r="H19" i="13"/>
  <c r="G19" i="13"/>
  <c r="F19" i="13"/>
  <c r="G18" i="13"/>
  <c r="H18" i="13" s="1"/>
  <c r="F18" i="13"/>
  <c r="G17" i="13"/>
  <c r="H17" i="13" s="1"/>
  <c r="F17" i="13"/>
  <c r="G16" i="13"/>
  <c r="H16" i="13" s="1"/>
  <c r="F16" i="13"/>
  <c r="H15" i="13"/>
  <c r="G15" i="13"/>
  <c r="F15" i="13"/>
  <c r="G14" i="13"/>
  <c r="H14" i="13" s="1"/>
  <c r="F14" i="13"/>
  <c r="G13" i="13"/>
  <c r="H13" i="13" s="1"/>
  <c r="F13" i="13"/>
  <c r="G12" i="13"/>
  <c r="H12" i="13" s="1"/>
  <c r="F12" i="13"/>
  <c r="H11" i="13"/>
  <c r="F11" i="13"/>
  <c r="E50" i="13" s="1"/>
  <c r="E22" i="17" l="1"/>
  <c r="G20" i="17"/>
  <c r="E17" i="17"/>
  <c r="E20" i="17"/>
  <c r="E21" i="17"/>
  <c r="E18" i="17"/>
  <c r="G17" i="17"/>
  <c r="G18" i="17"/>
  <c r="G19" i="17"/>
  <c r="G21" i="17"/>
  <c r="G22" i="17"/>
  <c r="G27" i="16"/>
  <c r="E22" i="16"/>
  <c r="E25" i="16"/>
  <c r="E26" i="16"/>
  <c r="E27" i="16"/>
  <c r="E23" i="16"/>
  <c r="G22" i="16"/>
  <c r="G23" i="16"/>
  <c r="G24" i="16"/>
  <c r="G25" i="16"/>
  <c r="G26" i="16"/>
  <c r="E53" i="15"/>
  <c r="G53" i="15"/>
  <c r="E48" i="15"/>
  <c r="E49" i="15"/>
  <c r="E50" i="15"/>
  <c r="E51" i="15"/>
  <c r="E52" i="15"/>
  <c r="G48" i="15"/>
  <c r="G49" i="15"/>
  <c r="G50" i="15"/>
  <c r="G51" i="15"/>
  <c r="G52" i="15"/>
  <c r="E28" i="14"/>
  <c r="G28" i="14"/>
  <c r="E23" i="14"/>
  <c r="E24" i="14"/>
  <c r="E25" i="14"/>
  <c r="E26" i="14"/>
  <c r="E27" i="14"/>
  <c r="G24" i="14"/>
  <c r="G25" i="14"/>
  <c r="G27" i="14"/>
  <c r="G23" i="14"/>
  <c r="G50" i="13"/>
  <c r="E45" i="13"/>
  <c r="E46" i="13"/>
  <c r="E47" i="13"/>
  <c r="E48" i="13"/>
  <c r="E49" i="13"/>
  <c r="G45" i="13"/>
  <c r="G46" i="13"/>
  <c r="G47" i="13"/>
  <c r="G48" i="13"/>
  <c r="G49" i="13"/>
</calcChain>
</file>

<file path=xl/sharedStrings.xml><?xml version="1.0" encoding="utf-8"?>
<sst xmlns="http://schemas.openxmlformats.org/spreadsheetml/2006/main" count="501" uniqueCount="276">
  <si>
    <t>TRƯỜNG CAO ĐẲNG LÝ TỰ TRỌNG</t>
  </si>
  <si>
    <t>CỘNG HÒA XÃ HỘI CHỦ NGHĨA VIỆT NAM</t>
  </si>
  <si>
    <t>THÀNH PHỐ HỒ CHÍ MINH</t>
  </si>
  <si>
    <t>Độc lập  -  Tự do  -  Hạnh phúc</t>
  </si>
  <si>
    <t>BẢNG TỔNG KẾT ĐÁNH GIÁ KẾT QUẢ RÈN LUYỆN</t>
  </si>
  <si>
    <t xml:space="preserve">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</si>
  <si>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</si>
  <si>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</si>
  <si>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</si>
  <si>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</si>
  <si>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</si>
  <si>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</si>
  <si>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</si>
  <si>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 xml:space="preserve">Nguyễn Văn </t>
  </si>
  <si>
    <t>A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</si>
  <si>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</si>
  <si>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</si>
  <si>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</si>
  <si>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</si>
  <si>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</si>
  <si>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</si>
  <si>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</si>
  <si>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</si>
  <si>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</si>
  <si>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</si>
  <si>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QUẢN LÝ SINH VIÊN</t>
  </si>
  <si>
    <t xml:space="preserve">              CỐ VẤN HỌC TẬP               </t>
  </si>
  <si>
    <t xml:space="preserve">PHÒNG TTGD - CTSV
</t>
  </si>
  <si>
    <t>Học kỳ: I     Năm học: 2025-2026</t>
  </si>
  <si>
    <t>Lớp:………...               Sĩ số: ……..             Khoa: Ngoại ngữ</t>
  </si>
  <si>
    <t>TP. TTGD-CTSV</t>
  </si>
  <si>
    <t>Nguyễn Thị Kim Anh</t>
  </si>
  <si>
    <t>Anh</t>
  </si>
  <si>
    <t>Ánh</t>
  </si>
  <si>
    <t>Khôi</t>
  </si>
  <si>
    <t>Minh</t>
  </si>
  <si>
    <t>Tài</t>
  </si>
  <si>
    <t>Thanh</t>
  </si>
  <si>
    <t>Trâm</t>
  </si>
  <si>
    <t>An</t>
  </si>
  <si>
    <t>Hân</t>
  </si>
  <si>
    <t>Khang</t>
  </si>
  <si>
    <t>Nhi</t>
  </si>
  <si>
    <t>Thảo</t>
  </si>
  <si>
    <t>TP. Hồ Chí Minh, ngày ……..tháng…….. năm 2026</t>
  </si>
  <si>
    <t>Huy</t>
  </si>
  <si>
    <t>Ngọc</t>
  </si>
  <si>
    <t>Khoa</t>
  </si>
  <si>
    <t>Ngân</t>
  </si>
  <si>
    <t>Tâm</t>
  </si>
  <si>
    <t>Thắng</t>
  </si>
  <si>
    <t>Thuận</t>
  </si>
  <si>
    <t>Quỳnh</t>
  </si>
  <si>
    <t>Trần Minh</t>
  </si>
  <si>
    <t>Vy</t>
  </si>
  <si>
    <t>Châu</t>
  </si>
  <si>
    <t>Nguyễn Hoàng</t>
  </si>
  <si>
    <t>Dũng</t>
  </si>
  <si>
    <t>Lộc</t>
  </si>
  <si>
    <t>Phúc</t>
  </si>
  <si>
    <t>Thư</t>
  </si>
  <si>
    <t>Nguyễn Phương</t>
  </si>
  <si>
    <t>Tường</t>
  </si>
  <si>
    <t>25000850</t>
  </si>
  <si>
    <t>Võ Minh</t>
  </si>
  <si>
    <t>25002954</t>
  </si>
  <si>
    <t>Nguyễn Đức</t>
  </si>
  <si>
    <t>25001600</t>
  </si>
  <si>
    <t>Vũ Ngọc</t>
  </si>
  <si>
    <t>25000237</t>
  </si>
  <si>
    <t>Nguyễn Hà Thiên</t>
  </si>
  <si>
    <t>Bảo</t>
  </si>
  <si>
    <t>25002960</t>
  </si>
  <si>
    <t>Nguyễn Minh Quốc</t>
  </si>
  <si>
    <t>25002913</t>
  </si>
  <si>
    <t>Kiều Zi</t>
  </si>
  <si>
    <t>Đan</t>
  </si>
  <si>
    <t>25002909</t>
  </si>
  <si>
    <t>Trình Hưng</t>
  </si>
  <si>
    <t>Đạt</t>
  </si>
  <si>
    <t>25002074</t>
  </si>
  <si>
    <t>Duyên</t>
  </si>
  <si>
    <t>25002899</t>
  </si>
  <si>
    <t>Trần Phi</t>
  </si>
  <si>
    <t>Hải</t>
  </si>
  <si>
    <t>25002952</t>
  </si>
  <si>
    <t>Nguyễn Đình Lâm</t>
  </si>
  <si>
    <t>Hùng</t>
  </si>
  <si>
    <t>25002761</t>
  </si>
  <si>
    <t>Lại Võ Duy</t>
  </si>
  <si>
    <t>Kha</t>
  </si>
  <si>
    <t>25000759</t>
  </si>
  <si>
    <t>Nguyễn Tuấn</t>
  </si>
  <si>
    <t>25001940</t>
  </si>
  <si>
    <t>Dương Đăng</t>
  </si>
  <si>
    <t>25002127</t>
  </si>
  <si>
    <t>Nguyễn Anh</t>
  </si>
  <si>
    <t>25001028</t>
  </si>
  <si>
    <t>Linh</t>
  </si>
  <si>
    <t>25000496</t>
  </si>
  <si>
    <t>Đinh Ngọc Xuân</t>
  </si>
  <si>
    <t>Mai</t>
  </si>
  <si>
    <t>25001504</t>
  </si>
  <si>
    <t>Vũ Hoàng</t>
  </si>
  <si>
    <t>25002949</t>
  </si>
  <si>
    <t>Thường Tổ</t>
  </si>
  <si>
    <t>Nguyên</t>
  </si>
  <si>
    <t>25001180</t>
  </si>
  <si>
    <t>Ka'</t>
  </si>
  <si>
    <t>Nguyệt</t>
  </si>
  <si>
    <t>25001219</t>
  </si>
  <si>
    <t>Ngô Nguyễn Ngọc</t>
  </si>
  <si>
    <t>25002955</t>
  </si>
  <si>
    <t>Nguyễn Trường Tuấn</t>
  </si>
  <si>
    <t>Phi</t>
  </si>
  <si>
    <t>25001980</t>
  </si>
  <si>
    <t>Phan Tiến</t>
  </si>
  <si>
    <t>Phương</t>
  </si>
  <si>
    <t>25001313</t>
  </si>
  <si>
    <t>Trần Mỹ</t>
  </si>
  <si>
    <t>25002052</t>
  </si>
  <si>
    <t>Trần Nhật</t>
  </si>
  <si>
    <t>Tân</t>
  </si>
  <si>
    <t>25000039</t>
  </si>
  <si>
    <t>Châu Ngọc</t>
  </si>
  <si>
    <t>25001061</t>
  </si>
  <si>
    <t>Hoàng Trọng</t>
  </si>
  <si>
    <t>Thiên</t>
  </si>
  <si>
    <t>25001750</t>
  </si>
  <si>
    <t>25002881</t>
  </si>
  <si>
    <t>Vũ Đình</t>
  </si>
  <si>
    <t>25000019</t>
  </si>
  <si>
    <t>Nguyễn Nguyên Minh</t>
  </si>
  <si>
    <t>Thy</t>
  </si>
  <si>
    <t>25002120</t>
  </si>
  <si>
    <t>Hồ Trung</t>
  </si>
  <si>
    <t>Tín</t>
  </si>
  <si>
    <t>25000603</t>
  </si>
  <si>
    <t>La Nguyễn Anh</t>
  </si>
  <si>
    <t>25001833</t>
  </si>
  <si>
    <t>Phan Tấn</t>
  </si>
  <si>
    <t>Chương</t>
  </si>
  <si>
    <t>25001374</t>
  </si>
  <si>
    <t>Hứa Minh</t>
  </si>
  <si>
    <t>Hiếu</t>
  </si>
  <si>
    <t>25000003</t>
  </si>
  <si>
    <t>Võ Quang</t>
  </si>
  <si>
    <t>25002926</t>
  </si>
  <si>
    <t>Hồ Ngọc</t>
  </si>
  <si>
    <t>25001856</t>
  </si>
  <si>
    <t>Dương Thị Kim</t>
  </si>
  <si>
    <t>25000107</t>
  </si>
  <si>
    <t>Phạm Thị Mỹ</t>
  </si>
  <si>
    <t>25001394</t>
  </si>
  <si>
    <t>Phạm Tấn</t>
  </si>
  <si>
    <t>25001574</t>
  </si>
  <si>
    <t>Đinh Hoàng</t>
  </si>
  <si>
    <t>25000901</t>
  </si>
  <si>
    <t>Nguyễn Thị</t>
  </si>
  <si>
    <t>Trang</t>
  </si>
  <si>
    <t>Lớp: 25C1-NTN1               Sĩ số: 09             Khoa: Ngoại ngữ</t>
  </si>
  <si>
    <t>Lớp: 25C1-NNA1               Sĩ số: 31             Khoa: Ngoại ngữ</t>
  </si>
  <si>
    <t>Lớp: 25C2-NNA1               Sĩ số: 34             Khoa: Ngoại ngữ</t>
  </si>
  <si>
    <t>25002496</t>
  </si>
  <si>
    <t>Phan Nhật Bảo</t>
  </si>
  <si>
    <t>25002497</t>
  </si>
  <si>
    <t>Chu Nữ Quỳnh</t>
  </si>
  <si>
    <t>Chi</t>
  </si>
  <si>
    <t>25002499</t>
  </si>
  <si>
    <t>Hoàng Lê Minh</t>
  </si>
  <si>
    <t>25002500</t>
  </si>
  <si>
    <t>Trần Ngọc Thùy</t>
  </si>
  <si>
    <t>Dương</t>
  </si>
  <si>
    <t>25002518</t>
  </si>
  <si>
    <t>Phan Thanh</t>
  </si>
  <si>
    <t>Hà</t>
  </si>
  <si>
    <t>25002503</t>
  </si>
  <si>
    <t>Lâm Gia</t>
  </si>
  <si>
    <t>25002505</t>
  </si>
  <si>
    <t>Nguyễn Hoài Nhật</t>
  </si>
  <si>
    <t>25002792</t>
  </si>
  <si>
    <t>Đào Quang</t>
  </si>
  <si>
    <t>25002521</t>
  </si>
  <si>
    <t>Ngô Thị Thanh</t>
  </si>
  <si>
    <t>25000625</t>
  </si>
  <si>
    <t>Phạm Nguyễn Thanh</t>
  </si>
  <si>
    <t>25002522</t>
  </si>
  <si>
    <t>Trần Bảo</t>
  </si>
  <si>
    <t>25002506</t>
  </si>
  <si>
    <t>Trần Thiên Bảo</t>
  </si>
  <si>
    <t>25002507</t>
  </si>
  <si>
    <t>Hồ Hải</t>
  </si>
  <si>
    <t>Phú</t>
  </si>
  <si>
    <t>25002508</t>
  </si>
  <si>
    <t>Tô Huỳnh Tấn</t>
  </si>
  <si>
    <t>25002523</t>
  </si>
  <si>
    <t>Trương Thanh Vân</t>
  </si>
  <si>
    <t>25002524</t>
  </si>
  <si>
    <t>Nguyễn Trần Chí</t>
  </si>
  <si>
    <t>25002525</t>
  </si>
  <si>
    <t>Nguyễn Đan</t>
  </si>
  <si>
    <t>25002794</t>
  </si>
  <si>
    <t>Phạm Thị Minh</t>
  </si>
  <si>
    <t>25002527</t>
  </si>
  <si>
    <t>Nguyễn Ngọc</t>
  </si>
  <si>
    <t>25002528</t>
  </si>
  <si>
    <t>Võ Nhật Minh</t>
  </si>
  <si>
    <t>25002529</t>
  </si>
  <si>
    <t>Hoàng Thủy</t>
  </si>
  <si>
    <t>Tiên</t>
  </si>
  <si>
    <t>25002530</t>
  </si>
  <si>
    <t>Tăng Thăng</t>
  </si>
  <si>
    <t>Tiến</t>
  </si>
  <si>
    <t>25002509</t>
  </si>
  <si>
    <t>Trần Ngọc Bích</t>
  </si>
  <si>
    <t>Tin</t>
  </si>
  <si>
    <t>25002510</t>
  </si>
  <si>
    <t>Kiều Ngọc</t>
  </si>
  <si>
    <t>25002511</t>
  </si>
  <si>
    <t>Thái Bảo</t>
  </si>
  <si>
    <t>Trân</t>
  </si>
  <si>
    <t>25002512</t>
  </si>
  <si>
    <t>Phan Châu Minh</t>
  </si>
  <si>
    <t>Trí</t>
  </si>
  <si>
    <t>25002531</t>
  </si>
  <si>
    <t>Văn Minh</t>
  </si>
  <si>
    <t>Triết</t>
  </si>
  <si>
    <t>25002514</t>
  </si>
  <si>
    <t>Châu Nguyễn Thanh</t>
  </si>
  <si>
    <t>Trúc</t>
  </si>
  <si>
    <t>25002513</t>
  </si>
  <si>
    <t>Đỗ Thanh</t>
  </si>
  <si>
    <t>25002515</t>
  </si>
  <si>
    <t>Huỳnh Đặng Lan</t>
  </si>
  <si>
    <t>Vi</t>
  </si>
  <si>
    <t>25002516</t>
  </si>
  <si>
    <t>Lê Trịnh Hoàng</t>
  </si>
  <si>
    <t>Vũ</t>
  </si>
  <si>
    <t>25002517</t>
  </si>
  <si>
    <t>Lê Thị Thanh</t>
  </si>
  <si>
    <t>25002793</t>
  </si>
  <si>
    <t>Phan Nguyễn Khải</t>
  </si>
  <si>
    <t>25002532</t>
  </si>
  <si>
    <t>Phan Thảo</t>
  </si>
  <si>
    <t>25002533</t>
  </si>
  <si>
    <t>Trương Hoàng</t>
  </si>
  <si>
    <t>25002534</t>
  </si>
  <si>
    <t>Bùi Ngân</t>
  </si>
  <si>
    <t>Giang</t>
  </si>
  <si>
    <t>25002535</t>
  </si>
  <si>
    <t>25002537</t>
  </si>
  <si>
    <t>Nguyễn Hiếu Thiên</t>
  </si>
  <si>
    <t>25002538</t>
  </si>
  <si>
    <t>Nguyễn Thị Yến</t>
  </si>
  <si>
    <t>25003000</t>
  </si>
  <si>
    <t>Tất Phương</t>
  </si>
  <si>
    <t>25002541</t>
  </si>
  <si>
    <t>Lữ Bảo</t>
  </si>
  <si>
    <t>Văn</t>
  </si>
  <si>
    <t>25002542</t>
  </si>
  <si>
    <t>Phan Nhật</t>
  </si>
  <si>
    <t>Lớp: 25C2-NTN1               Sĩ số: 08             Khoa: Ngoại ngữ</t>
  </si>
  <si>
    <t>25002790</t>
  </si>
  <si>
    <t>Phan Thị Ngọc</t>
  </si>
  <si>
    <t>25002491</t>
  </si>
  <si>
    <t>Trần Thị Khánh</t>
  </si>
  <si>
    <t>25002791</t>
  </si>
  <si>
    <t>Phan Kim</t>
  </si>
  <si>
    <t>Lớp: 25C2-NHQ1               Sĩ số: 03             Khoa: Ngoại ngữ</t>
  </si>
  <si>
    <t>Trần Thanh Trúc</t>
  </si>
  <si>
    <t>Đoàn Thanh Long</t>
  </si>
  <si>
    <t>Nguyễn Mỹ Tiên</t>
  </si>
  <si>
    <t>LT</t>
  </si>
  <si>
    <t>LP</t>
  </si>
  <si>
    <t>LPHT</t>
  </si>
  <si>
    <t>LPPT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</si>
</sst>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charset val="163"/>
      <scheme val="minor"/>
    </font>
    <font>
      <vertAlign val="superscript"/>
      <sz val="1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vertAlign val="superscript"/>
      <sz val="13"/>
      <name val="Times New Roman"/>
      <family val="1"/>
    </font>
    <font>
      <b/>
      <sz val="1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11" applyNumberFormat="0" applyBorder="0" applyAlignment="0" applyProtection="0"/>
    <xf numFmtId="0" fontId="18" fillId="22" borderId="12" applyNumberFormat="0" applyBorder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13" applyNumberFormat="0" applyFill="0" applyBorder="0" applyAlignment="0" applyProtection="0"/>
    <xf numFmtId="0" fontId="22" fillId="0" borderId="14" applyNumberFormat="0" applyFill="0" applyBorder="0" applyAlignment="0" applyProtection="0"/>
    <xf numFmtId="0" fontId="23" fillId="0" borderId="15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8" borderId="11" applyNumberFormat="0" applyBorder="0" applyAlignment="0" applyProtection="0"/>
    <xf numFmtId="0" fontId="25" fillId="0" borderId="16" applyNumberFormat="0" applyFill="0" applyBorder="0" applyAlignment="0" applyProtection="0"/>
    <xf numFmtId="0" fontId="26" fillId="23" borderId="0" applyNumberFormat="0" applyBorder="0" applyAlignment="0" applyProtection="0"/>
    <xf numFmtId="0" fontId="14" fillId="0" borderId="0"/>
    <xf numFmtId="0" fontId="14" fillId="24" borderId="17" applyNumberFormat="0" applyFont="0" applyBorder="0" applyAlignment="0" applyProtection="0"/>
    <xf numFmtId="0" fontId="27" fillId="21" borderId="18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19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/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/>
    <xf numFmtId="0" fontId="2" fillId="2" borderId="0" xfId="0" applyFont="1" applyFill="1" applyAlignment="1">
      <alignment vertical="center"/>
    </xf>
    <xf numFmtId="2" fontId="2" fillId="2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2" fontId="2" fillId="0" borderId="0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8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32" fillId="2" borderId="9" xfId="0" applyFont="1" applyFill="1" applyBorder="1" applyAlignment="1">
      <alignment horizontal="center" vertical="center"/>
    </xf>
    <xf numFmtId="4" fontId="33" fillId="2" borderId="9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4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34" fillId="0" borderId="0" xfId="0" applyFont="1" applyAlignment="1">
      <alignment horizontal="center" vertical="center"/>
    </xf>
    <xf numFmtId="0" fontId="31" fillId="0" borderId="0" xfId="0" applyFont="1" applyBorder="1" applyAlignment="1">
      <alignment horizontal="center"/>
    </xf>
  </cellXfs>
  <cellStyles count="43">
    <cellStyle name="20% - Accent1 2" xfId="1" xr:uid="{00000000-0005-0000-0000-000031000000}"/>
    <cellStyle name="20% - Accent2 2" xfId="2" xr:uid="{00000000-0005-0000-0000-000032000000}"/>
    <cellStyle name="20% - Accent3 2" xfId="3" xr:uid="{00000000-0005-0000-0000-000033000000}"/>
    <cellStyle name="20% - Accent4 2" xfId="4" xr:uid="{00000000-0005-0000-0000-000034000000}"/>
    <cellStyle name="20% - Accent5 2" xfId="5" xr:uid="{00000000-0005-0000-0000-000035000000}"/>
    <cellStyle name="20% - Accent6 2" xfId="6" xr:uid="{00000000-0005-0000-0000-000036000000}"/>
    <cellStyle name="40% - Accent1 2" xfId="7" xr:uid="{00000000-0005-0000-0000-000037000000}"/>
    <cellStyle name="40% - Accent2 2" xfId="8" xr:uid="{00000000-0005-0000-0000-000038000000}"/>
    <cellStyle name="40% - Accent3 2" xfId="9" xr:uid="{00000000-0005-0000-0000-000039000000}"/>
    <cellStyle name="40% - Accent4 2" xfId="10" xr:uid="{00000000-0005-0000-0000-00003A000000}"/>
    <cellStyle name="40% - Accent5 2" xfId="11" xr:uid="{00000000-0005-0000-0000-00003B000000}"/>
    <cellStyle name="40% - Accent6 2" xfId="12" xr:uid="{00000000-0005-0000-0000-00003C000000}"/>
    <cellStyle name="60% - Accent1 2" xfId="13" xr:uid="{00000000-0005-0000-0000-00003D000000}"/>
    <cellStyle name="60% - Accent2 2" xfId="14" xr:uid="{00000000-0005-0000-0000-00003E000000}"/>
    <cellStyle name="60% - Accent3 2" xfId="15" xr:uid="{00000000-0005-0000-0000-00003F000000}"/>
    <cellStyle name="60% - Accent4 2" xfId="16" xr:uid="{00000000-0005-0000-0000-000040000000}"/>
    <cellStyle name="60% - Accent5 2" xfId="17" xr:uid="{00000000-0005-0000-0000-000041000000}"/>
    <cellStyle name="60% - Accent6 2" xfId="18" xr:uid="{00000000-0005-0000-0000-000042000000}"/>
    <cellStyle name="Accent1 2" xfId="19" xr:uid="{00000000-0005-0000-0000-000043000000}"/>
    <cellStyle name="Accent2 2" xfId="20" xr:uid="{00000000-0005-0000-0000-000044000000}"/>
    <cellStyle name="Accent3 2" xfId="21" xr:uid="{00000000-0005-0000-0000-000045000000}"/>
    <cellStyle name="Accent4 2" xfId="22" xr:uid="{00000000-0005-0000-0000-000046000000}"/>
    <cellStyle name="Accent5 2" xfId="23" xr:uid="{00000000-0005-0000-0000-000047000000}"/>
    <cellStyle name="Accent6 2" xfId="24" xr:uid="{00000000-0005-0000-0000-000048000000}"/>
    <cellStyle name="Bad 2" xfId="25" xr:uid="{00000000-0005-0000-0000-000049000000}"/>
    <cellStyle name="Calculation 2" xfId="26" xr:uid="{00000000-0005-0000-0000-00004A000000}"/>
    <cellStyle name="Check Cell 2" xfId="27" xr:uid="{00000000-0005-0000-0000-00004B000000}"/>
    <cellStyle name="Explanatory Text 2" xfId="28" xr:uid="{00000000-0005-0000-0000-00004C000000}"/>
    <cellStyle name="Good 2" xfId="29" xr:uid="{00000000-0005-0000-0000-00004D000000}"/>
    <cellStyle name="Heading 1 2" xfId="30" xr:uid="{00000000-0005-0000-0000-00004E000000}"/>
    <cellStyle name="Heading 2 2" xfId="31" xr:uid="{00000000-0005-0000-0000-00004F000000}"/>
    <cellStyle name="Heading 3 2" xfId="32" xr:uid="{00000000-0005-0000-0000-000050000000}"/>
    <cellStyle name="Heading 4 2" xfId="33" xr:uid="{00000000-0005-0000-0000-000051000000}"/>
    <cellStyle name="Input 2" xfId="34" xr:uid="{00000000-0005-0000-0000-000052000000}"/>
    <cellStyle name="Linked Cell 2" xfId="35" xr:uid="{00000000-0005-0000-0000-000053000000}"/>
    <cellStyle name="Neutral 2" xfId="36" xr:uid="{00000000-0005-0000-0000-000054000000}"/>
    <cellStyle name="Normal" xfId="0" builtinId="0"/>
    <cellStyle name="Normal 2" xfId="37" xr:uid="{00000000-0005-0000-0000-000055000000}"/>
    <cellStyle name="Note 2" xfId="38" xr:uid="{00000000-0005-0000-0000-000056000000}"/>
    <cellStyle name="Output 2" xfId="39" xr:uid="{00000000-0005-0000-0000-000057000000}"/>
    <cellStyle name="Title 2" xfId="40" xr:uid="{00000000-0005-0000-0000-000058000000}"/>
    <cellStyle name="Total 2" xfId="41" xr:uid="{00000000-0005-0000-0000-000059000000}"/>
    <cellStyle name="Warning Text 2" xfId="42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DFDECC5B-8E35-4BC7-A505-7F3AFDB9CB53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850FC6D-4813-42CA-97A4-409BD6ACA0C3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B17F3EF8-39B4-4EA8-A760-C5407073166B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2F89861-E742-448B-8E8F-75F7DB29D176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0DA535BD-F45F-40B3-A0C0-6F3F329C5E31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85DF1A8-88B3-4EB7-9234-D8856EEB11E3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CFEE1E3C-0266-4529-AC1B-7E170845C474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E298DB7-771C-44BF-822B-BA2634D97D3B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798C2067-715C-451E-BD22-E5159F0D88FA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AC98478-BFCF-4CFE-A55F-E4ED61D50B54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D0F40E48-592D-459B-BED2-772048DAD7B7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22E7791F-5282-49F3-A0FF-E12C254931F3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CCF4E-776D-4EE8-A1BD-42C390D9AE12}">
  <dimension ref="A1:Q67"/>
  <sheetViews>
    <sheetView workbookViewId="0">
      <selection activeCell="D13" sqref="D13"/>
    </sheetView>
  </sheetViews>
  <sheetFormatPr defaultColWidth="9.140625" defaultRowHeight="16.5" x14ac:dyDescent="0.25"/>
  <cols>
    <col min="1" max="1" width="4.7109375" style="4" customWidth="1"/>
    <col min="2" max="2" width="11.140625" style="4" customWidth="1"/>
    <col min="3" max="3" width="20.28515625" style="4" customWidth="1"/>
    <col min="4" max="4" width="8.7109375" style="5" customWidth="1"/>
    <col min="5" max="5" width="8" style="4" customWidth="1"/>
    <col min="6" max="6" width="9.7109375" style="4" customWidth="1"/>
    <col min="7" max="7" width="8.140625" style="4" customWidth="1"/>
    <col min="8" max="8" width="9.140625" style="4"/>
    <col min="9" max="9" width="13" style="36" customWidth="1"/>
    <col min="10" max="16384" width="9.140625" style="4"/>
  </cols>
  <sheetData>
    <row r="1" spans="1:17" ht="15.75" x14ac:dyDescent="0.25">
      <c r="A1" s="67" t="s">
        <v>0</v>
      </c>
      <c r="B1" s="68"/>
      <c r="C1" s="68"/>
      <c r="D1" s="68"/>
      <c r="E1" s="68" t="s">
        <v>1</v>
      </c>
      <c r="F1" s="68"/>
      <c r="G1" s="68"/>
      <c r="H1" s="68"/>
      <c r="I1" s="68"/>
    </row>
    <row r="2" spans="1:17" x14ac:dyDescent="0.25">
      <c r="A2" s="67" t="s">
        <v>2</v>
      </c>
      <c r="B2" s="67"/>
      <c r="C2" s="67"/>
      <c r="D2" s="67"/>
      <c r="E2" s="69" t="s">
        <v>3</v>
      </c>
      <c r="F2" s="69"/>
      <c r="G2" s="69"/>
      <c r="H2" s="69"/>
      <c r="I2" s="69"/>
    </row>
    <row r="3" spans="1:17" ht="15.75" customHeight="1" x14ac:dyDescent="0.25">
      <c r="A3" s="70" t="s">
        <v>27</v>
      </c>
      <c r="B3" s="70"/>
      <c r="C3" s="70"/>
      <c r="D3" s="70"/>
      <c r="E3" s="46"/>
      <c r="F3" s="46"/>
      <c r="G3" s="46"/>
      <c r="H3" s="46"/>
      <c r="I3" s="46"/>
    </row>
    <row r="4" spans="1:17" s="1" customFormat="1" ht="19.5" x14ac:dyDescent="0.25">
      <c r="A4" s="6"/>
      <c r="B4" s="6"/>
      <c r="C4" s="6"/>
      <c r="D4" s="6"/>
      <c r="I4" s="23"/>
    </row>
    <row r="5" spans="1:17" ht="22.5" x14ac:dyDescent="0.3">
      <c r="A5" s="55" t="s">
        <v>4</v>
      </c>
      <c r="B5" s="55"/>
      <c r="C5" s="55"/>
      <c r="D5" s="55"/>
      <c r="E5" s="55"/>
      <c r="F5" s="55"/>
      <c r="G5" s="55"/>
      <c r="H5" s="55"/>
      <c r="I5" s="55"/>
      <c r="J5" s="41"/>
      <c r="K5" s="41"/>
      <c r="L5" s="41"/>
      <c r="M5" s="41"/>
      <c r="N5" s="41"/>
      <c r="O5" s="41"/>
      <c r="P5" s="41"/>
      <c r="Q5" s="41"/>
    </row>
    <row r="6" spans="1:17" s="2" customFormat="1" ht="18.75" x14ac:dyDescent="0.3">
      <c r="A6" s="55" t="s">
        <v>28</v>
      </c>
      <c r="B6" s="55"/>
      <c r="C6" s="55"/>
      <c r="D6" s="55"/>
      <c r="E6" s="55"/>
      <c r="F6" s="55"/>
      <c r="G6" s="55"/>
      <c r="H6" s="55"/>
      <c r="I6" s="55"/>
      <c r="J6" s="25"/>
      <c r="K6" s="25"/>
      <c r="L6" s="25"/>
      <c r="M6" s="25"/>
      <c r="N6" s="25"/>
      <c r="O6" s="25"/>
      <c r="P6" s="25"/>
      <c r="Q6" s="25"/>
    </row>
    <row r="7" spans="1:17" s="2" customFormat="1" ht="18.75" x14ac:dyDescent="0.3">
      <c r="A7" s="56" t="s">
        <v>29</v>
      </c>
      <c r="B7" s="56"/>
      <c r="C7" s="56"/>
      <c r="D7" s="56"/>
      <c r="E7" s="56"/>
      <c r="F7" s="56"/>
      <c r="G7" s="56"/>
      <c r="H7" s="56"/>
      <c r="I7" s="56"/>
      <c r="J7" s="26"/>
      <c r="K7" s="26"/>
      <c r="L7" s="26"/>
      <c r="M7" s="26"/>
      <c r="N7" s="26"/>
      <c r="O7" s="26"/>
      <c r="P7" s="26"/>
      <c r="Q7" s="26"/>
    </row>
    <row r="8" spans="1:17" s="2" customFormat="1" ht="18.75" x14ac:dyDescent="0.3">
      <c r="A8" s="42"/>
      <c r="B8" s="42"/>
      <c r="C8" s="42"/>
      <c r="D8" s="43"/>
      <c r="E8" s="42"/>
      <c r="F8" s="42"/>
      <c r="G8" s="42"/>
      <c r="H8" s="42"/>
      <c r="I8" s="36"/>
      <c r="J8" s="26"/>
      <c r="K8" s="26"/>
      <c r="L8" s="26"/>
      <c r="M8" s="26"/>
      <c r="N8" s="26"/>
      <c r="O8" s="26"/>
      <c r="P8" s="26"/>
      <c r="Q8" s="26"/>
    </row>
    <row r="9" spans="1:17" s="3" customFormat="1" ht="15" x14ac:dyDescent="0.25">
      <c r="A9" s="57" t="s">
        <v>5</v>
      </c>
      <c r="B9" s="57" t="s">
        <v>6</v>
      </c>
      <c r="C9" s="59" t="s">
        <v>7</v>
      </c>
      <c r="D9" s="60"/>
      <c r="E9" s="63" t="s">
        <v>8</v>
      </c>
      <c r="F9" s="64"/>
      <c r="G9" s="63" t="s">
        <v>9</v>
      </c>
      <c r="H9" s="64"/>
      <c r="I9" s="65" t="s">
        <v>10</v>
      </c>
    </row>
    <row r="10" spans="1:17" s="3" customFormat="1" ht="30" customHeight="1" x14ac:dyDescent="0.25">
      <c r="A10" s="58"/>
      <c r="B10" s="58"/>
      <c r="C10" s="61"/>
      <c r="D10" s="62"/>
      <c r="E10" s="10" t="s">
        <v>11</v>
      </c>
      <c r="F10" s="10" t="s">
        <v>12</v>
      </c>
      <c r="G10" s="10" t="s">
        <v>11</v>
      </c>
      <c r="H10" s="10" t="s">
        <v>12</v>
      </c>
      <c r="I10" s="66"/>
    </row>
    <row r="11" spans="1:17" s="3" customFormat="1" x14ac:dyDescent="0.25">
      <c r="A11" s="11">
        <v>1</v>
      </c>
      <c r="B11" s="12">
        <v>79797979</v>
      </c>
      <c r="C11" s="29" t="s">
        <v>13</v>
      </c>
      <c r="D11" s="30" t="s">
        <v>14</v>
      </c>
      <c r="E11" s="11">
        <v>0</v>
      </c>
      <c r="F11" s="28" t="str">
        <f t="shared" ref="F11:F50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11">
        <v>0</v>
      </c>
      <c r="H11" s="28" t="str">
        <f t="shared" ref="H11:H50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7"/>
    </row>
    <row r="12" spans="1:17" s="3" customFormat="1" x14ac:dyDescent="0.25">
      <c r="A12" s="11">
        <v>2</v>
      </c>
      <c r="B12" s="12"/>
      <c r="C12" s="29"/>
      <c r="D12" s="30"/>
      <c r="E12" s="11">
        <v>0</v>
      </c>
      <c r="F12" s="28" t="str">
        <f t="shared" si="0"/>
        <v>Không XL</v>
      </c>
      <c r="G12" s="11">
        <f t="shared" ref="G12:G50" si="2">E12</f>
        <v>0</v>
      </c>
      <c r="H12" s="28" t="str">
        <f t="shared" si="1"/>
        <v>Không XL</v>
      </c>
      <c r="I12" s="37"/>
    </row>
    <row r="13" spans="1:17" s="3" customFormat="1" x14ac:dyDescent="0.25">
      <c r="A13" s="11">
        <v>3</v>
      </c>
      <c r="B13" s="12"/>
      <c r="C13" s="29"/>
      <c r="D13" s="30"/>
      <c r="E13" s="11">
        <v>0</v>
      </c>
      <c r="F13" s="28" t="str">
        <f t="shared" si="0"/>
        <v>Không XL</v>
      </c>
      <c r="G13" s="11">
        <f t="shared" si="2"/>
        <v>0</v>
      </c>
      <c r="H13" s="28" t="str">
        <f t="shared" si="1"/>
        <v>Không XL</v>
      </c>
      <c r="I13" s="37"/>
    </row>
    <row r="14" spans="1:17" s="3" customFormat="1" x14ac:dyDescent="0.25">
      <c r="A14" s="11">
        <v>4</v>
      </c>
      <c r="B14" s="12"/>
      <c r="C14" s="29"/>
      <c r="D14" s="30"/>
      <c r="E14" s="11">
        <v>0</v>
      </c>
      <c r="F14" s="28" t="str">
        <f t="shared" si="0"/>
        <v>Không XL</v>
      </c>
      <c r="G14" s="11">
        <f t="shared" si="2"/>
        <v>0</v>
      </c>
      <c r="H14" s="28" t="str">
        <f t="shared" si="1"/>
        <v>Không XL</v>
      </c>
      <c r="I14" s="37"/>
    </row>
    <row r="15" spans="1:17" s="3" customFormat="1" x14ac:dyDescent="0.25">
      <c r="A15" s="11">
        <v>5</v>
      </c>
      <c r="B15" s="12"/>
      <c r="C15" s="29"/>
      <c r="D15" s="30"/>
      <c r="E15" s="11">
        <v>0</v>
      </c>
      <c r="F15" s="28" t="str">
        <f t="shared" si="0"/>
        <v>Không XL</v>
      </c>
      <c r="G15" s="11">
        <f t="shared" si="2"/>
        <v>0</v>
      </c>
      <c r="H15" s="28" t="str">
        <f t="shared" si="1"/>
        <v>Không XL</v>
      </c>
      <c r="I15" s="37"/>
    </row>
    <row r="16" spans="1:17" s="3" customFormat="1" x14ac:dyDescent="0.25">
      <c r="A16" s="11">
        <v>6</v>
      </c>
      <c r="B16" s="12"/>
      <c r="C16" s="29"/>
      <c r="D16" s="30"/>
      <c r="E16" s="11">
        <v>0</v>
      </c>
      <c r="F16" s="28" t="str">
        <f t="shared" si="0"/>
        <v>Không XL</v>
      </c>
      <c r="G16" s="11">
        <f t="shared" si="2"/>
        <v>0</v>
      </c>
      <c r="H16" s="28" t="str">
        <f t="shared" si="1"/>
        <v>Không XL</v>
      </c>
      <c r="I16" s="37"/>
    </row>
    <row r="17" spans="1:9" s="3" customFormat="1" x14ac:dyDescent="0.25">
      <c r="A17" s="11">
        <v>7</v>
      </c>
      <c r="B17" s="12"/>
      <c r="C17" s="29"/>
      <c r="D17" s="30"/>
      <c r="E17" s="11">
        <v>0</v>
      </c>
      <c r="F17" s="28" t="str">
        <f t="shared" si="0"/>
        <v>Không XL</v>
      </c>
      <c r="G17" s="11">
        <f t="shared" si="2"/>
        <v>0</v>
      </c>
      <c r="H17" s="28" t="str">
        <f t="shared" si="1"/>
        <v>Không XL</v>
      </c>
      <c r="I17" s="37"/>
    </row>
    <row r="18" spans="1:9" s="3" customFormat="1" x14ac:dyDescent="0.25">
      <c r="A18" s="11">
        <v>8</v>
      </c>
      <c r="B18" s="12"/>
      <c r="C18" s="29"/>
      <c r="D18" s="30"/>
      <c r="E18" s="11">
        <v>0</v>
      </c>
      <c r="F18" s="28" t="str">
        <f t="shared" si="0"/>
        <v>Không XL</v>
      </c>
      <c r="G18" s="11">
        <f t="shared" si="2"/>
        <v>0</v>
      </c>
      <c r="H18" s="28" t="str">
        <f t="shared" si="1"/>
        <v>Không XL</v>
      </c>
      <c r="I18" s="37"/>
    </row>
    <row r="19" spans="1:9" s="3" customFormat="1" x14ac:dyDescent="0.25">
      <c r="A19" s="11">
        <v>9</v>
      </c>
      <c r="B19" s="12"/>
      <c r="C19" s="29"/>
      <c r="D19" s="30"/>
      <c r="E19" s="11">
        <v>0</v>
      </c>
      <c r="F19" s="28" t="str">
        <f t="shared" si="0"/>
        <v>Không XL</v>
      </c>
      <c r="G19" s="11">
        <f t="shared" si="2"/>
        <v>0</v>
      </c>
      <c r="H19" s="28" t="str">
        <f t="shared" si="1"/>
        <v>Không XL</v>
      </c>
      <c r="I19" s="37"/>
    </row>
    <row r="20" spans="1:9" s="3" customFormat="1" x14ac:dyDescent="0.25">
      <c r="A20" s="11">
        <v>10</v>
      </c>
      <c r="B20" s="12"/>
      <c r="C20" s="29"/>
      <c r="D20" s="30"/>
      <c r="E20" s="11">
        <v>0</v>
      </c>
      <c r="F20" s="28" t="str">
        <f t="shared" si="0"/>
        <v>Không XL</v>
      </c>
      <c r="G20" s="11">
        <f t="shared" si="2"/>
        <v>0</v>
      </c>
      <c r="H20" s="28" t="str">
        <f t="shared" si="1"/>
        <v>Không XL</v>
      </c>
      <c r="I20" s="37"/>
    </row>
    <row r="21" spans="1:9" s="3" customFormat="1" x14ac:dyDescent="0.25">
      <c r="A21" s="11">
        <v>11</v>
      </c>
      <c r="B21" s="12"/>
      <c r="C21" s="29"/>
      <c r="D21" s="30"/>
      <c r="E21" s="11">
        <v>0</v>
      </c>
      <c r="F21" s="28" t="str">
        <f t="shared" si="0"/>
        <v>Không XL</v>
      </c>
      <c r="G21" s="11">
        <f t="shared" si="2"/>
        <v>0</v>
      </c>
      <c r="H21" s="28" t="str">
        <f t="shared" si="1"/>
        <v>Không XL</v>
      </c>
      <c r="I21" s="37"/>
    </row>
    <row r="22" spans="1:9" s="3" customFormat="1" x14ac:dyDescent="0.25">
      <c r="A22" s="11">
        <v>12</v>
      </c>
      <c r="B22" s="12"/>
      <c r="C22" s="29"/>
      <c r="D22" s="30"/>
      <c r="E22" s="11">
        <v>0</v>
      </c>
      <c r="F22" s="28" t="str">
        <f t="shared" si="0"/>
        <v>Không XL</v>
      </c>
      <c r="G22" s="11">
        <f t="shared" si="2"/>
        <v>0</v>
      </c>
      <c r="H22" s="28" t="str">
        <f t="shared" si="1"/>
        <v>Không XL</v>
      </c>
      <c r="I22" s="37"/>
    </row>
    <row r="23" spans="1:9" s="3" customFormat="1" x14ac:dyDescent="0.25">
      <c r="A23" s="11">
        <v>13</v>
      </c>
      <c r="B23" s="12"/>
      <c r="C23" s="29"/>
      <c r="D23" s="30"/>
      <c r="E23" s="11">
        <v>0</v>
      </c>
      <c r="F23" s="28" t="str">
        <f t="shared" si="0"/>
        <v>Không XL</v>
      </c>
      <c r="G23" s="11">
        <f t="shared" si="2"/>
        <v>0</v>
      </c>
      <c r="H23" s="28" t="str">
        <f t="shared" si="1"/>
        <v>Không XL</v>
      </c>
      <c r="I23" s="37"/>
    </row>
    <row r="24" spans="1:9" s="3" customFormat="1" x14ac:dyDescent="0.25">
      <c r="A24" s="11">
        <v>14</v>
      </c>
      <c r="B24" s="12"/>
      <c r="C24" s="29"/>
      <c r="D24" s="30"/>
      <c r="E24" s="11">
        <v>0</v>
      </c>
      <c r="F24" s="28" t="str">
        <f t="shared" si="0"/>
        <v>Không XL</v>
      </c>
      <c r="G24" s="11">
        <f t="shared" si="2"/>
        <v>0</v>
      </c>
      <c r="H24" s="28" t="str">
        <f t="shared" si="1"/>
        <v>Không XL</v>
      </c>
      <c r="I24" s="37"/>
    </row>
    <row r="25" spans="1:9" s="3" customFormat="1" x14ac:dyDescent="0.25">
      <c r="A25" s="11">
        <v>15</v>
      </c>
      <c r="B25" s="12"/>
      <c r="C25" s="29"/>
      <c r="D25" s="30"/>
      <c r="E25" s="11">
        <v>0</v>
      </c>
      <c r="F25" s="28" t="str">
        <f t="shared" si="0"/>
        <v>Không XL</v>
      </c>
      <c r="G25" s="11">
        <f t="shared" si="2"/>
        <v>0</v>
      </c>
      <c r="H25" s="28" t="str">
        <f t="shared" si="1"/>
        <v>Không XL</v>
      </c>
      <c r="I25" s="37"/>
    </row>
    <row r="26" spans="1:9" s="3" customFormat="1" x14ac:dyDescent="0.25">
      <c r="A26" s="11">
        <v>16</v>
      </c>
      <c r="B26" s="12"/>
      <c r="C26" s="29"/>
      <c r="D26" s="30"/>
      <c r="E26" s="11">
        <v>0</v>
      </c>
      <c r="F26" s="28" t="str">
        <f t="shared" si="0"/>
        <v>Không XL</v>
      </c>
      <c r="G26" s="11">
        <f t="shared" si="2"/>
        <v>0</v>
      </c>
      <c r="H26" s="28" t="str">
        <f t="shared" si="1"/>
        <v>Không XL</v>
      </c>
      <c r="I26" s="37"/>
    </row>
    <row r="27" spans="1:9" s="3" customFormat="1" x14ac:dyDescent="0.25">
      <c r="A27" s="11">
        <v>17</v>
      </c>
      <c r="B27" s="12"/>
      <c r="C27" s="29"/>
      <c r="D27" s="30"/>
      <c r="E27" s="11">
        <v>0</v>
      </c>
      <c r="F27" s="28" t="str">
        <f t="shared" si="0"/>
        <v>Không XL</v>
      </c>
      <c r="G27" s="11">
        <f t="shared" si="2"/>
        <v>0</v>
      </c>
      <c r="H27" s="28" t="str">
        <f t="shared" si="1"/>
        <v>Không XL</v>
      </c>
      <c r="I27" s="37"/>
    </row>
    <row r="28" spans="1:9" s="3" customFormat="1" x14ac:dyDescent="0.25">
      <c r="A28" s="11">
        <v>18</v>
      </c>
      <c r="B28" s="12"/>
      <c r="C28" s="29"/>
      <c r="D28" s="30"/>
      <c r="E28" s="11">
        <v>0</v>
      </c>
      <c r="F28" s="28" t="str">
        <f t="shared" si="0"/>
        <v>Không XL</v>
      </c>
      <c r="G28" s="11">
        <f t="shared" si="2"/>
        <v>0</v>
      </c>
      <c r="H28" s="28" t="str">
        <f t="shared" si="1"/>
        <v>Không XL</v>
      </c>
      <c r="I28" s="37"/>
    </row>
    <row r="29" spans="1:9" s="3" customFormat="1" x14ac:dyDescent="0.25">
      <c r="A29" s="11">
        <v>19</v>
      </c>
      <c r="B29" s="12"/>
      <c r="C29" s="29"/>
      <c r="D29" s="30"/>
      <c r="E29" s="11">
        <v>0</v>
      </c>
      <c r="F29" s="28" t="str">
        <f t="shared" si="0"/>
        <v>Không XL</v>
      </c>
      <c r="G29" s="11">
        <f t="shared" si="2"/>
        <v>0</v>
      </c>
      <c r="H29" s="28" t="str">
        <f t="shared" si="1"/>
        <v>Không XL</v>
      </c>
      <c r="I29" s="37"/>
    </row>
    <row r="30" spans="1:9" s="3" customFormat="1" x14ac:dyDescent="0.25">
      <c r="A30" s="11">
        <v>20</v>
      </c>
      <c r="B30" s="12"/>
      <c r="C30" s="29"/>
      <c r="D30" s="30"/>
      <c r="E30" s="11">
        <v>0</v>
      </c>
      <c r="F30" s="28" t="str">
        <f t="shared" si="0"/>
        <v>Không XL</v>
      </c>
      <c r="G30" s="11">
        <f t="shared" si="2"/>
        <v>0</v>
      </c>
      <c r="H30" s="28" t="str">
        <f t="shared" si="1"/>
        <v>Không XL</v>
      </c>
      <c r="I30" s="37"/>
    </row>
    <row r="31" spans="1:9" s="3" customFormat="1" x14ac:dyDescent="0.25">
      <c r="A31" s="11">
        <v>21</v>
      </c>
      <c r="B31" s="12"/>
      <c r="C31" s="29"/>
      <c r="D31" s="30"/>
      <c r="E31" s="11">
        <v>0</v>
      </c>
      <c r="F31" s="28" t="str">
        <f t="shared" si="0"/>
        <v>Không XL</v>
      </c>
      <c r="G31" s="11">
        <f t="shared" si="2"/>
        <v>0</v>
      </c>
      <c r="H31" s="28" t="str">
        <f t="shared" si="1"/>
        <v>Không XL</v>
      </c>
      <c r="I31" s="37"/>
    </row>
    <row r="32" spans="1:9" s="3" customFormat="1" x14ac:dyDescent="0.25">
      <c r="A32" s="11">
        <v>22</v>
      </c>
      <c r="B32" s="12"/>
      <c r="C32" s="29"/>
      <c r="D32" s="30"/>
      <c r="E32" s="11">
        <v>0</v>
      </c>
      <c r="F32" s="28" t="str">
        <f t="shared" si="0"/>
        <v>Không XL</v>
      </c>
      <c r="G32" s="11">
        <f t="shared" si="2"/>
        <v>0</v>
      </c>
      <c r="H32" s="28" t="str">
        <f t="shared" si="1"/>
        <v>Không XL</v>
      </c>
      <c r="I32" s="37"/>
    </row>
    <row r="33" spans="1:9" s="3" customFormat="1" x14ac:dyDescent="0.25">
      <c r="A33" s="11">
        <v>23</v>
      </c>
      <c r="B33" s="12"/>
      <c r="C33" s="29"/>
      <c r="D33" s="30"/>
      <c r="E33" s="11">
        <v>0</v>
      </c>
      <c r="F33" s="28" t="str">
        <f t="shared" si="0"/>
        <v>Không XL</v>
      </c>
      <c r="G33" s="11">
        <f t="shared" si="2"/>
        <v>0</v>
      </c>
      <c r="H33" s="28" t="str">
        <f t="shared" si="1"/>
        <v>Không XL</v>
      </c>
      <c r="I33" s="37"/>
    </row>
    <row r="34" spans="1:9" s="3" customFormat="1" x14ac:dyDescent="0.25">
      <c r="A34" s="11">
        <v>24</v>
      </c>
      <c r="B34" s="12"/>
      <c r="C34" s="29"/>
      <c r="D34" s="30"/>
      <c r="E34" s="11">
        <v>0</v>
      </c>
      <c r="F34" s="28" t="str">
        <f t="shared" si="0"/>
        <v>Không XL</v>
      </c>
      <c r="G34" s="11">
        <f t="shared" si="2"/>
        <v>0</v>
      </c>
      <c r="H34" s="28" t="str">
        <f t="shared" si="1"/>
        <v>Không XL</v>
      </c>
      <c r="I34" s="37"/>
    </row>
    <row r="35" spans="1:9" s="3" customFormat="1" x14ac:dyDescent="0.25">
      <c r="A35" s="11">
        <v>25</v>
      </c>
      <c r="B35" s="12"/>
      <c r="C35" s="29"/>
      <c r="D35" s="30"/>
      <c r="E35" s="11">
        <v>0</v>
      </c>
      <c r="F35" s="28" t="str">
        <f t="shared" si="0"/>
        <v>Không XL</v>
      </c>
      <c r="G35" s="11">
        <f t="shared" si="2"/>
        <v>0</v>
      </c>
      <c r="H35" s="28" t="str">
        <f t="shared" si="1"/>
        <v>Không XL</v>
      </c>
      <c r="I35" s="37"/>
    </row>
    <row r="36" spans="1:9" s="3" customFormat="1" x14ac:dyDescent="0.25">
      <c r="A36" s="11">
        <v>26</v>
      </c>
      <c r="B36" s="12"/>
      <c r="C36" s="29"/>
      <c r="D36" s="30"/>
      <c r="E36" s="11">
        <v>0</v>
      </c>
      <c r="F36" s="28" t="str">
        <f t="shared" si="0"/>
        <v>Không XL</v>
      </c>
      <c r="G36" s="11">
        <f t="shared" si="2"/>
        <v>0</v>
      </c>
      <c r="H36" s="28" t="str">
        <f t="shared" si="1"/>
        <v>Không XL</v>
      </c>
      <c r="I36" s="37"/>
    </row>
    <row r="37" spans="1:9" s="3" customFormat="1" x14ac:dyDescent="0.25">
      <c r="A37" s="11">
        <v>27</v>
      </c>
      <c r="B37" s="12"/>
      <c r="C37" s="29"/>
      <c r="D37" s="30"/>
      <c r="E37" s="11">
        <v>0</v>
      </c>
      <c r="F37" s="28" t="str">
        <f t="shared" si="0"/>
        <v>Không XL</v>
      </c>
      <c r="G37" s="11">
        <f t="shared" si="2"/>
        <v>0</v>
      </c>
      <c r="H37" s="28" t="str">
        <f t="shared" si="1"/>
        <v>Không XL</v>
      </c>
      <c r="I37" s="37"/>
    </row>
    <row r="38" spans="1:9" s="3" customFormat="1" x14ac:dyDescent="0.25">
      <c r="A38" s="11">
        <v>28</v>
      </c>
      <c r="B38" s="12"/>
      <c r="C38" s="29"/>
      <c r="D38" s="30"/>
      <c r="E38" s="11">
        <v>0</v>
      </c>
      <c r="F38" s="28" t="str">
        <f t="shared" si="0"/>
        <v>Không XL</v>
      </c>
      <c r="G38" s="11">
        <f t="shared" si="2"/>
        <v>0</v>
      </c>
      <c r="H38" s="28" t="str">
        <f t="shared" si="1"/>
        <v>Không XL</v>
      </c>
      <c r="I38" s="37"/>
    </row>
    <row r="39" spans="1:9" s="3" customFormat="1" x14ac:dyDescent="0.25">
      <c r="A39" s="11">
        <v>29</v>
      </c>
      <c r="B39" s="12"/>
      <c r="C39" s="29"/>
      <c r="D39" s="30"/>
      <c r="E39" s="11">
        <v>0</v>
      </c>
      <c r="F39" s="28" t="str">
        <f t="shared" si="0"/>
        <v>Không XL</v>
      </c>
      <c r="G39" s="11">
        <f t="shared" si="2"/>
        <v>0</v>
      </c>
      <c r="H39" s="28" t="str">
        <f t="shared" si="1"/>
        <v>Không XL</v>
      </c>
      <c r="I39" s="37"/>
    </row>
    <row r="40" spans="1:9" s="3" customFormat="1" x14ac:dyDescent="0.25">
      <c r="A40" s="11">
        <v>30</v>
      </c>
      <c r="B40" s="12"/>
      <c r="C40" s="29"/>
      <c r="D40" s="30"/>
      <c r="E40" s="11">
        <v>0</v>
      </c>
      <c r="F40" s="28" t="str">
        <f t="shared" si="0"/>
        <v>Không XL</v>
      </c>
      <c r="G40" s="11">
        <f t="shared" si="2"/>
        <v>0</v>
      </c>
      <c r="H40" s="28" t="str">
        <f t="shared" si="1"/>
        <v>Không XL</v>
      </c>
      <c r="I40" s="37"/>
    </row>
    <row r="41" spans="1:9" s="3" customFormat="1" x14ac:dyDescent="0.25">
      <c r="A41" s="11">
        <v>31</v>
      </c>
      <c r="B41" s="12"/>
      <c r="C41" s="29"/>
      <c r="D41" s="30"/>
      <c r="E41" s="11">
        <v>0</v>
      </c>
      <c r="F41" s="28" t="str">
        <f t="shared" si="0"/>
        <v>Không XL</v>
      </c>
      <c r="G41" s="11">
        <f t="shared" si="2"/>
        <v>0</v>
      </c>
      <c r="H41" s="28" t="str">
        <f t="shared" si="1"/>
        <v>Không XL</v>
      </c>
      <c r="I41" s="37"/>
    </row>
    <row r="42" spans="1:9" s="3" customFormat="1" x14ac:dyDescent="0.25">
      <c r="A42" s="11">
        <v>32</v>
      </c>
      <c r="B42" s="12"/>
      <c r="C42" s="29"/>
      <c r="D42" s="30"/>
      <c r="E42" s="11">
        <v>0</v>
      </c>
      <c r="F42" s="28" t="str">
        <f t="shared" si="0"/>
        <v>Không XL</v>
      </c>
      <c r="G42" s="11">
        <f t="shared" si="2"/>
        <v>0</v>
      </c>
      <c r="H42" s="28" t="str">
        <f t="shared" si="1"/>
        <v>Không XL</v>
      </c>
      <c r="I42" s="37"/>
    </row>
    <row r="43" spans="1:9" s="3" customFormat="1" x14ac:dyDescent="0.25">
      <c r="A43" s="11">
        <v>33</v>
      </c>
      <c r="B43" s="12"/>
      <c r="C43" s="29"/>
      <c r="D43" s="30"/>
      <c r="E43" s="11">
        <v>0</v>
      </c>
      <c r="F43" s="28" t="str">
        <f t="shared" si="0"/>
        <v>Không XL</v>
      </c>
      <c r="G43" s="11">
        <f t="shared" si="2"/>
        <v>0</v>
      </c>
      <c r="H43" s="28" t="str">
        <f t="shared" si="1"/>
        <v>Không XL</v>
      </c>
      <c r="I43" s="37"/>
    </row>
    <row r="44" spans="1:9" s="3" customFormat="1" x14ac:dyDescent="0.25">
      <c r="A44" s="11">
        <v>34</v>
      </c>
      <c r="B44" s="12"/>
      <c r="C44" s="29"/>
      <c r="D44" s="30"/>
      <c r="E44" s="11">
        <v>0</v>
      </c>
      <c r="F44" s="28" t="str">
        <f t="shared" si="0"/>
        <v>Không XL</v>
      </c>
      <c r="G44" s="11">
        <f t="shared" si="2"/>
        <v>0</v>
      </c>
      <c r="H44" s="28" t="str">
        <f t="shared" si="1"/>
        <v>Không XL</v>
      </c>
      <c r="I44" s="37"/>
    </row>
    <row r="45" spans="1:9" s="3" customFormat="1" x14ac:dyDescent="0.25">
      <c r="A45" s="11">
        <v>35</v>
      </c>
      <c r="B45" s="12"/>
      <c r="C45" s="29"/>
      <c r="D45" s="30"/>
      <c r="E45" s="11">
        <v>0</v>
      </c>
      <c r="F45" s="28" t="str">
        <f t="shared" si="0"/>
        <v>Không XL</v>
      </c>
      <c r="G45" s="11">
        <f t="shared" si="2"/>
        <v>0</v>
      </c>
      <c r="H45" s="28" t="str">
        <f t="shared" si="1"/>
        <v>Không XL</v>
      </c>
      <c r="I45" s="37"/>
    </row>
    <row r="46" spans="1:9" s="3" customFormat="1" x14ac:dyDescent="0.25">
      <c r="A46" s="11">
        <v>36</v>
      </c>
      <c r="B46" s="12"/>
      <c r="C46" s="29"/>
      <c r="D46" s="30"/>
      <c r="E46" s="11">
        <v>0</v>
      </c>
      <c r="F46" s="28" t="str">
        <f t="shared" si="0"/>
        <v>Không XL</v>
      </c>
      <c r="G46" s="11">
        <f t="shared" si="2"/>
        <v>0</v>
      </c>
      <c r="H46" s="28" t="str">
        <f t="shared" si="1"/>
        <v>Không XL</v>
      </c>
      <c r="I46" s="37"/>
    </row>
    <row r="47" spans="1:9" s="3" customFormat="1" x14ac:dyDescent="0.25">
      <c r="A47" s="11">
        <v>37</v>
      </c>
      <c r="B47" s="12"/>
      <c r="C47" s="29"/>
      <c r="D47" s="30"/>
      <c r="E47" s="11">
        <v>0</v>
      </c>
      <c r="F47" s="28" t="str">
        <f t="shared" si="0"/>
        <v>Không XL</v>
      </c>
      <c r="G47" s="11">
        <f t="shared" si="2"/>
        <v>0</v>
      </c>
      <c r="H47" s="28" t="str">
        <f t="shared" si="1"/>
        <v>Không XL</v>
      </c>
      <c r="I47" s="37"/>
    </row>
    <row r="48" spans="1:9" s="3" customFormat="1" x14ac:dyDescent="0.25">
      <c r="A48" s="11">
        <v>38</v>
      </c>
      <c r="B48" s="12"/>
      <c r="C48" s="29"/>
      <c r="D48" s="30"/>
      <c r="E48" s="11">
        <v>0</v>
      </c>
      <c r="F48" s="28" t="str">
        <f t="shared" si="0"/>
        <v>Không XL</v>
      </c>
      <c r="G48" s="11">
        <f t="shared" si="2"/>
        <v>0</v>
      </c>
      <c r="H48" s="28" t="str">
        <f t="shared" si="1"/>
        <v>Không XL</v>
      </c>
      <c r="I48" s="37"/>
    </row>
    <row r="49" spans="1:9" s="3" customFormat="1" x14ac:dyDescent="0.25">
      <c r="A49" s="11">
        <v>39</v>
      </c>
      <c r="B49" s="12"/>
      <c r="C49" s="29"/>
      <c r="D49" s="30"/>
      <c r="E49" s="11">
        <v>0</v>
      </c>
      <c r="F49" s="28" t="str">
        <f t="shared" si="0"/>
        <v>Không XL</v>
      </c>
      <c r="G49" s="11">
        <v>0</v>
      </c>
      <c r="H49" s="28" t="str">
        <f>IF(AND(G49&gt;=90),"Xuất sắc",IF(AND(G49&gt;=80),"Tốt",IF(AND(G49&gt;=70),"Khá",IF(AND(G49&gt;=60),"TB",IF(AND(G49&gt;=50),"TB",IF(AND(G49&lt;50),IF(AND(G49&gt;0),"Yếu",IF(AND(G49=0),"Không XL"," "))))))))</f>
        <v>Không XL</v>
      </c>
      <c r="I49" s="37"/>
    </row>
    <row r="50" spans="1:9" s="3" customFormat="1" x14ac:dyDescent="0.25">
      <c r="A50" s="11">
        <v>40</v>
      </c>
      <c r="B50" s="12"/>
      <c r="C50" s="29"/>
      <c r="D50" s="30"/>
      <c r="E50" s="11">
        <v>0</v>
      </c>
      <c r="F50" s="28" t="str">
        <f t="shared" si="0"/>
        <v>Không XL</v>
      </c>
      <c r="G50" s="11">
        <f t="shared" si="2"/>
        <v>0</v>
      </c>
      <c r="H50" s="28" t="str">
        <f t="shared" si="1"/>
        <v>Không XL</v>
      </c>
      <c r="I50" s="37"/>
    </row>
    <row r="51" spans="1:9" ht="15.75" x14ac:dyDescent="0.25">
      <c r="A51" s="14"/>
      <c r="B51" s="14"/>
      <c r="C51" s="51" t="s">
        <v>15</v>
      </c>
      <c r="D51" s="51"/>
      <c r="E51" s="51"/>
      <c r="F51" s="51"/>
      <c r="G51" s="51"/>
      <c r="H51" s="51"/>
      <c r="I51" s="51"/>
    </row>
    <row r="52" spans="1:9" ht="22.5" customHeight="1" x14ac:dyDescent="0.25">
      <c r="A52" s="14"/>
      <c r="B52" s="14"/>
      <c r="C52" s="52" t="s">
        <v>16</v>
      </c>
      <c r="D52" s="52"/>
      <c r="E52" s="53" t="s">
        <v>8</v>
      </c>
      <c r="F52" s="53"/>
      <c r="G52" s="53" t="s">
        <v>9</v>
      </c>
      <c r="H52" s="53"/>
      <c r="I52" s="54" t="s">
        <v>10</v>
      </c>
    </row>
    <row r="53" spans="1:9" s="3" customFormat="1" ht="20.25" customHeight="1" x14ac:dyDescent="0.25">
      <c r="A53" s="15"/>
      <c r="B53" s="15"/>
      <c r="C53" s="52"/>
      <c r="D53" s="52"/>
      <c r="E53" s="10" t="s">
        <v>17</v>
      </c>
      <c r="F53" s="38" t="s">
        <v>18</v>
      </c>
      <c r="G53" s="10" t="s">
        <v>17</v>
      </c>
      <c r="H53" s="38" t="s">
        <v>18</v>
      </c>
      <c r="I53" s="54"/>
    </row>
    <row r="54" spans="1:9" x14ac:dyDescent="0.25">
      <c r="A54" s="14"/>
      <c r="B54" s="14"/>
      <c r="C54" s="49" t="s">
        <v>19</v>
      </c>
      <c r="D54" s="49"/>
      <c r="E54" s="11">
        <f>COUNTIF(F11:F50,"Xuất sắc")</f>
        <v>0</v>
      </c>
      <c r="F54" s="16">
        <f>E54*100/$A$50</f>
        <v>0</v>
      </c>
      <c r="G54" s="11">
        <f>COUNTIF(H11:H50,"Xuất sắc")</f>
        <v>0</v>
      </c>
      <c r="H54" s="16">
        <f>G54*100/$A$50</f>
        <v>0</v>
      </c>
      <c r="I54" s="39"/>
    </row>
    <row r="55" spans="1:9" x14ac:dyDescent="0.25">
      <c r="A55" s="14"/>
      <c r="B55" s="14"/>
      <c r="C55" s="49" t="s">
        <v>20</v>
      </c>
      <c r="D55" s="49"/>
      <c r="E55" s="11">
        <f>COUNTIF(F11:F50,"Tốt")</f>
        <v>0</v>
      </c>
      <c r="F55" s="16">
        <f t="shared" ref="F55:F59" si="3">E55*100/$A$50</f>
        <v>0</v>
      </c>
      <c r="G55" s="11">
        <f>COUNTIF(H11:H50,"Tốt")</f>
        <v>0</v>
      </c>
      <c r="H55" s="16">
        <f t="shared" ref="H55:H59" si="4">G55*100/$A$50</f>
        <v>0</v>
      </c>
      <c r="I55" s="39"/>
    </row>
    <row r="56" spans="1:9" x14ac:dyDescent="0.25">
      <c r="A56" s="14"/>
      <c r="B56" s="14"/>
      <c r="C56" s="49" t="s">
        <v>21</v>
      </c>
      <c r="D56" s="49"/>
      <c r="E56" s="11">
        <f>COUNTIF(F11:F50,"Khá")</f>
        <v>0</v>
      </c>
      <c r="F56" s="16">
        <f t="shared" si="3"/>
        <v>0</v>
      </c>
      <c r="G56" s="11">
        <f>COUNTIF(H11:H50,"Khá")</f>
        <v>0</v>
      </c>
      <c r="H56" s="16">
        <f t="shared" si="4"/>
        <v>0</v>
      </c>
      <c r="I56" s="39"/>
    </row>
    <row r="57" spans="1:9" x14ac:dyDescent="0.25">
      <c r="A57" s="14"/>
      <c r="B57" s="14"/>
      <c r="C57" s="49" t="s">
        <v>22</v>
      </c>
      <c r="D57" s="49"/>
      <c r="E57" s="11">
        <f>COUNTIF(F11:F50,"TB")</f>
        <v>0</v>
      </c>
      <c r="F57" s="16">
        <f t="shared" si="3"/>
        <v>0</v>
      </c>
      <c r="G57" s="11">
        <f>COUNTIF(H11:H50,"TB")</f>
        <v>0</v>
      </c>
      <c r="H57" s="16">
        <f t="shared" si="4"/>
        <v>0</v>
      </c>
      <c r="I57" s="39"/>
    </row>
    <row r="58" spans="1:9" x14ac:dyDescent="0.25">
      <c r="A58" s="14"/>
      <c r="B58" s="14"/>
      <c r="C58" s="49" t="s">
        <v>23</v>
      </c>
      <c r="D58" s="49"/>
      <c r="E58" s="11">
        <f>COUNTIF(F11:F50,"Yếu")</f>
        <v>0</v>
      </c>
      <c r="F58" s="16">
        <f t="shared" si="3"/>
        <v>0</v>
      </c>
      <c r="G58" s="11">
        <f>COUNTIF(H11:H50,"Yếu")</f>
        <v>0</v>
      </c>
      <c r="H58" s="16">
        <f t="shared" si="4"/>
        <v>0</v>
      </c>
      <c r="I58" s="39"/>
    </row>
    <row r="59" spans="1:9" x14ac:dyDescent="0.25">
      <c r="A59" s="14"/>
      <c r="B59" s="14"/>
      <c r="C59" s="49" t="s">
        <v>24</v>
      </c>
      <c r="D59" s="49"/>
      <c r="E59" s="11">
        <f>COUNTIF(F11:F50,"Không XL")</f>
        <v>40</v>
      </c>
      <c r="F59" s="16">
        <f t="shared" si="3"/>
        <v>100</v>
      </c>
      <c r="G59" s="11">
        <f>COUNTIF(H11:H50,"Không XL")</f>
        <v>40</v>
      </c>
      <c r="H59" s="16">
        <f t="shared" si="4"/>
        <v>100</v>
      </c>
      <c r="I59" s="39"/>
    </row>
    <row r="60" spans="1:9" x14ac:dyDescent="0.25">
      <c r="C60" s="17"/>
      <c r="D60" s="18"/>
      <c r="F60" s="44"/>
    </row>
    <row r="61" spans="1:9" ht="15.75" x14ac:dyDescent="0.25">
      <c r="E61" s="50" t="s">
        <v>44</v>
      </c>
      <c r="F61" s="50"/>
      <c r="G61" s="50"/>
      <c r="H61" s="50"/>
      <c r="I61" s="50"/>
    </row>
    <row r="62" spans="1:9" ht="16.5" customHeight="1" x14ac:dyDescent="0.25">
      <c r="A62" s="45"/>
      <c r="B62" s="46" t="s">
        <v>30</v>
      </c>
      <c r="C62" s="46"/>
      <c r="D62" s="46" t="s">
        <v>25</v>
      </c>
      <c r="E62" s="46"/>
      <c r="F62" s="46"/>
      <c r="G62" s="47" t="s">
        <v>26</v>
      </c>
      <c r="H62" s="47"/>
      <c r="I62" s="47"/>
    </row>
    <row r="67" spans="2:9" s="40" customFormat="1" ht="16.5" customHeight="1" x14ac:dyDescent="0.25">
      <c r="B67" s="48"/>
      <c r="C67" s="48"/>
      <c r="D67" s="47" t="s">
        <v>31</v>
      </c>
      <c r="E67" s="47"/>
      <c r="F67" s="47"/>
      <c r="G67" s="48"/>
      <c r="H67" s="48"/>
      <c r="I67" s="48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61:I61"/>
    <mergeCell ref="C51:I51"/>
    <mergeCell ref="C52:D53"/>
    <mergeCell ref="E52:F52"/>
    <mergeCell ref="G52:H52"/>
    <mergeCell ref="I52:I53"/>
    <mergeCell ref="C54:D54"/>
    <mergeCell ref="C55:D55"/>
    <mergeCell ref="C56:D56"/>
    <mergeCell ref="C57:D57"/>
    <mergeCell ref="C58:D58"/>
    <mergeCell ref="C59:D59"/>
    <mergeCell ref="B62:C62"/>
    <mergeCell ref="D62:F62"/>
    <mergeCell ref="G62:I62"/>
    <mergeCell ref="B67:C67"/>
    <mergeCell ref="D67:F67"/>
    <mergeCell ref="G67:I67"/>
  </mergeCells>
  <pageMargins left="0.55118110236220474" right="0.27559055118110237" top="0.55118110236220474" bottom="0.31496062992125984" header="0.31496062992125984" footer="0.1574803149606299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6B1C8-F58D-4018-9FE7-B772DA05F8EF}">
  <dimension ref="A1:Q58"/>
  <sheetViews>
    <sheetView tabSelected="1" workbookViewId="0">
      <selection activeCell="A6" sqref="A6:I6"/>
    </sheetView>
  </sheetViews>
  <sheetFormatPr defaultColWidth="9.140625" defaultRowHeight="16.5" x14ac:dyDescent="0.25"/>
  <cols>
    <col min="1" max="1" width="4.7109375" style="4" customWidth="1"/>
    <col min="2" max="2" width="11.140625" style="4" customWidth="1"/>
    <col min="3" max="3" width="20.28515625" style="4" customWidth="1"/>
    <col min="4" max="4" width="8.7109375" style="5" customWidth="1"/>
    <col min="5" max="5" width="8" style="4" customWidth="1"/>
    <col min="6" max="6" width="9.7109375" style="4" customWidth="1"/>
    <col min="7" max="7" width="8.140625" style="4" customWidth="1"/>
    <col min="8" max="8" width="9.140625" style="4" customWidth="1"/>
    <col min="9" max="9" width="14.5703125" style="31" customWidth="1"/>
    <col min="10" max="16384" width="9.140625" style="4"/>
  </cols>
  <sheetData>
    <row r="1" spans="1:17" ht="15.75" x14ac:dyDescent="0.25">
      <c r="A1" s="67" t="s">
        <v>0</v>
      </c>
      <c r="B1" s="68"/>
      <c r="C1" s="68"/>
      <c r="D1" s="68"/>
      <c r="E1" s="68" t="s">
        <v>1</v>
      </c>
      <c r="F1" s="68"/>
      <c r="G1" s="68"/>
      <c r="H1" s="68"/>
      <c r="I1" s="68"/>
      <c r="J1" s="22"/>
      <c r="K1" s="22"/>
      <c r="L1" s="22"/>
      <c r="M1" s="22"/>
      <c r="N1" s="22"/>
      <c r="O1" s="22"/>
      <c r="P1" s="22"/>
      <c r="Q1" s="22"/>
    </row>
    <row r="2" spans="1:17" x14ac:dyDescent="0.25">
      <c r="A2" s="67" t="s">
        <v>2</v>
      </c>
      <c r="B2" s="67"/>
      <c r="C2" s="67"/>
      <c r="D2" s="67"/>
      <c r="E2" s="69" t="s">
        <v>3</v>
      </c>
      <c r="F2" s="69"/>
      <c r="G2" s="69"/>
      <c r="H2" s="69"/>
      <c r="I2" s="69"/>
      <c r="J2" s="22"/>
      <c r="K2" s="22"/>
      <c r="L2" s="22"/>
      <c r="M2" s="22"/>
      <c r="N2" s="22"/>
      <c r="O2" s="22"/>
      <c r="P2" s="22"/>
      <c r="Q2" s="22"/>
    </row>
    <row r="3" spans="1:17" ht="15.75" customHeight="1" x14ac:dyDescent="0.25">
      <c r="A3" s="70" t="s">
        <v>27</v>
      </c>
      <c r="B3" s="70"/>
      <c r="C3" s="70"/>
      <c r="D3" s="70"/>
      <c r="E3" s="46"/>
      <c r="F3" s="46"/>
      <c r="G3" s="46"/>
      <c r="H3" s="46"/>
      <c r="I3" s="46"/>
      <c r="J3" s="22"/>
      <c r="K3" s="22"/>
      <c r="L3" s="22"/>
      <c r="M3" s="22"/>
      <c r="N3" s="22"/>
      <c r="O3" s="22"/>
      <c r="P3" s="22"/>
      <c r="Q3" s="22"/>
    </row>
    <row r="4" spans="1:17" s="1" customFormat="1" ht="19.5" x14ac:dyDescent="0.25">
      <c r="A4" s="6"/>
      <c r="B4" s="6"/>
      <c r="C4" s="6"/>
      <c r="D4" s="6"/>
      <c r="E4" s="7"/>
      <c r="I4" s="23"/>
      <c r="J4" s="7"/>
      <c r="K4" s="7"/>
      <c r="L4" s="7"/>
      <c r="M4" s="7"/>
      <c r="N4" s="7"/>
      <c r="O4" s="7"/>
      <c r="P4" s="7"/>
      <c r="Q4" s="7"/>
    </row>
    <row r="5" spans="1:17" ht="22.5" x14ac:dyDescent="0.3">
      <c r="A5" s="55" t="s">
        <v>4</v>
      </c>
      <c r="B5" s="55"/>
      <c r="C5" s="55"/>
      <c r="D5" s="55"/>
      <c r="E5" s="55"/>
      <c r="F5" s="55"/>
      <c r="G5" s="55"/>
      <c r="H5" s="55"/>
      <c r="I5" s="55"/>
      <c r="J5" s="24"/>
      <c r="K5" s="24"/>
      <c r="L5" s="24"/>
      <c r="M5" s="24"/>
      <c r="N5" s="24"/>
      <c r="O5" s="24"/>
      <c r="P5" s="24"/>
      <c r="Q5" s="24"/>
    </row>
    <row r="6" spans="1:17" s="2" customFormat="1" ht="18.75" x14ac:dyDescent="0.3">
      <c r="A6" s="55" t="s">
        <v>28</v>
      </c>
      <c r="B6" s="55"/>
      <c r="C6" s="55"/>
      <c r="D6" s="55"/>
      <c r="E6" s="55"/>
      <c r="F6" s="55"/>
      <c r="G6" s="55"/>
      <c r="H6" s="55"/>
      <c r="I6" s="55"/>
      <c r="J6" s="25"/>
      <c r="K6" s="25"/>
      <c r="L6" s="25"/>
      <c r="M6" s="25"/>
      <c r="N6" s="25"/>
      <c r="O6" s="25"/>
      <c r="P6" s="25"/>
      <c r="Q6" s="25"/>
    </row>
    <row r="7" spans="1:17" s="2" customFormat="1" ht="18.75" x14ac:dyDescent="0.3">
      <c r="A7" s="72" t="s">
        <v>161</v>
      </c>
      <c r="B7" s="72"/>
      <c r="C7" s="72"/>
      <c r="D7" s="72"/>
      <c r="E7" s="72"/>
      <c r="F7" s="72"/>
      <c r="G7" s="72"/>
      <c r="H7" s="72"/>
      <c r="I7" s="72"/>
      <c r="J7" s="26"/>
      <c r="K7" s="26"/>
      <c r="L7" s="26"/>
      <c r="M7" s="26"/>
      <c r="N7" s="26"/>
      <c r="O7" s="26"/>
      <c r="P7" s="26"/>
      <c r="Q7" s="26"/>
    </row>
    <row r="8" spans="1:17" s="2" customFormat="1" ht="18.75" x14ac:dyDescent="0.3">
      <c r="A8" s="8"/>
      <c r="B8" s="8"/>
      <c r="C8" s="8"/>
      <c r="D8" s="9"/>
      <c r="E8" s="8"/>
      <c r="F8" s="8"/>
      <c r="G8" s="8"/>
      <c r="H8" s="8"/>
      <c r="I8" s="21"/>
      <c r="J8" s="26"/>
      <c r="K8" s="26"/>
      <c r="L8" s="26"/>
      <c r="M8" s="26"/>
      <c r="N8" s="26"/>
      <c r="O8" s="26"/>
      <c r="P8" s="26"/>
      <c r="Q8" s="26"/>
    </row>
    <row r="9" spans="1:17" s="3" customFormat="1" ht="15" x14ac:dyDescent="0.25">
      <c r="A9" s="57" t="s">
        <v>5</v>
      </c>
      <c r="B9" s="57" t="s">
        <v>6</v>
      </c>
      <c r="C9" s="59" t="s">
        <v>7</v>
      </c>
      <c r="D9" s="60"/>
      <c r="E9" s="63" t="s">
        <v>8</v>
      </c>
      <c r="F9" s="64"/>
      <c r="G9" s="63" t="s">
        <v>9</v>
      </c>
      <c r="H9" s="64"/>
      <c r="I9" s="65" t="s">
        <v>10</v>
      </c>
    </row>
    <row r="10" spans="1:17" s="3" customFormat="1" ht="30" customHeight="1" x14ac:dyDescent="0.25">
      <c r="A10" s="58"/>
      <c r="B10" s="58"/>
      <c r="C10" s="61"/>
      <c r="D10" s="62"/>
      <c r="E10" s="10" t="s">
        <v>11</v>
      </c>
      <c r="F10" s="10" t="s">
        <v>12</v>
      </c>
      <c r="G10" s="10" t="s">
        <v>11</v>
      </c>
      <c r="H10" s="10" t="s">
        <v>12</v>
      </c>
      <c r="I10" s="66"/>
    </row>
    <row r="11" spans="1:17" s="3" customFormat="1" ht="18.75" customHeight="1" x14ac:dyDescent="0.25">
      <c r="A11" s="11">
        <v>1</v>
      </c>
      <c r="B11" s="12" t="s">
        <v>63</v>
      </c>
      <c r="C11" s="29" t="s">
        <v>64</v>
      </c>
      <c r="D11" s="30" t="s">
        <v>39</v>
      </c>
      <c r="E11" s="27">
        <v>0</v>
      </c>
      <c r="F11" s="28" t="str">
        <f t="shared" ref="F11:F41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27">
        <v>0</v>
      </c>
      <c r="H11" s="28" t="str">
        <f t="shared" ref="H11:H41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5"/>
    </row>
    <row r="12" spans="1:17" s="3" customFormat="1" ht="18.75" customHeight="1" x14ac:dyDescent="0.25">
      <c r="A12" s="11">
        <v>2</v>
      </c>
      <c r="B12" s="12" t="s">
        <v>65</v>
      </c>
      <c r="C12" s="29" t="s">
        <v>66</v>
      </c>
      <c r="D12" s="30" t="s">
        <v>32</v>
      </c>
      <c r="E12" s="27">
        <v>0</v>
      </c>
      <c r="F12" s="28" t="str">
        <f t="shared" si="0"/>
        <v>Không XL</v>
      </c>
      <c r="G12" s="27">
        <f t="shared" ref="G12:G41" si="2">E12</f>
        <v>0</v>
      </c>
      <c r="H12" s="28" t="str">
        <f t="shared" si="1"/>
        <v>Không XL</v>
      </c>
      <c r="I12" s="35"/>
    </row>
    <row r="13" spans="1:17" s="3" customFormat="1" ht="18.75" customHeight="1" x14ac:dyDescent="0.25">
      <c r="A13" s="11">
        <v>3</v>
      </c>
      <c r="B13" s="12" t="s">
        <v>67</v>
      </c>
      <c r="C13" s="29" t="s">
        <v>68</v>
      </c>
      <c r="D13" s="30" t="s">
        <v>33</v>
      </c>
      <c r="E13" s="27">
        <v>0</v>
      </c>
      <c r="F13" s="28" t="str">
        <f t="shared" si="0"/>
        <v>Không XL</v>
      </c>
      <c r="G13" s="27">
        <f t="shared" si="2"/>
        <v>0</v>
      </c>
      <c r="H13" s="28" t="str">
        <f t="shared" si="1"/>
        <v>Không XL</v>
      </c>
      <c r="I13" s="35"/>
    </row>
    <row r="14" spans="1:17" s="3" customFormat="1" ht="18.75" customHeight="1" x14ac:dyDescent="0.25">
      <c r="A14" s="11">
        <v>4</v>
      </c>
      <c r="B14" s="12" t="s">
        <v>69</v>
      </c>
      <c r="C14" s="29" t="s">
        <v>70</v>
      </c>
      <c r="D14" s="30" t="s">
        <v>71</v>
      </c>
      <c r="E14" s="27">
        <v>0</v>
      </c>
      <c r="F14" s="28" t="str">
        <f t="shared" si="0"/>
        <v>Không XL</v>
      </c>
      <c r="G14" s="27">
        <f t="shared" si="2"/>
        <v>0</v>
      </c>
      <c r="H14" s="28" t="str">
        <f t="shared" si="1"/>
        <v>Không XL</v>
      </c>
      <c r="I14" s="35" t="s">
        <v>272</v>
      </c>
    </row>
    <row r="15" spans="1:17" s="3" customFormat="1" ht="18.75" customHeight="1" x14ac:dyDescent="0.25">
      <c r="A15" s="11">
        <v>5</v>
      </c>
      <c r="B15" s="12" t="s">
        <v>72</v>
      </c>
      <c r="C15" s="29" t="s">
        <v>73</v>
      </c>
      <c r="D15" s="30" t="s">
        <v>71</v>
      </c>
      <c r="E15" s="27">
        <v>0</v>
      </c>
      <c r="F15" s="28" t="str">
        <f t="shared" si="0"/>
        <v>Không XL</v>
      </c>
      <c r="G15" s="27">
        <f t="shared" si="2"/>
        <v>0</v>
      </c>
      <c r="H15" s="28" t="str">
        <f t="shared" si="1"/>
        <v>Không XL</v>
      </c>
      <c r="I15" s="35"/>
    </row>
    <row r="16" spans="1:17" s="3" customFormat="1" ht="18.75" customHeight="1" x14ac:dyDescent="0.25">
      <c r="A16" s="11">
        <v>6</v>
      </c>
      <c r="B16" s="12" t="s">
        <v>74</v>
      </c>
      <c r="C16" s="29" t="s">
        <v>75</v>
      </c>
      <c r="D16" s="30" t="s">
        <v>76</v>
      </c>
      <c r="E16" s="27">
        <v>0</v>
      </c>
      <c r="F16" s="28" t="str">
        <f t="shared" si="0"/>
        <v>Không XL</v>
      </c>
      <c r="G16" s="27">
        <f t="shared" si="2"/>
        <v>0</v>
      </c>
      <c r="H16" s="28" t="str">
        <f t="shared" si="1"/>
        <v>Không XL</v>
      </c>
      <c r="I16" s="35"/>
    </row>
    <row r="17" spans="1:9" s="3" customFormat="1" ht="18.75" customHeight="1" x14ac:dyDescent="0.25">
      <c r="A17" s="11">
        <v>7</v>
      </c>
      <c r="B17" s="12" t="s">
        <v>77</v>
      </c>
      <c r="C17" s="29" t="s">
        <v>78</v>
      </c>
      <c r="D17" s="30" t="s">
        <v>79</v>
      </c>
      <c r="E17" s="27">
        <v>0</v>
      </c>
      <c r="F17" s="28" t="str">
        <f t="shared" si="0"/>
        <v>Không XL</v>
      </c>
      <c r="G17" s="27">
        <f t="shared" si="2"/>
        <v>0</v>
      </c>
      <c r="H17" s="28" t="str">
        <f t="shared" si="1"/>
        <v>Không XL</v>
      </c>
      <c r="I17" s="35"/>
    </row>
    <row r="18" spans="1:9" s="3" customFormat="1" ht="18.75" customHeight="1" x14ac:dyDescent="0.25">
      <c r="A18" s="11">
        <v>8</v>
      </c>
      <c r="B18" s="12" t="s">
        <v>80</v>
      </c>
      <c r="C18" s="29" t="s">
        <v>56</v>
      </c>
      <c r="D18" s="30" t="s">
        <v>81</v>
      </c>
      <c r="E18" s="27">
        <v>0</v>
      </c>
      <c r="F18" s="28" t="str">
        <f t="shared" si="0"/>
        <v>Không XL</v>
      </c>
      <c r="G18" s="27">
        <f t="shared" si="2"/>
        <v>0</v>
      </c>
      <c r="H18" s="28" t="str">
        <f t="shared" si="1"/>
        <v>Không XL</v>
      </c>
      <c r="I18" s="35"/>
    </row>
    <row r="19" spans="1:9" s="3" customFormat="1" ht="18.75" customHeight="1" x14ac:dyDescent="0.25">
      <c r="A19" s="11">
        <v>9</v>
      </c>
      <c r="B19" s="12" t="s">
        <v>82</v>
      </c>
      <c r="C19" s="29" t="s">
        <v>83</v>
      </c>
      <c r="D19" s="30" t="s">
        <v>84</v>
      </c>
      <c r="E19" s="27">
        <v>0</v>
      </c>
      <c r="F19" s="28" t="str">
        <f t="shared" si="0"/>
        <v>Không XL</v>
      </c>
      <c r="G19" s="27">
        <f t="shared" si="2"/>
        <v>0</v>
      </c>
      <c r="H19" s="28" t="str">
        <f t="shared" si="1"/>
        <v>Không XL</v>
      </c>
      <c r="I19" s="35"/>
    </row>
    <row r="20" spans="1:9" s="3" customFormat="1" ht="18.75" customHeight="1" x14ac:dyDescent="0.25">
      <c r="A20" s="11">
        <v>10</v>
      </c>
      <c r="B20" s="12" t="s">
        <v>85</v>
      </c>
      <c r="C20" s="29" t="s">
        <v>86</v>
      </c>
      <c r="D20" s="30" t="s">
        <v>87</v>
      </c>
      <c r="E20" s="27">
        <v>0</v>
      </c>
      <c r="F20" s="28" t="str">
        <f t="shared" si="0"/>
        <v>Không XL</v>
      </c>
      <c r="G20" s="27">
        <f t="shared" si="2"/>
        <v>0</v>
      </c>
      <c r="H20" s="28" t="str">
        <f t="shared" si="1"/>
        <v>Không XL</v>
      </c>
      <c r="I20" s="35"/>
    </row>
    <row r="21" spans="1:9" s="3" customFormat="1" ht="18.75" customHeight="1" x14ac:dyDescent="0.25">
      <c r="A21" s="11">
        <v>11</v>
      </c>
      <c r="B21" s="12" t="s">
        <v>88</v>
      </c>
      <c r="C21" s="29" t="s">
        <v>89</v>
      </c>
      <c r="D21" s="30" t="s">
        <v>90</v>
      </c>
      <c r="E21" s="27">
        <v>0</v>
      </c>
      <c r="F21" s="28" t="str">
        <f t="shared" si="0"/>
        <v>Không XL</v>
      </c>
      <c r="G21" s="27">
        <f t="shared" si="2"/>
        <v>0</v>
      </c>
      <c r="H21" s="28" t="str">
        <f t="shared" si="1"/>
        <v>Không XL</v>
      </c>
      <c r="I21" s="35"/>
    </row>
    <row r="22" spans="1:9" s="3" customFormat="1" ht="18.75" customHeight="1" x14ac:dyDescent="0.25">
      <c r="A22" s="11">
        <v>12</v>
      </c>
      <c r="B22" s="12" t="s">
        <v>91</v>
      </c>
      <c r="C22" s="29" t="s">
        <v>92</v>
      </c>
      <c r="D22" s="30" t="s">
        <v>41</v>
      </c>
      <c r="E22" s="27">
        <v>0</v>
      </c>
      <c r="F22" s="28" t="str">
        <f t="shared" si="0"/>
        <v>Không XL</v>
      </c>
      <c r="G22" s="27">
        <f t="shared" si="2"/>
        <v>0</v>
      </c>
      <c r="H22" s="28" t="str">
        <f t="shared" si="1"/>
        <v>Không XL</v>
      </c>
      <c r="I22" s="35"/>
    </row>
    <row r="23" spans="1:9" s="3" customFormat="1" ht="18.75" customHeight="1" x14ac:dyDescent="0.25">
      <c r="A23" s="11">
        <v>13</v>
      </c>
      <c r="B23" s="12" t="s">
        <v>93</v>
      </c>
      <c r="C23" s="29" t="s">
        <v>94</v>
      </c>
      <c r="D23" s="30" t="s">
        <v>47</v>
      </c>
      <c r="E23" s="27">
        <v>0</v>
      </c>
      <c r="F23" s="28" t="str">
        <f t="shared" si="0"/>
        <v>Không XL</v>
      </c>
      <c r="G23" s="27">
        <f t="shared" si="2"/>
        <v>0</v>
      </c>
      <c r="H23" s="28" t="str">
        <f t="shared" si="1"/>
        <v>Không XL</v>
      </c>
      <c r="I23" s="35" t="s">
        <v>275</v>
      </c>
    </row>
    <row r="24" spans="1:9" s="3" customFormat="1" ht="18.75" customHeight="1" x14ac:dyDescent="0.25">
      <c r="A24" s="11">
        <v>14</v>
      </c>
      <c r="B24" s="12" t="s">
        <v>95</v>
      </c>
      <c r="C24" s="29" t="s">
        <v>96</v>
      </c>
      <c r="D24" s="30" t="s">
        <v>34</v>
      </c>
      <c r="E24" s="27">
        <v>0</v>
      </c>
      <c r="F24" s="28" t="str">
        <f t="shared" si="0"/>
        <v>Không XL</v>
      </c>
      <c r="G24" s="27">
        <f t="shared" si="2"/>
        <v>0</v>
      </c>
      <c r="H24" s="28" t="str">
        <f t="shared" si="1"/>
        <v>Không XL</v>
      </c>
      <c r="I24" s="35"/>
    </row>
    <row r="25" spans="1:9" s="3" customFormat="1" ht="18.75" customHeight="1" x14ac:dyDescent="0.25">
      <c r="A25" s="11">
        <v>15</v>
      </c>
      <c r="B25" s="12" t="s">
        <v>97</v>
      </c>
      <c r="C25" s="29" t="s">
        <v>61</v>
      </c>
      <c r="D25" s="30" t="s">
        <v>98</v>
      </c>
      <c r="E25" s="27">
        <v>0</v>
      </c>
      <c r="F25" s="28" t="str">
        <f t="shared" si="0"/>
        <v>Không XL</v>
      </c>
      <c r="G25" s="27">
        <f t="shared" si="2"/>
        <v>0</v>
      </c>
      <c r="H25" s="28" t="str">
        <f t="shared" si="1"/>
        <v>Không XL</v>
      </c>
      <c r="I25" s="35"/>
    </row>
    <row r="26" spans="1:9" s="3" customFormat="1" ht="18.75" customHeight="1" x14ac:dyDescent="0.25">
      <c r="A26" s="11">
        <v>16</v>
      </c>
      <c r="B26" s="12" t="s">
        <v>99</v>
      </c>
      <c r="C26" s="29" t="s">
        <v>100</v>
      </c>
      <c r="D26" s="30" t="s">
        <v>101</v>
      </c>
      <c r="E26" s="27">
        <v>0</v>
      </c>
      <c r="F26" s="28" t="str">
        <f t="shared" si="0"/>
        <v>Không XL</v>
      </c>
      <c r="G26" s="27">
        <f t="shared" si="2"/>
        <v>0</v>
      </c>
      <c r="H26" s="28" t="str">
        <f t="shared" si="1"/>
        <v>Không XL</v>
      </c>
      <c r="I26" s="35"/>
    </row>
    <row r="27" spans="1:9" s="3" customFormat="1" ht="18.75" customHeight="1" x14ac:dyDescent="0.25">
      <c r="A27" s="11">
        <v>17</v>
      </c>
      <c r="B27" s="12" t="s">
        <v>102</v>
      </c>
      <c r="C27" s="29" t="s">
        <v>103</v>
      </c>
      <c r="D27" s="30" t="s">
        <v>101</v>
      </c>
      <c r="E27" s="27">
        <v>0</v>
      </c>
      <c r="F27" s="28" t="str">
        <f t="shared" si="0"/>
        <v>Không XL</v>
      </c>
      <c r="G27" s="27">
        <f t="shared" si="2"/>
        <v>0</v>
      </c>
      <c r="H27" s="28" t="str">
        <f t="shared" si="1"/>
        <v>Không XL</v>
      </c>
      <c r="I27" s="35"/>
    </row>
    <row r="28" spans="1:9" s="3" customFormat="1" ht="18.75" customHeight="1" x14ac:dyDescent="0.25">
      <c r="A28" s="11">
        <v>18</v>
      </c>
      <c r="B28" s="12" t="s">
        <v>104</v>
      </c>
      <c r="C28" s="29" t="s">
        <v>105</v>
      </c>
      <c r="D28" s="30" t="s">
        <v>106</v>
      </c>
      <c r="E28" s="27">
        <v>0</v>
      </c>
      <c r="F28" s="28" t="str">
        <f t="shared" si="0"/>
        <v>Không XL</v>
      </c>
      <c r="G28" s="27">
        <f t="shared" si="2"/>
        <v>0</v>
      </c>
      <c r="H28" s="28" t="str">
        <f t="shared" si="1"/>
        <v>Không XL</v>
      </c>
      <c r="I28" s="35"/>
    </row>
    <row r="29" spans="1:9" s="3" customFormat="1" ht="18.75" customHeight="1" x14ac:dyDescent="0.25">
      <c r="A29" s="11">
        <v>19</v>
      </c>
      <c r="B29" s="12" t="s">
        <v>107</v>
      </c>
      <c r="C29" s="29" t="s">
        <v>108</v>
      </c>
      <c r="D29" s="30" t="s">
        <v>109</v>
      </c>
      <c r="E29" s="27">
        <v>0</v>
      </c>
      <c r="F29" s="28" t="str">
        <f t="shared" si="0"/>
        <v>Không XL</v>
      </c>
      <c r="G29" s="27">
        <f t="shared" si="2"/>
        <v>0</v>
      </c>
      <c r="H29" s="28" t="str">
        <f t="shared" si="1"/>
        <v>Không XL</v>
      </c>
      <c r="I29" s="35"/>
    </row>
    <row r="30" spans="1:9" s="3" customFormat="1" ht="18.75" customHeight="1" x14ac:dyDescent="0.25">
      <c r="A30" s="11">
        <v>20</v>
      </c>
      <c r="B30" s="12" t="s">
        <v>110</v>
      </c>
      <c r="C30" s="29" t="s">
        <v>111</v>
      </c>
      <c r="D30" s="30" t="s">
        <v>42</v>
      </c>
      <c r="E30" s="27">
        <v>0</v>
      </c>
      <c r="F30" s="28" t="str">
        <f t="shared" si="0"/>
        <v>Không XL</v>
      </c>
      <c r="G30" s="27">
        <f t="shared" si="2"/>
        <v>0</v>
      </c>
      <c r="H30" s="28" t="str">
        <f t="shared" si="1"/>
        <v>Không XL</v>
      </c>
      <c r="I30" s="35"/>
    </row>
    <row r="31" spans="1:9" s="3" customFormat="1" ht="18.75" customHeight="1" x14ac:dyDescent="0.25">
      <c r="A31" s="11">
        <v>21</v>
      </c>
      <c r="B31" s="12" t="s">
        <v>112</v>
      </c>
      <c r="C31" s="29" t="s">
        <v>113</v>
      </c>
      <c r="D31" s="30" t="s">
        <v>114</v>
      </c>
      <c r="E31" s="27">
        <v>0</v>
      </c>
      <c r="F31" s="28" t="str">
        <f t="shared" si="0"/>
        <v>Không XL</v>
      </c>
      <c r="G31" s="27">
        <f t="shared" si="2"/>
        <v>0</v>
      </c>
      <c r="H31" s="28" t="str">
        <f t="shared" si="1"/>
        <v>Không XL</v>
      </c>
      <c r="I31" s="35"/>
    </row>
    <row r="32" spans="1:9" s="3" customFormat="1" ht="18.75" customHeight="1" x14ac:dyDescent="0.25">
      <c r="A32" s="11">
        <v>22</v>
      </c>
      <c r="B32" s="12" t="s">
        <v>115</v>
      </c>
      <c r="C32" s="29" t="s">
        <v>116</v>
      </c>
      <c r="D32" s="30" t="s">
        <v>117</v>
      </c>
      <c r="E32" s="27">
        <v>0</v>
      </c>
      <c r="F32" s="28" t="str">
        <f t="shared" si="0"/>
        <v>Không XL</v>
      </c>
      <c r="G32" s="27">
        <f t="shared" si="2"/>
        <v>0</v>
      </c>
      <c r="H32" s="28" t="str">
        <f t="shared" si="1"/>
        <v>Không XL</v>
      </c>
      <c r="I32" s="35"/>
    </row>
    <row r="33" spans="1:9" s="3" customFormat="1" ht="18.75" customHeight="1" x14ac:dyDescent="0.25">
      <c r="A33" s="11">
        <v>23</v>
      </c>
      <c r="B33" s="12" t="s">
        <v>118</v>
      </c>
      <c r="C33" s="29" t="s">
        <v>119</v>
      </c>
      <c r="D33" s="30" t="s">
        <v>49</v>
      </c>
      <c r="E33" s="27">
        <v>0</v>
      </c>
      <c r="F33" s="28" t="str">
        <f t="shared" si="0"/>
        <v>Không XL</v>
      </c>
      <c r="G33" s="27">
        <f t="shared" si="2"/>
        <v>0</v>
      </c>
      <c r="H33" s="28" t="str">
        <f t="shared" si="1"/>
        <v>Không XL</v>
      </c>
      <c r="I33" s="35"/>
    </row>
    <row r="34" spans="1:9" s="3" customFormat="1" ht="18.75" customHeight="1" x14ac:dyDescent="0.25">
      <c r="A34" s="11">
        <v>24</v>
      </c>
      <c r="B34" s="12" t="s">
        <v>120</v>
      </c>
      <c r="C34" s="29" t="s">
        <v>121</v>
      </c>
      <c r="D34" s="30" t="s">
        <v>122</v>
      </c>
      <c r="E34" s="27">
        <v>0</v>
      </c>
      <c r="F34" s="28" t="str">
        <f t="shared" si="0"/>
        <v>Không XL</v>
      </c>
      <c r="G34" s="27">
        <f t="shared" si="2"/>
        <v>0</v>
      </c>
      <c r="H34" s="28" t="str">
        <f t="shared" si="1"/>
        <v>Không XL</v>
      </c>
      <c r="I34" s="35"/>
    </row>
    <row r="35" spans="1:9" s="3" customFormat="1" ht="18.75" customHeight="1" x14ac:dyDescent="0.25">
      <c r="A35" s="11">
        <v>25</v>
      </c>
      <c r="B35" s="12" t="s">
        <v>123</v>
      </c>
      <c r="C35" s="29" t="s">
        <v>124</v>
      </c>
      <c r="D35" s="30" t="s">
        <v>43</v>
      </c>
      <c r="E35" s="27">
        <v>0</v>
      </c>
      <c r="F35" s="28" t="str">
        <f t="shared" si="0"/>
        <v>Không XL</v>
      </c>
      <c r="G35" s="27">
        <f t="shared" si="2"/>
        <v>0</v>
      </c>
      <c r="H35" s="28" t="str">
        <f t="shared" si="1"/>
        <v>Không XL</v>
      </c>
      <c r="I35" s="35"/>
    </row>
    <row r="36" spans="1:9" s="3" customFormat="1" ht="18.75" customHeight="1" x14ac:dyDescent="0.25">
      <c r="A36" s="11">
        <v>26</v>
      </c>
      <c r="B36" s="12" t="s">
        <v>125</v>
      </c>
      <c r="C36" s="29" t="s">
        <v>126</v>
      </c>
      <c r="D36" s="30" t="s">
        <v>127</v>
      </c>
      <c r="E36" s="27">
        <v>0</v>
      </c>
      <c r="F36" s="28" t="str">
        <f t="shared" si="0"/>
        <v>Không XL</v>
      </c>
      <c r="G36" s="27">
        <f t="shared" si="2"/>
        <v>0</v>
      </c>
      <c r="H36" s="28" t="str">
        <f t="shared" si="1"/>
        <v>Không XL</v>
      </c>
      <c r="I36" s="35"/>
    </row>
    <row r="37" spans="1:9" s="3" customFormat="1" ht="18.75" customHeight="1" x14ac:dyDescent="0.25">
      <c r="A37" s="11">
        <v>27</v>
      </c>
      <c r="B37" s="12" t="s">
        <v>128</v>
      </c>
      <c r="C37" s="29" t="s">
        <v>53</v>
      </c>
      <c r="D37" s="30" t="s">
        <v>60</v>
      </c>
      <c r="E37" s="27">
        <v>0</v>
      </c>
      <c r="F37" s="28" t="str">
        <f t="shared" si="0"/>
        <v>Không XL</v>
      </c>
      <c r="G37" s="27">
        <f t="shared" si="2"/>
        <v>0</v>
      </c>
      <c r="H37" s="28" t="str">
        <f t="shared" si="1"/>
        <v>Không XL</v>
      </c>
      <c r="I37" s="35"/>
    </row>
    <row r="38" spans="1:9" s="3" customFormat="1" ht="18.75" customHeight="1" x14ac:dyDescent="0.25">
      <c r="A38" s="11">
        <v>28</v>
      </c>
      <c r="B38" s="12" t="s">
        <v>129</v>
      </c>
      <c r="C38" s="29" t="s">
        <v>130</v>
      </c>
      <c r="D38" s="30" t="s">
        <v>51</v>
      </c>
      <c r="E38" s="27">
        <v>0</v>
      </c>
      <c r="F38" s="28" t="str">
        <f t="shared" si="0"/>
        <v>Không XL</v>
      </c>
      <c r="G38" s="27">
        <f t="shared" si="2"/>
        <v>0</v>
      </c>
      <c r="H38" s="28" t="str">
        <f t="shared" si="1"/>
        <v>Không XL</v>
      </c>
      <c r="I38" s="35"/>
    </row>
    <row r="39" spans="1:9" s="3" customFormat="1" ht="18.75" customHeight="1" x14ac:dyDescent="0.25">
      <c r="A39" s="11">
        <v>29</v>
      </c>
      <c r="B39" s="12" t="s">
        <v>131</v>
      </c>
      <c r="C39" s="29" t="s">
        <v>132</v>
      </c>
      <c r="D39" s="30" t="s">
        <v>133</v>
      </c>
      <c r="E39" s="27">
        <v>0</v>
      </c>
      <c r="F39" s="28" t="str">
        <f t="shared" si="0"/>
        <v>Không XL</v>
      </c>
      <c r="G39" s="27">
        <f t="shared" si="2"/>
        <v>0</v>
      </c>
      <c r="H39" s="28" t="str">
        <f t="shared" si="1"/>
        <v>Không XL</v>
      </c>
      <c r="I39" s="35"/>
    </row>
    <row r="40" spans="1:9" s="3" customFormat="1" ht="18.75" customHeight="1" x14ac:dyDescent="0.25">
      <c r="A40" s="11">
        <v>30</v>
      </c>
      <c r="B40" s="12" t="s">
        <v>134</v>
      </c>
      <c r="C40" s="29" t="s">
        <v>135</v>
      </c>
      <c r="D40" s="30" t="s">
        <v>136</v>
      </c>
      <c r="E40" s="27">
        <v>0</v>
      </c>
      <c r="F40" s="28" t="str">
        <f t="shared" si="0"/>
        <v>Không XL</v>
      </c>
      <c r="G40" s="27">
        <f t="shared" si="2"/>
        <v>0</v>
      </c>
      <c r="H40" s="28" t="str">
        <f t="shared" si="1"/>
        <v>Không XL</v>
      </c>
      <c r="I40" s="35"/>
    </row>
    <row r="41" spans="1:9" s="3" customFormat="1" ht="18.75" customHeight="1" x14ac:dyDescent="0.25">
      <c r="A41" s="11">
        <v>31</v>
      </c>
      <c r="B41" s="12" t="s">
        <v>137</v>
      </c>
      <c r="C41" s="29" t="s">
        <v>138</v>
      </c>
      <c r="D41" s="30" t="s">
        <v>62</v>
      </c>
      <c r="E41" s="27">
        <v>0</v>
      </c>
      <c r="F41" s="28" t="str">
        <f t="shared" si="0"/>
        <v>Không XL</v>
      </c>
      <c r="G41" s="27">
        <f t="shared" si="2"/>
        <v>0</v>
      </c>
      <c r="H41" s="28" t="str">
        <f t="shared" si="1"/>
        <v>Không XL</v>
      </c>
      <c r="I41" s="35" t="s">
        <v>274</v>
      </c>
    </row>
    <row r="42" spans="1:9" ht="15.75" x14ac:dyDescent="0.25">
      <c r="A42" s="13"/>
      <c r="B42" s="13"/>
      <c r="C42" s="51" t="s">
        <v>15</v>
      </c>
      <c r="D42" s="51"/>
      <c r="E42" s="51"/>
      <c r="F42" s="51"/>
      <c r="G42" s="51"/>
      <c r="H42" s="51"/>
      <c r="I42" s="51"/>
    </row>
    <row r="43" spans="1:9" ht="22.5" customHeight="1" x14ac:dyDescent="0.25">
      <c r="A43" s="14"/>
      <c r="B43" s="14"/>
      <c r="C43" s="52" t="s">
        <v>16</v>
      </c>
      <c r="D43" s="52"/>
      <c r="E43" s="53" t="s">
        <v>8</v>
      </c>
      <c r="F43" s="53"/>
      <c r="G43" s="53" t="s">
        <v>9</v>
      </c>
      <c r="H43" s="53"/>
      <c r="I43" s="54" t="s">
        <v>10</v>
      </c>
    </row>
    <row r="44" spans="1:9" s="3" customFormat="1" ht="20.25" customHeight="1" x14ac:dyDescent="0.25">
      <c r="A44" s="15"/>
      <c r="B44" s="15"/>
      <c r="C44" s="52"/>
      <c r="D44" s="52"/>
      <c r="E44" s="10" t="s">
        <v>17</v>
      </c>
      <c r="F44" s="32" t="s">
        <v>18</v>
      </c>
      <c r="G44" s="10" t="s">
        <v>17</v>
      </c>
      <c r="H44" s="32" t="s">
        <v>18</v>
      </c>
      <c r="I44" s="54"/>
    </row>
    <row r="45" spans="1:9" x14ac:dyDescent="0.25">
      <c r="A45" s="14"/>
      <c r="B45" s="14"/>
      <c r="C45" s="49" t="s">
        <v>19</v>
      </c>
      <c r="D45" s="49"/>
      <c r="E45" s="11">
        <f>COUNTIF(F11:F41,"Xuất sắc")</f>
        <v>0</v>
      </c>
      <c r="F45" s="16">
        <f>E45*100/$A$41</f>
        <v>0</v>
      </c>
      <c r="G45" s="11">
        <f>COUNTIF(H11:H41,"Xuất sắc")</f>
        <v>0</v>
      </c>
      <c r="H45" s="16">
        <f>G45*100/$A$41</f>
        <v>0</v>
      </c>
      <c r="I45" s="33"/>
    </row>
    <row r="46" spans="1:9" x14ac:dyDescent="0.25">
      <c r="A46" s="14"/>
      <c r="B46" s="14"/>
      <c r="C46" s="49" t="s">
        <v>20</v>
      </c>
      <c r="D46" s="49"/>
      <c r="E46" s="11">
        <f>COUNTIF(F11:F41,"Tốt")</f>
        <v>0</v>
      </c>
      <c r="F46" s="16">
        <f t="shared" ref="F46:F50" si="3">E46*100/$A$41</f>
        <v>0</v>
      </c>
      <c r="G46" s="11">
        <f>COUNTIF(H11:H41,"Tốt")</f>
        <v>0</v>
      </c>
      <c r="H46" s="16">
        <f t="shared" ref="H46:H50" si="4">G46*100/$A$41</f>
        <v>0</v>
      </c>
      <c r="I46" s="33"/>
    </row>
    <row r="47" spans="1:9" x14ac:dyDescent="0.25">
      <c r="A47" s="14"/>
      <c r="B47" s="14"/>
      <c r="C47" s="49" t="s">
        <v>21</v>
      </c>
      <c r="D47" s="49"/>
      <c r="E47" s="11">
        <f>COUNTIF(F11:F41,"Khá")</f>
        <v>0</v>
      </c>
      <c r="F47" s="16">
        <f t="shared" si="3"/>
        <v>0</v>
      </c>
      <c r="G47" s="11">
        <f>COUNTIF(H11:H41,"Khá")</f>
        <v>0</v>
      </c>
      <c r="H47" s="16">
        <f t="shared" si="4"/>
        <v>0</v>
      </c>
      <c r="I47" s="33"/>
    </row>
    <row r="48" spans="1:9" x14ac:dyDescent="0.25">
      <c r="A48" s="14"/>
      <c r="B48" s="14"/>
      <c r="C48" s="49" t="s">
        <v>22</v>
      </c>
      <c r="D48" s="49"/>
      <c r="E48" s="11">
        <f>COUNTIF(F11:F41,"TB")</f>
        <v>0</v>
      </c>
      <c r="F48" s="16">
        <f t="shared" si="3"/>
        <v>0</v>
      </c>
      <c r="G48" s="11">
        <f>COUNTIF(H11:H41,"TB")</f>
        <v>0</v>
      </c>
      <c r="H48" s="16">
        <f t="shared" si="4"/>
        <v>0</v>
      </c>
      <c r="I48" s="33"/>
    </row>
    <row r="49" spans="1:9" x14ac:dyDescent="0.25">
      <c r="A49" s="14"/>
      <c r="B49" s="14"/>
      <c r="C49" s="49" t="s">
        <v>23</v>
      </c>
      <c r="D49" s="49"/>
      <c r="E49" s="11">
        <f>COUNTIF(F11:F41,"Yếu")</f>
        <v>0</v>
      </c>
      <c r="F49" s="16">
        <f t="shared" si="3"/>
        <v>0</v>
      </c>
      <c r="G49" s="11">
        <f>COUNTIF(H11:H41,"Yếu")</f>
        <v>0</v>
      </c>
      <c r="H49" s="16">
        <f t="shared" si="4"/>
        <v>0</v>
      </c>
      <c r="I49" s="33"/>
    </row>
    <row r="50" spans="1:9" x14ac:dyDescent="0.25">
      <c r="A50" s="14"/>
      <c r="B50" s="14"/>
      <c r="C50" s="49" t="s">
        <v>24</v>
      </c>
      <c r="D50" s="49"/>
      <c r="E50" s="11">
        <f>COUNTIF(F11:F41,"Không XL")</f>
        <v>31</v>
      </c>
      <c r="F50" s="16">
        <f t="shared" si="3"/>
        <v>100</v>
      </c>
      <c r="G50" s="11">
        <f>COUNTIF(H11:H41,"Không XL")</f>
        <v>31</v>
      </c>
      <c r="H50" s="16">
        <f t="shared" si="4"/>
        <v>100</v>
      </c>
      <c r="I50" s="33"/>
    </row>
    <row r="51" spans="1:9" x14ac:dyDescent="0.25">
      <c r="C51" s="17"/>
      <c r="D51" s="18"/>
      <c r="F51" s="19"/>
    </row>
    <row r="52" spans="1:9" ht="15.75" x14ac:dyDescent="0.25">
      <c r="E52" s="50" t="s">
        <v>44</v>
      </c>
      <c r="F52" s="50"/>
      <c r="G52" s="50"/>
      <c r="H52" s="50"/>
      <c r="I52" s="50"/>
    </row>
    <row r="53" spans="1:9" ht="16.5" customHeight="1" x14ac:dyDescent="0.25">
      <c r="A53" s="20"/>
      <c r="B53" s="46" t="s">
        <v>30</v>
      </c>
      <c r="C53" s="46"/>
      <c r="D53" s="46" t="s">
        <v>25</v>
      </c>
      <c r="E53" s="46"/>
      <c r="F53" s="46"/>
      <c r="G53" s="47" t="s">
        <v>26</v>
      </c>
      <c r="H53" s="47"/>
      <c r="I53" s="47"/>
    </row>
    <row r="58" spans="1:9" s="34" customFormat="1" ht="16.5" customHeight="1" x14ac:dyDescent="0.25">
      <c r="B58" s="48"/>
      <c r="C58" s="48"/>
      <c r="D58" s="71" t="s">
        <v>31</v>
      </c>
      <c r="E58" s="71"/>
      <c r="F58" s="71"/>
      <c r="G58" s="71" t="s">
        <v>269</v>
      </c>
      <c r="H58" s="71"/>
      <c r="I58" s="71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52:I52"/>
    <mergeCell ref="C42:I42"/>
    <mergeCell ref="C43:D44"/>
    <mergeCell ref="E43:F43"/>
    <mergeCell ref="G43:H43"/>
    <mergeCell ref="I43:I44"/>
    <mergeCell ref="C45:D45"/>
    <mergeCell ref="C46:D46"/>
    <mergeCell ref="C47:D47"/>
    <mergeCell ref="C48:D48"/>
    <mergeCell ref="C49:D49"/>
    <mergeCell ref="C50:D50"/>
    <mergeCell ref="B53:C53"/>
    <mergeCell ref="D53:F53"/>
    <mergeCell ref="G53:I53"/>
    <mergeCell ref="B58:C58"/>
    <mergeCell ref="D58:F58"/>
    <mergeCell ref="G58:I58"/>
  </mergeCells>
  <pageMargins left="0.47244094488188981" right="0.31496062992125984" top="0.62992125984251968" bottom="0.47244094488188981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F7474-160B-4529-8EF7-DD89D689B996}">
  <dimension ref="A1:Q36"/>
  <sheetViews>
    <sheetView topLeftCell="A7" workbookViewId="0">
      <selection activeCell="H17" sqref="H17"/>
    </sheetView>
  </sheetViews>
  <sheetFormatPr defaultColWidth="9.140625" defaultRowHeight="16.5" x14ac:dyDescent="0.25"/>
  <cols>
    <col min="1" max="1" width="4.7109375" style="4" customWidth="1"/>
    <col min="2" max="2" width="11.140625" style="4" customWidth="1"/>
    <col min="3" max="3" width="20.28515625" style="4" customWidth="1"/>
    <col min="4" max="4" width="8.7109375" style="5" customWidth="1"/>
    <col min="5" max="5" width="8" style="4" customWidth="1"/>
    <col min="6" max="6" width="9.7109375" style="4" customWidth="1"/>
    <col min="7" max="7" width="8.140625" style="4" customWidth="1"/>
    <col min="8" max="8" width="9.140625" style="4" customWidth="1"/>
    <col min="9" max="9" width="15.28515625" style="31" customWidth="1"/>
    <col min="10" max="16384" width="9.140625" style="4"/>
  </cols>
  <sheetData>
    <row r="1" spans="1:17" ht="15.75" x14ac:dyDescent="0.25">
      <c r="A1" s="67" t="s">
        <v>0</v>
      </c>
      <c r="B1" s="68"/>
      <c r="C1" s="68"/>
      <c r="D1" s="68"/>
      <c r="E1" s="68" t="s">
        <v>1</v>
      </c>
      <c r="F1" s="68"/>
      <c r="G1" s="68"/>
      <c r="H1" s="68"/>
      <c r="I1" s="68"/>
      <c r="J1" s="22"/>
      <c r="K1" s="22"/>
      <c r="L1" s="22"/>
      <c r="M1" s="22"/>
      <c r="N1" s="22"/>
      <c r="O1" s="22"/>
      <c r="P1" s="22"/>
      <c r="Q1" s="22"/>
    </row>
    <row r="2" spans="1:17" x14ac:dyDescent="0.25">
      <c r="A2" s="67" t="s">
        <v>2</v>
      </c>
      <c r="B2" s="67"/>
      <c r="C2" s="67"/>
      <c r="D2" s="67"/>
      <c r="E2" s="69" t="s">
        <v>3</v>
      </c>
      <c r="F2" s="69"/>
      <c r="G2" s="69"/>
      <c r="H2" s="69"/>
      <c r="I2" s="69"/>
      <c r="J2" s="22"/>
      <c r="K2" s="22"/>
      <c r="L2" s="22"/>
      <c r="M2" s="22"/>
      <c r="N2" s="22"/>
      <c r="O2" s="22"/>
      <c r="P2" s="22"/>
      <c r="Q2" s="22"/>
    </row>
    <row r="3" spans="1:17" ht="15.75" customHeight="1" x14ac:dyDescent="0.25">
      <c r="A3" s="70" t="s">
        <v>27</v>
      </c>
      <c r="B3" s="70"/>
      <c r="C3" s="70"/>
      <c r="D3" s="70"/>
      <c r="E3" s="46"/>
      <c r="F3" s="46"/>
      <c r="G3" s="46"/>
      <c r="H3" s="46"/>
      <c r="I3" s="46"/>
      <c r="J3" s="22"/>
      <c r="K3" s="22"/>
      <c r="L3" s="22"/>
      <c r="M3" s="22"/>
      <c r="N3" s="22"/>
      <c r="O3" s="22"/>
      <c r="P3" s="22"/>
      <c r="Q3" s="22"/>
    </row>
    <row r="4" spans="1:17" s="1" customFormat="1" ht="19.5" x14ac:dyDescent="0.25">
      <c r="A4" s="6"/>
      <c r="B4" s="6"/>
      <c r="C4" s="6"/>
      <c r="D4" s="6"/>
      <c r="E4" s="7"/>
      <c r="I4" s="23"/>
      <c r="J4" s="7"/>
      <c r="K4" s="7"/>
      <c r="L4" s="7"/>
      <c r="M4" s="7"/>
      <c r="N4" s="7"/>
      <c r="O4" s="7"/>
      <c r="P4" s="7"/>
      <c r="Q4" s="7"/>
    </row>
    <row r="5" spans="1:17" ht="22.5" x14ac:dyDescent="0.3">
      <c r="A5" s="55" t="s">
        <v>4</v>
      </c>
      <c r="B5" s="55"/>
      <c r="C5" s="55"/>
      <c r="D5" s="55"/>
      <c r="E5" s="55"/>
      <c r="F5" s="55"/>
      <c r="G5" s="55"/>
      <c r="H5" s="55"/>
      <c r="I5" s="55"/>
      <c r="J5" s="24"/>
      <c r="K5" s="24"/>
      <c r="L5" s="24"/>
      <c r="M5" s="24"/>
      <c r="N5" s="24"/>
      <c r="O5" s="24"/>
      <c r="P5" s="24"/>
      <c r="Q5" s="24"/>
    </row>
    <row r="6" spans="1:17" s="2" customFormat="1" ht="18.75" x14ac:dyDescent="0.3">
      <c r="A6" s="55" t="s">
        <v>28</v>
      </c>
      <c r="B6" s="55"/>
      <c r="C6" s="55"/>
      <c r="D6" s="55"/>
      <c r="E6" s="55"/>
      <c r="F6" s="55"/>
      <c r="G6" s="55"/>
      <c r="H6" s="55"/>
      <c r="I6" s="55"/>
      <c r="J6" s="25"/>
      <c r="K6" s="25"/>
      <c r="L6" s="25"/>
      <c r="M6" s="25"/>
      <c r="N6" s="25"/>
      <c r="O6" s="25"/>
      <c r="P6" s="25"/>
      <c r="Q6" s="25"/>
    </row>
    <row r="7" spans="1:17" s="2" customFormat="1" ht="18.75" x14ac:dyDescent="0.3">
      <c r="A7" s="72" t="s">
        <v>160</v>
      </c>
      <c r="B7" s="72"/>
      <c r="C7" s="72"/>
      <c r="D7" s="72"/>
      <c r="E7" s="72"/>
      <c r="F7" s="72"/>
      <c r="G7" s="72"/>
      <c r="H7" s="72"/>
      <c r="I7" s="72"/>
      <c r="J7" s="26"/>
      <c r="K7" s="26"/>
      <c r="L7" s="26"/>
      <c r="M7" s="26"/>
      <c r="N7" s="26"/>
      <c r="O7" s="26"/>
      <c r="P7" s="26"/>
      <c r="Q7" s="26"/>
    </row>
    <row r="8" spans="1:17" s="2" customFormat="1" ht="18.75" x14ac:dyDescent="0.3">
      <c r="A8" s="8"/>
      <c r="B8" s="8"/>
      <c r="C8" s="8"/>
      <c r="D8" s="9"/>
      <c r="E8" s="8"/>
      <c r="F8" s="8"/>
      <c r="G8" s="8"/>
      <c r="H8" s="8"/>
      <c r="I8" s="21"/>
      <c r="J8" s="26"/>
      <c r="K8" s="26"/>
      <c r="L8" s="26"/>
      <c r="M8" s="26"/>
      <c r="N8" s="26"/>
      <c r="O8" s="26"/>
      <c r="P8" s="26"/>
      <c r="Q8" s="26"/>
    </row>
    <row r="9" spans="1:17" s="3" customFormat="1" ht="15" x14ac:dyDescent="0.25">
      <c r="A9" s="57" t="s">
        <v>5</v>
      </c>
      <c r="B9" s="57" t="s">
        <v>6</v>
      </c>
      <c r="C9" s="59" t="s">
        <v>7</v>
      </c>
      <c r="D9" s="60"/>
      <c r="E9" s="63" t="s">
        <v>8</v>
      </c>
      <c r="F9" s="64"/>
      <c r="G9" s="63" t="s">
        <v>9</v>
      </c>
      <c r="H9" s="64"/>
      <c r="I9" s="65" t="s">
        <v>10</v>
      </c>
    </row>
    <row r="10" spans="1:17" s="3" customFormat="1" ht="30" customHeight="1" x14ac:dyDescent="0.25">
      <c r="A10" s="58"/>
      <c r="B10" s="58"/>
      <c r="C10" s="61"/>
      <c r="D10" s="62"/>
      <c r="E10" s="10" t="s">
        <v>11</v>
      </c>
      <c r="F10" s="10" t="s">
        <v>12</v>
      </c>
      <c r="G10" s="10" t="s">
        <v>11</v>
      </c>
      <c r="H10" s="10" t="s">
        <v>12</v>
      </c>
      <c r="I10" s="66"/>
    </row>
    <row r="11" spans="1:17" s="3" customFormat="1" ht="15.75" x14ac:dyDescent="0.25">
      <c r="A11" s="11">
        <v>1</v>
      </c>
      <c r="B11" s="12" t="s">
        <v>139</v>
      </c>
      <c r="C11" s="29" t="s">
        <v>140</v>
      </c>
      <c r="D11" s="30" t="s">
        <v>141</v>
      </c>
      <c r="E11" s="27">
        <v>0</v>
      </c>
      <c r="F11" s="28" t="str">
        <f t="shared" ref="F11:F19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27">
        <v>0</v>
      </c>
      <c r="H11" s="28" t="str">
        <f t="shared" ref="H11:H19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5"/>
    </row>
    <row r="12" spans="1:17" s="3" customFormat="1" ht="15.75" x14ac:dyDescent="0.25">
      <c r="A12" s="11">
        <v>2</v>
      </c>
      <c r="B12" s="12" t="s">
        <v>142</v>
      </c>
      <c r="C12" s="29" t="s">
        <v>143</v>
      </c>
      <c r="D12" s="30" t="s">
        <v>144</v>
      </c>
      <c r="E12" s="27">
        <v>0</v>
      </c>
      <c r="F12" s="28" t="str">
        <f t="shared" si="0"/>
        <v>Không XL</v>
      </c>
      <c r="G12" s="27">
        <f t="shared" ref="G12:G19" si="2">E12</f>
        <v>0</v>
      </c>
      <c r="H12" s="28" t="str">
        <f t="shared" si="1"/>
        <v>Không XL</v>
      </c>
      <c r="I12" s="35"/>
    </row>
    <row r="13" spans="1:17" s="3" customFormat="1" ht="15.75" x14ac:dyDescent="0.25">
      <c r="A13" s="11">
        <v>3</v>
      </c>
      <c r="B13" s="12" t="s">
        <v>145</v>
      </c>
      <c r="C13" s="29" t="s">
        <v>146</v>
      </c>
      <c r="D13" s="30" t="s">
        <v>45</v>
      </c>
      <c r="E13" s="27">
        <v>0</v>
      </c>
      <c r="F13" s="28" t="str">
        <f t="shared" si="0"/>
        <v>Không XL</v>
      </c>
      <c r="G13" s="27">
        <f t="shared" si="2"/>
        <v>0</v>
      </c>
      <c r="H13" s="28" t="str">
        <f t="shared" si="1"/>
        <v>Không XL</v>
      </c>
      <c r="I13" s="35" t="s">
        <v>272</v>
      </c>
    </row>
    <row r="14" spans="1:17" s="3" customFormat="1" ht="15.75" x14ac:dyDescent="0.25">
      <c r="A14" s="11">
        <v>4</v>
      </c>
      <c r="B14" s="12" t="s">
        <v>147</v>
      </c>
      <c r="C14" s="29" t="s">
        <v>148</v>
      </c>
      <c r="D14" s="30" t="s">
        <v>58</v>
      </c>
      <c r="E14" s="27">
        <v>0</v>
      </c>
      <c r="F14" s="28" t="str">
        <f t="shared" si="0"/>
        <v>Không XL</v>
      </c>
      <c r="G14" s="27">
        <f t="shared" si="2"/>
        <v>0</v>
      </c>
      <c r="H14" s="28" t="str">
        <f t="shared" si="1"/>
        <v>Không XL</v>
      </c>
      <c r="I14" s="35"/>
    </row>
    <row r="15" spans="1:17" s="3" customFormat="1" ht="15.75" x14ac:dyDescent="0.25">
      <c r="A15" s="11">
        <v>5</v>
      </c>
      <c r="B15" s="12" t="s">
        <v>149</v>
      </c>
      <c r="C15" s="29" t="s">
        <v>150</v>
      </c>
      <c r="D15" s="30" t="s">
        <v>48</v>
      </c>
      <c r="E15" s="27">
        <v>0</v>
      </c>
      <c r="F15" s="28" t="str">
        <f t="shared" si="0"/>
        <v>Không XL</v>
      </c>
      <c r="G15" s="27">
        <f t="shared" si="2"/>
        <v>0</v>
      </c>
      <c r="H15" s="28" t="str">
        <f t="shared" si="1"/>
        <v>Không XL</v>
      </c>
      <c r="I15" s="35"/>
    </row>
    <row r="16" spans="1:17" s="3" customFormat="1" ht="15.75" x14ac:dyDescent="0.25">
      <c r="A16" s="11">
        <v>6</v>
      </c>
      <c r="B16" s="12" t="s">
        <v>151</v>
      </c>
      <c r="C16" s="29" t="s">
        <v>152</v>
      </c>
      <c r="D16" s="30" t="s">
        <v>46</v>
      </c>
      <c r="E16" s="27">
        <v>0</v>
      </c>
      <c r="F16" s="28" t="str">
        <f t="shared" si="0"/>
        <v>Không XL</v>
      </c>
      <c r="G16" s="27">
        <f t="shared" si="2"/>
        <v>0</v>
      </c>
      <c r="H16" s="28" t="str">
        <f t="shared" si="1"/>
        <v>Không XL</v>
      </c>
      <c r="I16" s="35" t="s">
        <v>273</v>
      </c>
    </row>
    <row r="17" spans="1:9" s="3" customFormat="1" ht="15.75" x14ac:dyDescent="0.25">
      <c r="A17" s="11">
        <v>7</v>
      </c>
      <c r="B17" s="12" t="s">
        <v>153</v>
      </c>
      <c r="C17" s="29" t="s">
        <v>154</v>
      </c>
      <c r="D17" s="30" t="s">
        <v>36</v>
      </c>
      <c r="E17" s="27">
        <v>0</v>
      </c>
      <c r="F17" s="28" t="str">
        <f t="shared" si="0"/>
        <v>Không XL</v>
      </c>
      <c r="G17" s="27">
        <f t="shared" si="2"/>
        <v>0</v>
      </c>
      <c r="H17" s="28" t="str">
        <f t="shared" si="1"/>
        <v>Không XL</v>
      </c>
      <c r="I17" s="35"/>
    </row>
    <row r="18" spans="1:9" s="3" customFormat="1" ht="15.75" x14ac:dyDescent="0.25">
      <c r="A18" s="11">
        <v>8</v>
      </c>
      <c r="B18" s="12" t="s">
        <v>155</v>
      </c>
      <c r="C18" s="29" t="s">
        <v>156</v>
      </c>
      <c r="D18" s="30" t="s">
        <v>50</v>
      </c>
      <c r="E18" s="27">
        <v>0</v>
      </c>
      <c r="F18" s="28" t="str">
        <f t="shared" si="0"/>
        <v>Không XL</v>
      </c>
      <c r="G18" s="27">
        <f t="shared" si="2"/>
        <v>0</v>
      </c>
      <c r="H18" s="28" t="str">
        <f t="shared" si="1"/>
        <v>Không XL</v>
      </c>
      <c r="I18" s="35"/>
    </row>
    <row r="19" spans="1:9" s="3" customFormat="1" ht="15.75" x14ac:dyDescent="0.25">
      <c r="A19" s="11">
        <v>9</v>
      </c>
      <c r="B19" s="12" t="s">
        <v>157</v>
      </c>
      <c r="C19" s="29" t="s">
        <v>158</v>
      </c>
      <c r="D19" s="30" t="s">
        <v>159</v>
      </c>
      <c r="E19" s="27">
        <v>0</v>
      </c>
      <c r="F19" s="28" t="str">
        <f t="shared" si="0"/>
        <v>Không XL</v>
      </c>
      <c r="G19" s="27">
        <f t="shared" si="2"/>
        <v>0</v>
      </c>
      <c r="H19" s="28" t="str">
        <f t="shared" si="1"/>
        <v>Không XL</v>
      </c>
      <c r="I19" s="35"/>
    </row>
    <row r="20" spans="1:9" ht="15.75" x14ac:dyDescent="0.25">
      <c r="A20" s="13"/>
      <c r="B20" s="13"/>
      <c r="C20" s="51" t="s">
        <v>15</v>
      </c>
      <c r="D20" s="51"/>
      <c r="E20" s="51"/>
      <c r="F20" s="51"/>
      <c r="G20" s="51"/>
      <c r="H20" s="51"/>
      <c r="I20" s="51"/>
    </row>
    <row r="21" spans="1:9" ht="22.5" customHeight="1" x14ac:dyDescent="0.25">
      <c r="A21" s="14"/>
      <c r="B21" s="14"/>
      <c r="C21" s="52" t="s">
        <v>16</v>
      </c>
      <c r="D21" s="52"/>
      <c r="E21" s="53" t="s">
        <v>8</v>
      </c>
      <c r="F21" s="53"/>
      <c r="G21" s="53" t="s">
        <v>9</v>
      </c>
      <c r="H21" s="53"/>
      <c r="I21" s="54" t="s">
        <v>10</v>
      </c>
    </row>
    <row r="22" spans="1:9" s="3" customFormat="1" ht="20.25" customHeight="1" x14ac:dyDescent="0.25">
      <c r="A22" s="15"/>
      <c r="B22" s="15"/>
      <c r="C22" s="52"/>
      <c r="D22" s="52"/>
      <c r="E22" s="10" t="s">
        <v>17</v>
      </c>
      <c r="F22" s="32" t="s">
        <v>18</v>
      </c>
      <c r="G22" s="10" t="s">
        <v>17</v>
      </c>
      <c r="H22" s="32" t="s">
        <v>18</v>
      </c>
      <c r="I22" s="54"/>
    </row>
    <row r="23" spans="1:9" x14ac:dyDescent="0.25">
      <c r="A23" s="14"/>
      <c r="B23" s="14"/>
      <c r="C23" s="49" t="s">
        <v>19</v>
      </c>
      <c r="D23" s="49"/>
      <c r="E23" s="11">
        <f>COUNTIF(F11:F19,"Xuất sắc")</f>
        <v>0</v>
      </c>
      <c r="F23" s="16">
        <f>E23*100/$A$19</f>
        <v>0</v>
      </c>
      <c r="G23" s="11">
        <f>COUNTIF(H11:H19,"Xuất sắc")</f>
        <v>0</v>
      </c>
      <c r="H23" s="16">
        <f>G23*100/$A$19</f>
        <v>0</v>
      </c>
      <c r="I23" s="33"/>
    </row>
    <row r="24" spans="1:9" x14ac:dyDescent="0.25">
      <c r="A24" s="14"/>
      <c r="B24" s="14"/>
      <c r="C24" s="49" t="s">
        <v>20</v>
      </c>
      <c r="D24" s="49"/>
      <c r="E24" s="11">
        <f>COUNTIF(F11:F19,"Tốt")</f>
        <v>0</v>
      </c>
      <c r="F24" s="16">
        <f t="shared" ref="F24:F28" si="3">E24*100/$A$19</f>
        <v>0</v>
      </c>
      <c r="G24" s="11">
        <f>COUNTIF(H11:H19,"Tốt")</f>
        <v>0</v>
      </c>
      <c r="H24" s="16">
        <f t="shared" ref="H24:H28" si="4">G24*100/$A$19</f>
        <v>0</v>
      </c>
      <c r="I24" s="33"/>
    </row>
    <row r="25" spans="1:9" x14ac:dyDescent="0.25">
      <c r="A25" s="14"/>
      <c r="B25" s="14"/>
      <c r="C25" s="49" t="s">
        <v>21</v>
      </c>
      <c r="D25" s="49"/>
      <c r="E25" s="11">
        <f>COUNTIF(F11:F19,"Khá")</f>
        <v>0</v>
      </c>
      <c r="F25" s="16">
        <f t="shared" si="3"/>
        <v>0</v>
      </c>
      <c r="G25" s="11">
        <f>COUNTIF(H11:H19,"Khá")</f>
        <v>0</v>
      </c>
      <c r="H25" s="16">
        <f t="shared" si="4"/>
        <v>0</v>
      </c>
      <c r="I25" s="33"/>
    </row>
    <row r="26" spans="1:9" x14ac:dyDescent="0.25">
      <c r="A26" s="14"/>
      <c r="B26" s="14"/>
      <c r="C26" s="49" t="s">
        <v>22</v>
      </c>
      <c r="D26" s="49"/>
      <c r="E26" s="11">
        <f>COUNTIF(F11:F19,"TB")</f>
        <v>0</v>
      </c>
      <c r="F26" s="16">
        <f t="shared" si="3"/>
        <v>0</v>
      </c>
      <c r="G26" s="11">
        <f>COUNTIF(H11:H19,"TB")</f>
        <v>0</v>
      </c>
      <c r="H26" s="16">
        <f t="shared" si="4"/>
        <v>0</v>
      </c>
      <c r="I26" s="33"/>
    </row>
    <row r="27" spans="1:9" x14ac:dyDescent="0.25">
      <c r="A27" s="14"/>
      <c r="B27" s="14"/>
      <c r="C27" s="49" t="s">
        <v>23</v>
      </c>
      <c r="D27" s="49"/>
      <c r="E27" s="11">
        <f>COUNTIF(F11:F19,"Yếu")</f>
        <v>0</v>
      </c>
      <c r="F27" s="16">
        <f t="shared" si="3"/>
        <v>0</v>
      </c>
      <c r="G27" s="11">
        <f>COUNTIF(H11:H19,"Yếu")</f>
        <v>0</v>
      </c>
      <c r="H27" s="16">
        <f t="shared" si="4"/>
        <v>0</v>
      </c>
      <c r="I27" s="33"/>
    </row>
    <row r="28" spans="1:9" x14ac:dyDescent="0.25">
      <c r="A28" s="14"/>
      <c r="B28" s="14"/>
      <c r="C28" s="49" t="s">
        <v>24</v>
      </c>
      <c r="D28" s="49"/>
      <c r="E28" s="11">
        <f>COUNTIF(F11:F19,"Không XL")</f>
        <v>9</v>
      </c>
      <c r="F28" s="16">
        <f t="shared" si="3"/>
        <v>100</v>
      </c>
      <c r="G28" s="11">
        <f>COUNTIF(H11:H19,"Không XL")</f>
        <v>9</v>
      </c>
      <c r="H28" s="16">
        <f t="shared" si="4"/>
        <v>100</v>
      </c>
      <c r="I28" s="33"/>
    </row>
    <row r="29" spans="1:9" x14ac:dyDescent="0.25">
      <c r="C29" s="17"/>
      <c r="D29" s="18"/>
      <c r="F29" s="19"/>
    </row>
    <row r="30" spans="1:9" ht="15.75" x14ac:dyDescent="0.25">
      <c r="E30" s="50" t="s">
        <v>44</v>
      </c>
      <c r="F30" s="50"/>
      <c r="G30" s="50"/>
      <c r="H30" s="50"/>
      <c r="I30" s="50"/>
    </row>
    <row r="31" spans="1:9" ht="16.5" customHeight="1" x14ac:dyDescent="0.25">
      <c r="A31" s="20"/>
      <c r="B31" s="46" t="s">
        <v>30</v>
      </c>
      <c r="C31" s="46"/>
      <c r="D31" s="46" t="s">
        <v>25</v>
      </c>
      <c r="E31" s="46"/>
      <c r="F31" s="46"/>
      <c r="G31" s="47" t="s">
        <v>26</v>
      </c>
      <c r="H31" s="47"/>
      <c r="I31" s="47"/>
    </row>
    <row r="36" spans="2:9" s="34" customFormat="1" ht="16.5" customHeight="1" x14ac:dyDescent="0.25">
      <c r="B36" s="48"/>
      <c r="C36" s="48"/>
      <c r="D36" s="71" t="s">
        <v>31</v>
      </c>
      <c r="E36" s="71"/>
      <c r="F36" s="71"/>
      <c r="G36" s="71" t="s">
        <v>269</v>
      </c>
      <c r="H36" s="71"/>
      <c r="I36" s="71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30:I30"/>
    <mergeCell ref="C20:I20"/>
    <mergeCell ref="C21:D22"/>
    <mergeCell ref="E21:F21"/>
    <mergeCell ref="G21:H21"/>
    <mergeCell ref="I21:I22"/>
    <mergeCell ref="C23:D23"/>
    <mergeCell ref="C24:D24"/>
    <mergeCell ref="C25:D25"/>
    <mergeCell ref="C26:D26"/>
    <mergeCell ref="C27:D27"/>
    <mergeCell ref="C28:D28"/>
    <mergeCell ref="B31:C31"/>
    <mergeCell ref="D31:F31"/>
    <mergeCell ref="G31:I31"/>
    <mergeCell ref="B36:C36"/>
    <mergeCell ref="D36:F36"/>
    <mergeCell ref="G36:I36"/>
  </mergeCells>
  <pageMargins left="0.45" right="0.31496062992126" top="0.69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21105-4652-4F81-B807-B4C47D01B6F0}">
  <dimension ref="A1:Q61"/>
  <sheetViews>
    <sheetView topLeftCell="A3" workbookViewId="0">
      <selection activeCell="I14" sqref="I14"/>
    </sheetView>
  </sheetViews>
  <sheetFormatPr defaultColWidth="9.140625" defaultRowHeight="16.5" x14ac:dyDescent="0.25"/>
  <cols>
    <col min="1" max="1" width="4.7109375" style="4" customWidth="1"/>
    <col min="2" max="2" width="11.140625" style="4" customWidth="1"/>
    <col min="3" max="3" width="20.28515625" style="4" customWidth="1"/>
    <col min="4" max="4" width="8.7109375" style="5" customWidth="1"/>
    <col min="5" max="5" width="8" style="4" customWidth="1"/>
    <col min="6" max="6" width="9.7109375" style="4" customWidth="1"/>
    <col min="7" max="7" width="8.140625" style="4" customWidth="1"/>
    <col min="8" max="8" width="9.140625" style="4" customWidth="1"/>
    <col min="9" max="9" width="13" style="31" customWidth="1"/>
    <col min="10" max="16384" width="9.140625" style="4"/>
  </cols>
  <sheetData>
    <row r="1" spans="1:17" ht="15.75" x14ac:dyDescent="0.25">
      <c r="A1" s="67" t="s">
        <v>0</v>
      </c>
      <c r="B1" s="68"/>
      <c r="C1" s="68"/>
      <c r="D1" s="68"/>
      <c r="E1" s="68" t="s">
        <v>1</v>
      </c>
      <c r="F1" s="68"/>
      <c r="G1" s="68"/>
      <c r="H1" s="68"/>
      <c r="I1" s="68"/>
      <c r="J1" s="22"/>
      <c r="K1" s="22"/>
      <c r="L1" s="22"/>
      <c r="M1" s="22"/>
      <c r="N1" s="22"/>
      <c r="O1" s="22"/>
      <c r="P1" s="22"/>
      <c r="Q1" s="22"/>
    </row>
    <row r="2" spans="1:17" x14ac:dyDescent="0.25">
      <c r="A2" s="67" t="s">
        <v>2</v>
      </c>
      <c r="B2" s="67"/>
      <c r="C2" s="67"/>
      <c r="D2" s="67"/>
      <c r="E2" s="69" t="s">
        <v>3</v>
      </c>
      <c r="F2" s="69"/>
      <c r="G2" s="69"/>
      <c r="H2" s="69"/>
      <c r="I2" s="69"/>
      <c r="J2" s="22"/>
      <c r="K2" s="22"/>
      <c r="L2" s="22"/>
      <c r="M2" s="22"/>
      <c r="N2" s="22"/>
      <c r="O2" s="22"/>
      <c r="P2" s="22"/>
      <c r="Q2" s="22"/>
    </row>
    <row r="3" spans="1:17" ht="15.75" customHeight="1" x14ac:dyDescent="0.25">
      <c r="A3" s="70" t="s">
        <v>27</v>
      </c>
      <c r="B3" s="70"/>
      <c r="C3" s="70"/>
      <c r="D3" s="70"/>
      <c r="E3" s="46"/>
      <c r="F3" s="46"/>
      <c r="G3" s="46"/>
      <c r="H3" s="46"/>
      <c r="I3" s="46"/>
      <c r="J3" s="22"/>
      <c r="K3" s="22"/>
      <c r="L3" s="22"/>
      <c r="M3" s="22"/>
      <c r="N3" s="22"/>
      <c r="O3" s="22"/>
      <c r="P3" s="22"/>
      <c r="Q3" s="22"/>
    </row>
    <row r="4" spans="1:17" s="1" customFormat="1" ht="19.5" x14ac:dyDescent="0.25">
      <c r="A4" s="6"/>
      <c r="B4" s="6"/>
      <c r="C4" s="6"/>
      <c r="D4" s="6"/>
      <c r="E4" s="7"/>
      <c r="I4" s="23"/>
      <c r="J4" s="7"/>
      <c r="K4" s="7"/>
      <c r="L4" s="7"/>
      <c r="M4" s="7"/>
      <c r="N4" s="7"/>
      <c r="O4" s="7"/>
      <c r="P4" s="7"/>
      <c r="Q4" s="7"/>
    </row>
    <row r="5" spans="1:17" ht="22.5" x14ac:dyDescent="0.3">
      <c r="A5" s="55" t="s">
        <v>4</v>
      </c>
      <c r="B5" s="55"/>
      <c r="C5" s="55"/>
      <c r="D5" s="55"/>
      <c r="E5" s="55"/>
      <c r="F5" s="55"/>
      <c r="G5" s="55"/>
      <c r="H5" s="55"/>
      <c r="I5" s="55"/>
      <c r="J5" s="24"/>
      <c r="K5" s="24"/>
      <c r="L5" s="24"/>
      <c r="M5" s="24"/>
      <c r="N5" s="24"/>
      <c r="O5" s="24"/>
      <c r="P5" s="24"/>
      <c r="Q5" s="24"/>
    </row>
    <row r="6" spans="1:17" s="2" customFormat="1" ht="18.75" x14ac:dyDescent="0.3">
      <c r="A6" s="55" t="s">
        <v>28</v>
      </c>
      <c r="B6" s="55"/>
      <c r="C6" s="55"/>
      <c r="D6" s="55"/>
      <c r="E6" s="55"/>
      <c r="F6" s="55"/>
      <c r="G6" s="55"/>
      <c r="H6" s="55"/>
      <c r="I6" s="55"/>
      <c r="J6" s="25"/>
      <c r="K6" s="25"/>
      <c r="L6" s="25"/>
      <c r="M6" s="25"/>
      <c r="N6" s="25"/>
      <c r="O6" s="25"/>
      <c r="P6" s="25"/>
      <c r="Q6" s="25"/>
    </row>
    <row r="7" spans="1:17" s="2" customFormat="1" ht="18.75" x14ac:dyDescent="0.3">
      <c r="A7" s="72" t="s">
        <v>162</v>
      </c>
      <c r="B7" s="72"/>
      <c r="C7" s="72"/>
      <c r="D7" s="72"/>
      <c r="E7" s="72"/>
      <c r="F7" s="72"/>
      <c r="G7" s="72"/>
      <c r="H7" s="72"/>
      <c r="I7" s="72"/>
      <c r="J7" s="26"/>
      <c r="K7" s="26"/>
      <c r="L7" s="26"/>
      <c r="M7" s="26"/>
      <c r="N7" s="26"/>
      <c r="O7" s="26"/>
      <c r="P7" s="26"/>
      <c r="Q7" s="26"/>
    </row>
    <row r="8" spans="1:17" s="2" customFormat="1" ht="18.75" x14ac:dyDescent="0.3">
      <c r="A8" s="8"/>
      <c r="B8" s="8"/>
      <c r="C8" s="8"/>
      <c r="D8" s="9"/>
      <c r="E8" s="8"/>
      <c r="F8" s="8"/>
      <c r="G8" s="8"/>
      <c r="H8" s="8"/>
      <c r="I8" s="21"/>
      <c r="J8" s="26"/>
      <c r="K8" s="26"/>
      <c r="L8" s="26"/>
      <c r="M8" s="26"/>
      <c r="N8" s="26"/>
      <c r="O8" s="26"/>
      <c r="P8" s="26"/>
      <c r="Q8" s="26"/>
    </row>
    <row r="9" spans="1:17" s="3" customFormat="1" ht="15" x14ac:dyDescent="0.25">
      <c r="A9" s="57" t="s">
        <v>5</v>
      </c>
      <c r="B9" s="57" t="s">
        <v>6</v>
      </c>
      <c r="C9" s="59" t="s">
        <v>7</v>
      </c>
      <c r="D9" s="60"/>
      <c r="E9" s="63" t="s">
        <v>8</v>
      </c>
      <c r="F9" s="64"/>
      <c r="G9" s="63" t="s">
        <v>9</v>
      </c>
      <c r="H9" s="64"/>
      <c r="I9" s="65" t="s">
        <v>10</v>
      </c>
    </row>
    <row r="10" spans="1:17" s="3" customFormat="1" ht="30" customHeight="1" x14ac:dyDescent="0.25">
      <c r="A10" s="58"/>
      <c r="B10" s="58"/>
      <c r="C10" s="61"/>
      <c r="D10" s="62"/>
      <c r="E10" s="10" t="s">
        <v>11</v>
      </c>
      <c r="F10" s="10" t="s">
        <v>12</v>
      </c>
      <c r="G10" s="10" t="s">
        <v>11</v>
      </c>
      <c r="H10" s="10" t="s">
        <v>12</v>
      </c>
      <c r="I10" s="66"/>
    </row>
    <row r="11" spans="1:17" s="3" customFormat="1" ht="18" customHeight="1" x14ac:dyDescent="0.25">
      <c r="A11" s="11">
        <v>1</v>
      </c>
      <c r="B11" s="12" t="s">
        <v>163</v>
      </c>
      <c r="C11" s="29" t="s">
        <v>164</v>
      </c>
      <c r="D11" s="30" t="s">
        <v>55</v>
      </c>
      <c r="E11" s="27">
        <v>0</v>
      </c>
      <c r="F11" s="28" t="str">
        <f t="shared" ref="F11:F44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27">
        <v>0</v>
      </c>
      <c r="H11" s="28" t="str">
        <f t="shared" ref="H11:H44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5"/>
    </row>
    <row r="12" spans="1:17" s="3" customFormat="1" ht="18" customHeight="1" x14ac:dyDescent="0.25">
      <c r="A12" s="11">
        <v>2</v>
      </c>
      <c r="B12" s="12" t="s">
        <v>165</v>
      </c>
      <c r="C12" s="29" t="s">
        <v>166</v>
      </c>
      <c r="D12" s="30" t="s">
        <v>167</v>
      </c>
      <c r="E12" s="27">
        <v>0</v>
      </c>
      <c r="F12" s="28" t="str">
        <f t="shared" si="0"/>
        <v>Không XL</v>
      </c>
      <c r="G12" s="27">
        <f t="shared" ref="G12:G44" si="2">E12</f>
        <v>0</v>
      </c>
      <c r="H12" s="28" t="str">
        <f t="shared" si="1"/>
        <v>Không XL</v>
      </c>
      <c r="I12" s="35" t="s">
        <v>272</v>
      </c>
    </row>
    <row r="13" spans="1:17" s="3" customFormat="1" ht="18" customHeight="1" x14ac:dyDescent="0.25">
      <c r="A13" s="11">
        <v>3</v>
      </c>
      <c r="B13" s="12" t="s">
        <v>168</v>
      </c>
      <c r="C13" s="29" t="s">
        <v>169</v>
      </c>
      <c r="D13" s="30" t="s">
        <v>57</v>
      </c>
      <c r="E13" s="27">
        <v>0</v>
      </c>
      <c r="F13" s="28" t="str">
        <f t="shared" si="0"/>
        <v>Không XL</v>
      </c>
      <c r="G13" s="27">
        <f t="shared" si="2"/>
        <v>0</v>
      </c>
      <c r="H13" s="28" t="str">
        <f t="shared" si="1"/>
        <v>Không XL</v>
      </c>
      <c r="I13" s="35"/>
    </row>
    <row r="14" spans="1:17" s="3" customFormat="1" ht="18" customHeight="1" x14ac:dyDescent="0.25">
      <c r="A14" s="11">
        <v>4</v>
      </c>
      <c r="B14" s="12" t="s">
        <v>170</v>
      </c>
      <c r="C14" s="29" t="s">
        <v>171</v>
      </c>
      <c r="D14" s="30" t="s">
        <v>172</v>
      </c>
      <c r="E14" s="27">
        <v>0</v>
      </c>
      <c r="F14" s="28" t="str">
        <f t="shared" si="0"/>
        <v>Không XL</v>
      </c>
      <c r="G14" s="27">
        <f t="shared" si="2"/>
        <v>0</v>
      </c>
      <c r="H14" s="28" t="str">
        <f t="shared" si="1"/>
        <v>Không XL</v>
      </c>
      <c r="I14" s="35"/>
    </row>
    <row r="15" spans="1:17" s="3" customFormat="1" ht="18" customHeight="1" x14ac:dyDescent="0.25">
      <c r="A15" s="11">
        <v>5</v>
      </c>
      <c r="B15" s="12" t="s">
        <v>173</v>
      </c>
      <c r="C15" s="29" t="s">
        <v>174</v>
      </c>
      <c r="D15" s="30" t="s">
        <v>175</v>
      </c>
      <c r="E15" s="27">
        <v>0</v>
      </c>
      <c r="F15" s="28" t="str">
        <f t="shared" si="0"/>
        <v>Không XL</v>
      </c>
      <c r="G15" s="27">
        <f t="shared" si="2"/>
        <v>0</v>
      </c>
      <c r="H15" s="28" t="str">
        <f t="shared" si="1"/>
        <v>Không XL</v>
      </c>
      <c r="I15" s="35"/>
    </row>
    <row r="16" spans="1:17" s="3" customFormat="1" ht="18" customHeight="1" x14ac:dyDescent="0.25">
      <c r="A16" s="11">
        <v>6</v>
      </c>
      <c r="B16" s="12" t="s">
        <v>176</v>
      </c>
      <c r="C16" s="29" t="s">
        <v>177</v>
      </c>
      <c r="D16" s="30" t="s">
        <v>40</v>
      </c>
      <c r="E16" s="27">
        <v>0</v>
      </c>
      <c r="F16" s="28" t="str">
        <f t="shared" si="0"/>
        <v>Không XL</v>
      </c>
      <c r="G16" s="27">
        <f t="shared" si="2"/>
        <v>0</v>
      </c>
      <c r="H16" s="28" t="str">
        <f t="shared" si="1"/>
        <v>Không XL</v>
      </c>
      <c r="I16" s="35"/>
    </row>
    <row r="17" spans="1:9" s="3" customFormat="1" ht="18" customHeight="1" x14ac:dyDescent="0.25">
      <c r="A17" s="11">
        <v>7</v>
      </c>
      <c r="B17" s="12" t="s">
        <v>178</v>
      </c>
      <c r="C17" s="29" t="s">
        <v>179</v>
      </c>
      <c r="D17" s="30" t="s">
        <v>98</v>
      </c>
      <c r="E17" s="27">
        <v>0</v>
      </c>
      <c r="F17" s="28" t="str">
        <f t="shared" si="0"/>
        <v>Không XL</v>
      </c>
      <c r="G17" s="27">
        <f t="shared" si="2"/>
        <v>0</v>
      </c>
      <c r="H17" s="28" t="str">
        <f t="shared" si="1"/>
        <v>Không XL</v>
      </c>
      <c r="I17" s="35"/>
    </row>
    <row r="18" spans="1:9" s="3" customFormat="1" ht="18" customHeight="1" x14ac:dyDescent="0.25">
      <c r="A18" s="11">
        <v>8</v>
      </c>
      <c r="B18" s="12" t="s">
        <v>180</v>
      </c>
      <c r="C18" s="29" t="s">
        <v>181</v>
      </c>
      <c r="D18" s="30" t="s">
        <v>35</v>
      </c>
      <c r="E18" s="27">
        <v>0</v>
      </c>
      <c r="F18" s="28" t="str">
        <f t="shared" si="0"/>
        <v>Không XL</v>
      </c>
      <c r="G18" s="27">
        <f t="shared" si="2"/>
        <v>0</v>
      </c>
      <c r="H18" s="28" t="str">
        <f t="shared" si="1"/>
        <v>Không XL</v>
      </c>
      <c r="I18" s="35"/>
    </row>
    <row r="19" spans="1:9" s="3" customFormat="1" ht="18" customHeight="1" x14ac:dyDescent="0.25">
      <c r="A19" s="11">
        <v>9</v>
      </c>
      <c r="B19" s="12" t="s">
        <v>182</v>
      </c>
      <c r="C19" s="29" t="s">
        <v>183</v>
      </c>
      <c r="D19" s="30" t="s">
        <v>48</v>
      </c>
      <c r="E19" s="27">
        <v>0</v>
      </c>
      <c r="F19" s="28" t="str">
        <f t="shared" si="0"/>
        <v>Không XL</v>
      </c>
      <c r="G19" s="27">
        <f t="shared" si="2"/>
        <v>0</v>
      </c>
      <c r="H19" s="28" t="str">
        <f t="shared" si="1"/>
        <v>Không XL</v>
      </c>
      <c r="I19" s="35"/>
    </row>
    <row r="20" spans="1:9" s="3" customFormat="1" ht="18" customHeight="1" x14ac:dyDescent="0.25">
      <c r="A20" s="11">
        <v>10</v>
      </c>
      <c r="B20" s="12" t="s">
        <v>184</v>
      </c>
      <c r="C20" s="29" t="s">
        <v>185</v>
      </c>
      <c r="D20" s="30" t="s">
        <v>46</v>
      </c>
      <c r="E20" s="27">
        <v>0</v>
      </c>
      <c r="F20" s="28" t="str">
        <f t="shared" si="0"/>
        <v>Không XL</v>
      </c>
      <c r="G20" s="27">
        <f t="shared" si="2"/>
        <v>0</v>
      </c>
      <c r="H20" s="28" t="str">
        <f t="shared" si="1"/>
        <v>Không XL</v>
      </c>
      <c r="I20" s="35"/>
    </row>
    <row r="21" spans="1:9" s="3" customFormat="1" ht="18" customHeight="1" x14ac:dyDescent="0.25">
      <c r="A21" s="11">
        <v>11</v>
      </c>
      <c r="B21" s="12" t="s">
        <v>186</v>
      </c>
      <c r="C21" s="29" t="s">
        <v>187</v>
      </c>
      <c r="D21" s="30" t="s">
        <v>46</v>
      </c>
      <c r="E21" s="27">
        <v>0</v>
      </c>
      <c r="F21" s="28" t="str">
        <f t="shared" si="0"/>
        <v>Không XL</v>
      </c>
      <c r="G21" s="27">
        <f t="shared" si="2"/>
        <v>0</v>
      </c>
      <c r="H21" s="28" t="str">
        <f t="shared" si="1"/>
        <v>Không XL</v>
      </c>
      <c r="I21" s="35"/>
    </row>
    <row r="22" spans="1:9" s="3" customFormat="1" ht="18" customHeight="1" x14ac:dyDescent="0.25">
      <c r="A22" s="11">
        <v>12</v>
      </c>
      <c r="B22" s="12" t="s">
        <v>188</v>
      </c>
      <c r="C22" s="29" t="s">
        <v>189</v>
      </c>
      <c r="D22" s="30" t="s">
        <v>46</v>
      </c>
      <c r="E22" s="27">
        <v>0</v>
      </c>
      <c r="F22" s="28" t="str">
        <f t="shared" si="0"/>
        <v>Không XL</v>
      </c>
      <c r="G22" s="27">
        <f t="shared" si="2"/>
        <v>0</v>
      </c>
      <c r="H22" s="28" t="str">
        <f t="shared" si="1"/>
        <v>Không XL</v>
      </c>
      <c r="I22" s="35"/>
    </row>
    <row r="23" spans="1:9" s="3" customFormat="1" ht="18" customHeight="1" x14ac:dyDescent="0.25">
      <c r="A23" s="11">
        <v>13</v>
      </c>
      <c r="B23" s="12" t="s">
        <v>190</v>
      </c>
      <c r="C23" s="29" t="s">
        <v>191</v>
      </c>
      <c r="D23" s="30" t="s">
        <v>192</v>
      </c>
      <c r="E23" s="27">
        <v>0</v>
      </c>
      <c r="F23" s="28" t="str">
        <f t="shared" si="0"/>
        <v>Không XL</v>
      </c>
      <c r="G23" s="27">
        <f t="shared" si="2"/>
        <v>0</v>
      </c>
      <c r="H23" s="28" t="str">
        <f t="shared" si="1"/>
        <v>Không XL</v>
      </c>
      <c r="I23" s="35"/>
    </row>
    <row r="24" spans="1:9" s="3" customFormat="1" ht="18" customHeight="1" x14ac:dyDescent="0.25">
      <c r="A24" s="11">
        <v>14</v>
      </c>
      <c r="B24" s="12" t="s">
        <v>193</v>
      </c>
      <c r="C24" s="29" t="s">
        <v>194</v>
      </c>
      <c r="D24" s="30" t="s">
        <v>59</v>
      </c>
      <c r="E24" s="27">
        <v>0</v>
      </c>
      <c r="F24" s="28" t="str">
        <f t="shared" si="0"/>
        <v>Không XL</v>
      </c>
      <c r="G24" s="27">
        <f t="shared" si="2"/>
        <v>0</v>
      </c>
      <c r="H24" s="28" t="str">
        <f t="shared" si="1"/>
        <v>Không XL</v>
      </c>
      <c r="I24" s="35"/>
    </row>
    <row r="25" spans="1:9" s="3" customFormat="1" ht="18" customHeight="1" x14ac:dyDescent="0.25">
      <c r="A25" s="11">
        <v>15</v>
      </c>
      <c r="B25" s="12" t="s">
        <v>195</v>
      </c>
      <c r="C25" s="29" t="s">
        <v>196</v>
      </c>
      <c r="D25" s="30" t="s">
        <v>52</v>
      </c>
      <c r="E25" s="27">
        <v>0</v>
      </c>
      <c r="F25" s="28" t="str">
        <f t="shared" si="0"/>
        <v>Không XL</v>
      </c>
      <c r="G25" s="27">
        <f t="shared" si="2"/>
        <v>0</v>
      </c>
      <c r="H25" s="28" t="str">
        <f t="shared" si="1"/>
        <v>Không XL</v>
      </c>
      <c r="I25" s="35"/>
    </row>
    <row r="26" spans="1:9" s="3" customFormat="1" ht="18" customHeight="1" x14ac:dyDescent="0.25">
      <c r="A26" s="11">
        <v>16</v>
      </c>
      <c r="B26" s="12" t="s">
        <v>197</v>
      </c>
      <c r="C26" s="29" t="s">
        <v>198</v>
      </c>
      <c r="D26" s="30" t="s">
        <v>49</v>
      </c>
      <c r="E26" s="27">
        <v>0</v>
      </c>
      <c r="F26" s="28" t="str">
        <f t="shared" si="0"/>
        <v>Không XL</v>
      </c>
      <c r="G26" s="27">
        <f t="shared" si="2"/>
        <v>0</v>
      </c>
      <c r="H26" s="28" t="str">
        <f t="shared" si="1"/>
        <v>Không XL</v>
      </c>
      <c r="I26" s="35" t="s">
        <v>275</v>
      </c>
    </row>
    <row r="27" spans="1:9" s="3" customFormat="1" ht="18" customHeight="1" x14ac:dyDescent="0.25">
      <c r="A27" s="11">
        <v>17</v>
      </c>
      <c r="B27" s="12" t="s">
        <v>199</v>
      </c>
      <c r="C27" s="29" t="s">
        <v>200</v>
      </c>
      <c r="D27" s="30" t="s">
        <v>37</v>
      </c>
      <c r="E27" s="27">
        <v>0</v>
      </c>
      <c r="F27" s="28" t="str">
        <f t="shared" si="0"/>
        <v>Không XL</v>
      </c>
      <c r="G27" s="27">
        <f t="shared" si="2"/>
        <v>0</v>
      </c>
      <c r="H27" s="28" t="str">
        <f t="shared" si="1"/>
        <v>Không XL</v>
      </c>
      <c r="I27" s="35" t="s">
        <v>274</v>
      </c>
    </row>
    <row r="28" spans="1:9" s="3" customFormat="1" ht="18" customHeight="1" x14ac:dyDescent="0.25">
      <c r="A28" s="11">
        <v>18</v>
      </c>
      <c r="B28" s="12" t="s">
        <v>201</v>
      </c>
      <c r="C28" s="29" t="s">
        <v>202</v>
      </c>
      <c r="D28" s="30" t="s">
        <v>60</v>
      </c>
      <c r="E28" s="27">
        <v>0</v>
      </c>
      <c r="F28" s="28" t="str">
        <f t="shared" si="0"/>
        <v>Không XL</v>
      </c>
      <c r="G28" s="27">
        <f t="shared" si="2"/>
        <v>0</v>
      </c>
      <c r="H28" s="28" t="str">
        <f t="shared" si="1"/>
        <v>Không XL</v>
      </c>
      <c r="I28" s="35"/>
    </row>
    <row r="29" spans="1:9" s="3" customFormat="1" ht="18" customHeight="1" x14ac:dyDescent="0.25">
      <c r="A29" s="11">
        <v>19</v>
      </c>
      <c r="B29" s="12" t="s">
        <v>203</v>
      </c>
      <c r="C29" s="29" t="s">
        <v>204</v>
      </c>
      <c r="D29" s="30" t="s">
        <v>51</v>
      </c>
      <c r="E29" s="27">
        <v>0</v>
      </c>
      <c r="F29" s="28" t="str">
        <f t="shared" si="0"/>
        <v>Không XL</v>
      </c>
      <c r="G29" s="27">
        <f t="shared" si="2"/>
        <v>0</v>
      </c>
      <c r="H29" s="28" t="str">
        <f t="shared" si="1"/>
        <v>Không XL</v>
      </c>
      <c r="I29" s="35"/>
    </row>
    <row r="30" spans="1:9" s="3" customFormat="1" ht="18" customHeight="1" x14ac:dyDescent="0.25">
      <c r="A30" s="11">
        <v>20</v>
      </c>
      <c r="B30" s="12" t="s">
        <v>205</v>
      </c>
      <c r="C30" s="29" t="s">
        <v>206</v>
      </c>
      <c r="D30" s="30" t="s">
        <v>133</v>
      </c>
      <c r="E30" s="27">
        <v>0</v>
      </c>
      <c r="F30" s="28" t="str">
        <f t="shared" si="0"/>
        <v>Không XL</v>
      </c>
      <c r="G30" s="27">
        <f t="shared" si="2"/>
        <v>0</v>
      </c>
      <c r="H30" s="28" t="str">
        <f t="shared" si="1"/>
        <v>Không XL</v>
      </c>
      <c r="I30" s="35"/>
    </row>
    <row r="31" spans="1:9" s="3" customFormat="1" ht="18" customHeight="1" x14ac:dyDescent="0.25">
      <c r="A31" s="11">
        <v>21</v>
      </c>
      <c r="B31" s="12" t="s">
        <v>207</v>
      </c>
      <c r="C31" s="29" t="s">
        <v>208</v>
      </c>
      <c r="D31" s="30" t="s">
        <v>209</v>
      </c>
      <c r="E31" s="27">
        <v>0</v>
      </c>
      <c r="F31" s="28" t="str">
        <f t="shared" si="0"/>
        <v>Không XL</v>
      </c>
      <c r="G31" s="27">
        <f t="shared" si="2"/>
        <v>0</v>
      </c>
      <c r="H31" s="28" t="str">
        <f t="shared" si="1"/>
        <v>Không XL</v>
      </c>
      <c r="I31" s="35"/>
    </row>
    <row r="32" spans="1:9" s="3" customFormat="1" ht="18" customHeight="1" x14ac:dyDescent="0.25">
      <c r="A32" s="11">
        <v>22</v>
      </c>
      <c r="B32" s="12" t="s">
        <v>210</v>
      </c>
      <c r="C32" s="29" t="s">
        <v>211</v>
      </c>
      <c r="D32" s="30" t="s">
        <v>212</v>
      </c>
      <c r="E32" s="27">
        <v>0</v>
      </c>
      <c r="F32" s="28" t="str">
        <f t="shared" si="0"/>
        <v>Không XL</v>
      </c>
      <c r="G32" s="27">
        <f t="shared" si="2"/>
        <v>0</v>
      </c>
      <c r="H32" s="28" t="str">
        <f t="shared" si="1"/>
        <v>Không XL</v>
      </c>
      <c r="I32" s="35"/>
    </row>
    <row r="33" spans="1:9" s="3" customFormat="1" ht="18" customHeight="1" x14ac:dyDescent="0.25">
      <c r="A33" s="11">
        <v>23</v>
      </c>
      <c r="B33" s="12" t="s">
        <v>213</v>
      </c>
      <c r="C33" s="29" t="s">
        <v>214</v>
      </c>
      <c r="D33" s="30" t="s">
        <v>215</v>
      </c>
      <c r="E33" s="27">
        <v>0</v>
      </c>
      <c r="F33" s="28" t="str">
        <f t="shared" si="0"/>
        <v>Không XL</v>
      </c>
      <c r="G33" s="27">
        <f t="shared" si="2"/>
        <v>0</v>
      </c>
      <c r="H33" s="28" t="str">
        <f t="shared" si="1"/>
        <v>Không XL</v>
      </c>
      <c r="I33" s="35"/>
    </row>
    <row r="34" spans="1:9" s="3" customFormat="1" ht="18" customHeight="1" x14ac:dyDescent="0.25">
      <c r="A34" s="11">
        <v>24</v>
      </c>
      <c r="B34" s="12" t="s">
        <v>216</v>
      </c>
      <c r="C34" s="29" t="s">
        <v>217</v>
      </c>
      <c r="D34" s="30" t="s">
        <v>38</v>
      </c>
      <c r="E34" s="27">
        <v>0</v>
      </c>
      <c r="F34" s="28" t="str">
        <f t="shared" si="0"/>
        <v>Không XL</v>
      </c>
      <c r="G34" s="27">
        <f t="shared" si="2"/>
        <v>0</v>
      </c>
      <c r="H34" s="28" t="str">
        <f t="shared" si="1"/>
        <v>Không XL</v>
      </c>
      <c r="I34" s="35"/>
    </row>
    <row r="35" spans="1:9" s="3" customFormat="1" ht="18" customHeight="1" x14ac:dyDescent="0.25">
      <c r="A35" s="11">
        <v>25</v>
      </c>
      <c r="B35" s="12" t="s">
        <v>218</v>
      </c>
      <c r="C35" s="29" t="s">
        <v>219</v>
      </c>
      <c r="D35" s="30" t="s">
        <v>220</v>
      </c>
      <c r="E35" s="27">
        <v>0</v>
      </c>
      <c r="F35" s="28" t="str">
        <f t="shared" si="0"/>
        <v>Không XL</v>
      </c>
      <c r="G35" s="27">
        <f t="shared" si="2"/>
        <v>0</v>
      </c>
      <c r="H35" s="28" t="str">
        <f t="shared" si="1"/>
        <v>Không XL</v>
      </c>
      <c r="I35" s="35"/>
    </row>
    <row r="36" spans="1:9" s="3" customFormat="1" ht="18" customHeight="1" x14ac:dyDescent="0.25">
      <c r="A36" s="11">
        <v>26</v>
      </c>
      <c r="B36" s="12" t="s">
        <v>221</v>
      </c>
      <c r="C36" s="29" t="s">
        <v>222</v>
      </c>
      <c r="D36" s="30" t="s">
        <v>223</v>
      </c>
      <c r="E36" s="27">
        <v>0</v>
      </c>
      <c r="F36" s="28" t="str">
        <f t="shared" si="0"/>
        <v>Không XL</v>
      </c>
      <c r="G36" s="27">
        <f t="shared" si="2"/>
        <v>0</v>
      </c>
      <c r="H36" s="28" t="str">
        <f t="shared" si="1"/>
        <v>Không XL</v>
      </c>
      <c r="I36" s="35"/>
    </row>
    <row r="37" spans="1:9" s="3" customFormat="1" ht="18" customHeight="1" x14ac:dyDescent="0.25">
      <c r="A37" s="11">
        <v>27</v>
      </c>
      <c r="B37" s="12" t="s">
        <v>224</v>
      </c>
      <c r="C37" s="29" t="s">
        <v>225</v>
      </c>
      <c r="D37" s="30" t="s">
        <v>226</v>
      </c>
      <c r="E37" s="27">
        <v>0</v>
      </c>
      <c r="F37" s="28" t="str">
        <f t="shared" si="0"/>
        <v>Không XL</v>
      </c>
      <c r="G37" s="27">
        <f t="shared" si="2"/>
        <v>0</v>
      </c>
      <c r="H37" s="28" t="str">
        <f t="shared" si="1"/>
        <v>Không XL</v>
      </c>
      <c r="I37" s="35"/>
    </row>
    <row r="38" spans="1:9" s="3" customFormat="1" ht="18" customHeight="1" x14ac:dyDescent="0.25">
      <c r="A38" s="11">
        <v>28</v>
      </c>
      <c r="B38" s="12" t="s">
        <v>227</v>
      </c>
      <c r="C38" s="29" t="s">
        <v>228</v>
      </c>
      <c r="D38" s="30" t="s">
        <v>229</v>
      </c>
      <c r="E38" s="27">
        <v>0</v>
      </c>
      <c r="F38" s="28" t="str">
        <f t="shared" si="0"/>
        <v>Không XL</v>
      </c>
      <c r="G38" s="27">
        <f t="shared" si="2"/>
        <v>0</v>
      </c>
      <c r="H38" s="28" t="str">
        <f t="shared" si="1"/>
        <v>Không XL</v>
      </c>
      <c r="I38" s="35"/>
    </row>
    <row r="39" spans="1:9" s="3" customFormat="1" ht="18" customHeight="1" x14ac:dyDescent="0.25">
      <c r="A39" s="11">
        <v>29</v>
      </c>
      <c r="B39" s="12" t="s">
        <v>230</v>
      </c>
      <c r="C39" s="29" t="s">
        <v>231</v>
      </c>
      <c r="D39" s="30" t="s">
        <v>229</v>
      </c>
      <c r="E39" s="27">
        <v>0</v>
      </c>
      <c r="F39" s="28" t="str">
        <f t="shared" si="0"/>
        <v>Không XL</v>
      </c>
      <c r="G39" s="27">
        <f t="shared" si="2"/>
        <v>0</v>
      </c>
      <c r="H39" s="28" t="str">
        <f t="shared" si="1"/>
        <v>Không XL</v>
      </c>
      <c r="I39" s="35"/>
    </row>
    <row r="40" spans="1:9" s="3" customFormat="1" ht="18" customHeight="1" x14ac:dyDescent="0.25">
      <c r="A40" s="11">
        <v>30</v>
      </c>
      <c r="B40" s="12" t="s">
        <v>232</v>
      </c>
      <c r="C40" s="29" t="s">
        <v>233</v>
      </c>
      <c r="D40" s="30" t="s">
        <v>234</v>
      </c>
      <c r="E40" s="27">
        <v>0</v>
      </c>
      <c r="F40" s="28" t="str">
        <f t="shared" si="0"/>
        <v>Không XL</v>
      </c>
      <c r="G40" s="27">
        <f t="shared" si="2"/>
        <v>0</v>
      </c>
      <c r="H40" s="28" t="str">
        <f t="shared" si="1"/>
        <v>Không XL</v>
      </c>
      <c r="I40" s="35"/>
    </row>
    <row r="41" spans="1:9" s="3" customFormat="1" ht="18" customHeight="1" x14ac:dyDescent="0.25">
      <c r="A41" s="11">
        <v>31</v>
      </c>
      <c r="B41" s="12" t="s">
        <v>235</v>
      </c>
      <c r="C41" s="29" t="s">
        <v>236</v>
      </c>
      <c r="D41" s="30" t="s">
        <v>237</v>
      </c>
      <c r="E41" s="27">
        <v>0</v>
      </c>
      <c r="F41" s="28" t="str">
        <f t="shared" si="0"/>
        <v>Không XL</v>
      </c>
      <c r="G41" s="27">
        <f t="shared" si="2"/>
        <v>0</v>
      </c>
      <c r="H41" s="28" t="str">
        <f t="shared" si="1"/>
        <v>Không XL</v>
      </c>
      <c r="I41" s="35"/>
    </row>
    <row r="42" spans="1:9" s="3" customFormat="1" ht="18" customHeight="1" x14ac:dyDescent="0.25">
      <c r="A42" s="11">
        <v>32</v>
      </c>
      <c r="B42" s="12" t="s">
        <v>238</v>
      </c>
      <c r="C42" s="29" t="s">
        <v>239</v>
      </c>
      <c r="D42" s="30" t="s">
        <v>54</v>
      </c>
      <c r="E42" s="27">
        <v>0</v>
      </c>
      <c r="F42" s="28" t="str">
        <f t="shared" si="0"/>
        <v>Không XL</v>
      </c>
      <c r="G42" s="27">
        <f t="shared" si="2"/>
        <v>0</v>
      </c>
      <c r="H42" s="28" t="str">
        <f t="shared" si="1"/>
        <v>Không XL</v>
      </c>
      <c r="I42" s="35"/>
    </row>
    <row r="43" spans="1:9" s="3" customFormat="1" ht="18" customHeight="1" x14ac:dyDescent="0.25">
      <c r="A43" s="11">
        <v>33</v>
      </c>
      <c r="B43" s="12" t="s">
        <v>240</v>
      </c>
      <c r="C43" s="29" t="s">
        <v>241</v>
      </c>
      <c r="D43" s="30" t="s">
        <v>54</v>
      </c>
      <c r="E43" s="27">
        <v>0</v>
      </c>
      <c r="F43" s="28" t="str">
        <f t="shared" si="0"/>
        <v>Không XL</v>
      </c>
      <c r="G43" s="27">
        <f t="shared" si="2"/>
        <v>0</v>
      </c>
      <c r="H43" s="28" t="str">
        <f t="shared" si="1"/>
        <v>Không XL</v>
      </c>
      <c r="I43" s="35"/>
    </row>
    <row r="44" spans="1:9" s="3" customFormat="1" ht="18" customHeight="1" x14ac:dyDescent="0.25">
      <c r="A44" s="11">
        <v>34</v>
      </c>
      <c r="B44" s="12" t="s">
        <v>242</v>
      </c>
      <c r="C44" s="29" t="s">
        <v>243</v>
      </c>
      <c r="D44" s="30" t="s">
        <v>54</v>
      </c>
      <c r="E44" s="27">
        <v>0</v>
      </c>
      <c r="F44" s="28" t="str">
        <f t="shared" si="0"/>
        <v>Không XL</v>
      </c>
      <c r="G44" s="27">
        <f t="shared" si="2"/>
        <v>0</v>
      </c>
      <c r="H44" s="28" t="str">
        <f t="shared" si="1"/>
        <v>Không XL</v>
      </c>
      <c r="I44" s="35"/>
    </row>
    <row r="45" spans="1:9" ht="15.75" x14ac:dyDescent="0.25">
      <c r="A45" s="13"/>
      <c r="B45" s="13"/>
      <c r="C45" s="51" t="s">
        <v>15</v>
      </c>
      <c r="D45" s="51"/>
      <c r="E45" s="51"/>
      <c r="F45" s="51"/>
      <c r="G45" s="51"/>
      <c r="H45" s="51"/>
      <c r="I45" s="51"/>
    </row>
    <row r="46" spans="1:9" ht="22.5" customHeight="1" x14ac:dyDescent="0.25">
      <c r="A46" s="14"/>
      <c r="B46" s="14"/>
      <c r="C46" s="52" t="s">
        <v>16</v>
      </c>
      <c r="D46" s="52"/>
      <c r="E46" s="53" t="s">
        <v>8</v>
      </c>
      <c r="F46" s="53"/>
      <c r="G46" s="53" t="s">
        <v>9</v>
      </c>
      <c r="H46" s="53"/>
      <c r="I46" s="54" t="s">
        <v>10</v>
      </c>
    </row>
    <row r="47" spans="1:9" s="3" customFormat="1" ht="20.25" customHeight="1" x14ac:dyDescent="0.25">
      <c r="A47" s="15"/>
      <c r="B47" s="15"/>
      <c r="C47" s="52"/>
      <c r="D47" s="52"/>
      <c r="E47" s="10" t="s">
        <v>17</v>
      </c>
      <c r="F47" s="32" t="s">
        <v>18</v>
      </c>
      <c r="G47" s="10" t="s">
        <v>17</v>
      </c>
      <c r="H47" s="32" t="s">
        <v>18</v>
      </c>
      <c r="I47" s="54"/>
    </row>
    <row r="48" spans="1:9" x14ac:dyDescent="0.25">
      <c r="A48" s="14"/>
      <c r="B48" s="14"/>
      <c r="C48" s="49" t="s">
        <v>19</v>
      </c>
      <c r="D48" s="49"/>
      <c r="E48" s="11">
        <f>COUNTIF(F11:F44,"Xuất sắc")</f>
        <v>0</v>
      </c>
      <c r="F48" s="16">
        <f>E48*100/$A$44</f>
        <v>0</v>
      </c>
      <c r="G48" s="11">
        <f>COUNTIF(H11:H44,"Xuất sắc")</f>
        <v>0</v>
      </c>
      <c r="H48" s="16">
        <f>G48*100/$A$44</f>
        <v>0</v>
      </c>
      <c r="I48" s="33"/>
    </row>
    <row r="49" spans="1:9" x14ac:dyDescent="0.25">
      <c r="A49" s="14"/>
      <c r="B49" s="14"/>
      <c r="C49" s="49" t="s">
        <v>20</v>
      </c>
      <c r="D49" s="49"/>
      <c r="E49" s="11">
        <f>COUNTIF(F11:F44,"Tốt")</f>
        <v>0</v>
      </c>
      <c r="F49" s="16">
        <f t="shared" ref="F49:F53" si="3">E49*100/$A$44</f>
        <v>0</v>
      </c>
      <c r="G49" s="11">
        <f>COUNTIF(H11:H44,"Tốt")</f>
        <v>0</v>
      </c>
      <c r="H49" s="16">
        <f t="shared" ref="H49:H53" si="4">G49*100/$A$44</f>
        <v>0</v>
      </c>
      <c r="I49" s="33"/>
    </row>
    <row r="50" spans="1:9" x14ac:dyDescent="0.25">
      <c r="A50" s="14"/>
      <c r="B50" s="14"/>
      <c r="C50" s="49" t="s">
        <v>21</v>
      </c>
      <c r="D50" s="49"/>
      <c r="E50" s="11">
        <f>COUNTIF(F11:F44,"Khá")</f>
        <v>0</v>
      </c>
      <c r="F50" s="16">
        <f t="shared" si="3"/>
        <v>0</v>
      </c>
      <c r="G50" s="11">
        <f>COUNTIF(H11:H44,"Khá")</f>
        <v>0</v>
      </c>
      <c r="H50" s="16">
        <f t="shared" si="4"/>
        <v>0</v>
      </c>
      <c r="I50" s="33"/>
    </row>
    <row r="51" spans="1:9" x14ac:dyDescent="0.25">
      <c r="A51" s="14"/>
      <c r="B51" s="14"/>
      <c r="C51" s="49" t="s">
        <v>22</v>
      </c>
      <c r="D51" s="49"/>
      <c r="E51" s="11">
        <f>COUNTIF(F11:F44,"TB")</f>
        <v>0</v>
      </c>
      <c r="F51" s="16">
        <f t="shared" si="3"/>
        <v>0</v>
      </c>
      <c r="G51" s="11">
        <f>COUNTIF(H11:H44,"TB")</f>
        <v>0</v>
      </c>
      <c r="H51" s="16">
        <f t="shared" si="4"/>
        <v>0</v>
      </c>
      <c r="I51" s="33"/>
    </row>
    <row r="52" spans="1:9" x14ac:dyDescent="0.25">
      <c r="A52" s="14"/>
      <c r="B52" s="14"/>
      <c r="C52" s="49" t="s">
        <v>23</v>
      </c>
      <c r="D52" s="49"/>
      <c r="E52" s="11">
        <f>COUNTIF(F11:F44,"Yếu")</f>
        <v>0</v>
      </c>
      <c r="F52" s="16">
        <f t="shared" si="3"/>
        <v>0</v>
      </c>
      <c r="G52" s="11">
        <f>COUNTIF(H11:H44,"Yếu")</f>
        <v>0</v>
      </c>
      <c r="H52" s="16">
        <f t="shared" si="4"/>
        <v>0</v>
      </c>
      <c r="I52" s="33"/>
    </row>
    <row r="53" spans="1:9" x14ac:dyDescent="0.25">
      <c r="A53" s="14"/>
      <c r="B53" s="14"/>
      <c r="C53" s="49" t="s">
        <v>24</v>
      </c>
      <c r="D53" s="49"/>
      <c r="E53" s="11">
        <f>COUNTIF(F11:F44,"Không XL")</f>
        <v>34</v>
      </c>
      <c r="F53" s="16">
        <f t="shared" si="3"/>
        <v>100</v>
      </c>
      <c r="G53" s="11">
        <f>COUNTIF(H11:H44,"Không XL")</f>
        <v>34</v>
      </c>
      <c r="H53" s="16">
        <f t="shared" si="4"/>
        <v>100</v>
      </c>
      <c r="I53" s="33"/>
    </row>
    <row r="54" spans="1:9" x14ac:dyDescent="0.25">
      <c r="C54" s="17"/>
      <c r="D54" s="18"/>
      <c r="F54" s="19"/>
    </row>
    <row r="55" spans="1:9" ht="15.75" x14ac:dyDescent="0.25">
      <c r="E55" s="50" t="s">
        <v>44</v>
      </c>
      <c r="F55" s="50"/>
      <c r="G55" s="50"/>
      <c r="H55" s="50"/>
      <c r="I55" s="50"/>
    </row>
    <row r="56" spans="1:9" ht="16.5" customHeight="1" x14ac:dyDescent="0.25">
      <c r="A56" s="20"/>
      <c r="B56" s="46" t="s">
        <v>30</v>
      </c>
      <c r="C56" s="46"/>
      <c r="D56" s="46" t="s">
        <v>25</v>
      </c>
      <c r="E56" s="46"/>
      <c r="F56" s="46"/>
      <c r="G56" s="47" t="s">
        <v>26</v>
      </c>
      <c r="H56" s="47"/>
      <c r="I56" s="47"/>
    </row>
    <row r="61" spans="1:9" s="34" customFormat="1" ht="16.5" customHeight="1" x14ac:dyDescent="0.25">
      <c r="B61" s="48"/>
      <c r="C61" s="48"/>
      <c r="D61" s="71" t="s">
        <v>31</v>
      </c>
      <c r="E61" s="71"/>
      <c r="F61" s="71"/>
      <c r="G61" s="71" t="s">
        <v>270</v>
      </c>
      <c r="H61" s="71"/>
      <c r="I61" s="71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55:I55"/>
    <mergeCell ref="C45:I45"/>
    <mergeCell ref="C46:D47"/>
    <mergeCell ref="E46:F46"/>
    <mergeCell ref="G46:H46"/>
    <mergeCell ref="I46:I47"/>
    <mergeCell ref="C48:D48"/>
    <mergeCell ref="C49:D49"/>
    <mergeCell ref="C50:D50"/>
    <mergeCell ref="C51:D51"/>
    <mergeCell ref="C52:D52"/>
    <mergeCell ref="C53:D53"/>
    <mergeCell ref="B56:C56"/>
    <mergeCell ref="D56:F56"/>
    <mergeCell ref="G56:I56"/>
    <mergeCell ref="B61:C61"/>
    <mergeCell ref="D61:F61"/>
    <mergeCell ref="G61:I61"/>
  </mergeCells>
  <pageMargins left="0.55118110236220474" right="0.31496062992125984" top="0.55118110236220474" bottom="0.31496062992125984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C0131-04F8-4AD2-B89B-8CFA97D3B88C}">
  <dimension ref="A1:Q35"/>
  <sheetViews>
    <sheetView workbookViewId="0">
      <selection activeCell="I16" sqref="I16"/>
    </sheetView>
  </sheetViews>
  <sheetFormatPr defaultColWidth="9.140625" defaultRowHeight="16.5" x14ac:dyDescent="0.25"/>
  <cols>
    <col min="1" max="1" width="4.7109375" style="4" customWidth="1"/>
    <col min="2" max="2" width="11.140625" style="4" customWidth="1"/>
    <col min="3" max="3" width="20.28515625" style="4" customWidth="1"/>
    <col min="4" max="4" width="8.7109375" style="5" customWidth="1"/>
    <col min="5" max="5" width="8" style="4" customWidth="1"/>
    <col min="6" max="6" width="9.7109375" style="4" customWidth="1"/>
    <col min="7" max="7" width="8.140625" style="4" customWidth="1"/>
    <col min="8" max="8" width="9.140625" style="4" customWidth="1"/>
    <col min="9" max="9" width="13" style="31" customWidth="1"/>
    <col min="10" max="16384" width="9.140625" style="4"/>
  </cols>
  <sheetData>
    <row r="1" spans="1:17" ht="15.75" x14ac:dyDescent="0.25">
      <c r="A1" s="67" t="s">
        <v>0</v>
      </c>
      <c r="B1" s="68"/>
      <c r="C1" s="68"/>
      <c r="D1" s="68"/>
      <c r="E1" s="68" t="s">
        <v>1</v>
      </c>
      <c r="F1" s="68"/>
      <c r="G1" s="68"/>
      <c r="H1" s="68"/>
      <c r="I1" s="68"/>
      <c r="J1" s="22"/>
      <c r="K1" s="22"/>
      <c r="L1" s="22"/>
      <c r="M1" s="22"/>
      <c r="N1" s="22"/>
      <c r="O1" s="22"/>
      <c r="P1" s="22"/>
      <c r="Q1" s="22"/>
    </row>
    <row r="2" spans="1:17" x14ac:dyDescent="0.25">
      <c r="A2" s="67" t="s">
        <v>2</v>
      </c>
      <c r="B2" s="67"/>
      <c r="C2" s="67"/>
      <c r="D2" s="67"/>
      <c r="E2" s="69" t="s">
        <v>3</v>
      </c>
      <c r="F2" s="69"/>
      <c r="G2" s="69"/>
      <c r="H2" s="69"/>
      <c r="I2" s="69"/>
      <c r="J2" s="22"/>
      <c r="K2" s="22"/>
      <c r="L2" s="22"/>
      <c r="M2" s="22"/>
      <c r="N2" s="22"/>
      <c r="O2" s="22"/>
      <c r="P2" s="22"/>
      <c r="Q2" s="22"/>
    </row>
    <row r="3" spans="1:17" ht="15.75" customHeight="1" x14ac:dyDescent="0.25">
      <c r="A3" s="70" t="s">
        <v>27</v>
      </c>
      <c r="B3" s="70"/>
      <c r="C3" s="70"/>
      <c r="D3" s="70"/>
      <c r="E3" s="46"/>
      <c r="F3" s="46"/>
      <c r="G3" s="46"/>
      <c r="H3" s="46"/>
      <c r="I3" s="46"/>
      <c r="J3" s="22"/>
      <c r="K3" s="22"/>
      <c r="L3" s="22"/>
      <c r="M3" s="22"/>
      <c r="N3" s="22"/>
      <c r="O3" s="22"/>
      <c r="P3" s="22"/>
      <c r="Q3" s="22"/>
    </row>
    <row r="4" spans="1:17" s="1" customFormat="1" ht="19.5" x14ac:dyDescent="0.25">
      <c r="A4" s="6"/>
      <c r="B4" s="6"/>
      <c r="C4" s="6"/>
      <c r="D4" s="6"/>
      <c r="E4" s="7"/>
      <c r="I4" s="23"/>
      <c r="J4" s="7"/>
      <c r="K4" s="7"/>
      <c r="L4" s="7"/>
      <c r="M4" s="7"/>
      <c r="N4" s="7"/>
      <c r="O4" s="7"/>
      <c r="P4" s="7"/>
      <c r="Q4" s="7"/>
    </row>
    <row r="5" spans="1:17" ht="22.5" x14ac:dyDescent="0.3">
      <c r="A5" s="55" t="s">
        <v>4</v>
      </c>
      <c r="B5" s="55"/>
      <c r="C5" s="55"/>
      <c r="D5" s="55"/>
      <c r="E5" s="55"/>
      <c r="F5" s="55"/>
      <c r="G5" s="55"/>
      <c r="H5" s="55"/>
      <c r="I5" s="55"/>
      <c r="J5" s="24"/>
      <c r="K5" s="24"/>
      <c r="L5" s="24"/>
      <c r="M5" s="24"/>
      <c r="N5" s="24"/>
      <c r="O5" s="24"/>
      <c r="P5" s="24"/>
      <c r="Q5" s="24"/>
    </row>
    <row r="6" spans="1:17" s="2" customFormat="1" ht="18.75" x14ac:dyDescent="0.3">
      <c r="A6" s="55" t="s">
        <v>28</v>
      </c>
      <c r="B6" s="55"/>
      <c r="C6" s="55"/>
      <c r="D6" s="55"/>
      <c r="E6" s="55"/>
      <c r="F6" s="55"/>
      <c r="G6" s="55"/>
      <c r="H6" s="55"/>
      <c r="I6" s="55"/>
      <c r="J6" s="25"/>
      <c r="K6" s="25"/>
      <c r="L6" s="25"/>
      <c r="M6" s="25"/>
      <c r="N6" s="25"/>
      <c r="O6" s="25"/>
      <c r="P6" s="25"/>
      <c r="Q6" s="25"/>
    </row>
    <row r="7" spans="1:17" s="2" customFormat="1" ht="18.75" x14ac:dyDescent="0.3">
      <c r="A7" s="72" t="s">
        <v>261</v>
      </c>
      <c r="B7" s="72"/>
      <c r="C7" s="72"/>
      <c r="D7" s="72"/>
      <c r="E7" s="72"/>
      <c r="F7" s="72"/>
      <c r="G7" s="72"/>
      <c r="H7" s="72"/>
      <c r="I7" s="72"/>
      <c r="J7" s="26"/>
      <c r="K7" s="26"/>
      <c r="L7" s="26"/>
      <c r="M7" s="26"/>
      <c r="N7" s="26"/>
      <c r="O7" s="26"/>
      <c r="P7" s="26"/>
      <c r="Q7" s="26"/>
    </row>
    <row r="8" spans="1:17" s="2" customFormat="1" ht="18.75" x14ac:dyDescent="0.3">
      <c r="A8" s="8"/>
      <c r="B8" s="8"/>
      <c r="C8" s="8"/>
      <c r="D8" s="9"/>
      <c r="E8" s="8"/>
      <c r="F8" s="8"/>
      <c r="G8" s="8"/>
      <c r="H8" s="8"/>
      <c r="I8" s="21"/>
      <c r="J8" s="26"/>
      <c r="K8" s="26"/>
      <c r="L8" s="26"/>
      <c r="M8" s="26"/>
      <c r="N8" s="26"/>
      <c r="O8" s="26"/>
      <c r="P8" s="26"/>
      <c r="Q8" s="26"/>
    </row>
    <row r="9" spans="1:17" s="3" customFormat="1" ht="15" x14ac:dyDescent="0.25">
      <c r="A9" s="57" t="s">
        <v>5</v>
      </c>
      <c r="B9" s="57" t="s">
        <v>6</v>
      </c>
      <c r="C9" s="59" t="s">
        <v>7</v>
      </c>
      <c r="D9" s="60"/>
      <c r="E9" s="63" t="s">
        <v>8</v>
      </c>
      <c r="F9" s="64"/>
      <c r="G9" s="63" t="s">
        <v>9</v>
      </c>
      <c r="H9" s="64"/>
      <c r="I9" s="65" t="s">
        <v>10</v>
      </c>
    </row>
    <row r="10" spans="1:17" s="3" customFormat="1" ht="30" customHeight="1" x14ac:dyDescent="0.25">
      <c r="A10" s="58"/>
      <c r="B10" s="58"/>
      <c r="C10" s="61"/>
      <c r="D10" s="62"/>
      <c r="E10" s="10" t="s">
        <v>11</v>
      </c>
      <c r="F10" s="10" t="s">
        <v>12</v>
      </c>
      <c r="G10" s="10" t="s">
        <v>11</v>
      </c>
      <c r="H10" s="10" t="s">
        <v>12</v>
      </c>
      <c r="I10" s="66"/>
    </row>
    <row r="11" spans="1:17" s="3" customFormat="1" ht="15.75" x14ac:dyDescent="0.25">
      <c r="A11" s="11">
        <v>1</v>
      </c>
      <c r="B11" s="12" t="s">
        <v>244</v>
      </c>
      <c r="C11" s="29" t="s">
        <v>245</v>
      </c>
      <c r="D11" s="30" t="s">
        <v>57</v>
      </c>
      <c r="E11" s="27">
        <v>0</v>
      </c>
      <c r="F11" s="28" t="str">
        <f t="shared" ref="F11:F18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27">
        <v>0</v>
      </c>
      <c r="H11" s="28" t="str">
        <f t="shared" ref="H11:H18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5"/>
    </row>
    <row r="12" spans="1:17" s="3" customFormat="1" ht="15.75" x14ac:dyDescent="0.25">
      <c r="A12" s="11">
        <v>2</v>
      </c>
      <c r="B12" s="12" t="s">
        <v>246</v>
      </c>
      <c r="C12" s="29" t="s">
        <v>247</v>
      </c>
      <c r="D12" s="30" t="s">
        <v>248</v>
      </c>
      <c r="E12" s="27">
        <v>0</v>
      </c>
      <c r="F12" s="28" t="str">
        <f t="shared" si="0"/>
        <v>Không XL</v>
      </c>
      <c r="G12" s="27">
        <f t="shared" ref="G12:G18" si="2">E12</f>
        <v>0</v>
      </c>
      <c r="H12" s="28" t="str">
        <f t="shared" si="1"/>
        <v>Không XL</v>
      </c>
      <c r="I12" s="35"/>
    </row>
    <row r="13" spans="1:17" s="3" customFormat="1" ht="15.75" x14ac:dyDescent="0.25">
      <c r="A13" s="11">
        <v>3</v>
      </c>
      <c r="B13" s="12" t="s">
        <v>249</v>
      </c>
      <c r="C13" s="29" t="s">
        <v>204</v>
      </c>
      <c r="D13" s="30" t="s">
        <v>40</v>
      </c>
      <c r="E13" s="27">
        <v>0</v>
      </c>
      <c r="F13" s="28" t="str">
        <f t="shared" si="0"/>
        <v>Không XL</v>
      </c>
      <c r="G13" s="27">
        <f t="shared" si="2"/>
        <v>0</v>
      </c>
      <c r="H13" s="28" t="str">
        <f t="shared" si="1"/>
        <v>Không XL</v>
      </c>
      <c r="I13" s="35" t="s">
        <v>272</v>
      </c>
    </row>
    <row r="14" spans="1:17" s="3" customFormat="1" ht="15.75" x14ac:dyDescent="0.25">
      <c r="A14" s="11">
        <v>4</v>
      </c>
      <c r="B14" s="12" t="s">
        <v>250</v>
      </c>
      <c r="C14" s="29" t="s">
        <v>251</v>
      </c>
      <c r="D14" s="30" t="s">
        <v>48</v>
      </c>
      <c r="E14" s="27">
        <v>0</v>
      </c>
      <c r="F14" s="28" t="str">
        <f t="shared" si="0"/>
        <v>Không XL</v>
      </c>
      <c r="G14" s="27">
        <f t="shared" si="2"/>
        <v>0</v>
      </c>
      <c r="H14" s="28" t="str">
        <f t="shared" si="1"/>
        <v>Không XL</v>
      </c>
      <c r="I14" s="35"/>
    </row>
    <row r="15" spans="1:17" s="3" customFormat="1" ht="15.75" x14ac:dyDescent="0.25">
      <c r="A15" s="11">
        <v>5</v>
      </c>
      <c r="B15" s="12" t="s">
        <v>252</v>
      </c>
      <c r="C15" s="29" t="s">
        <v>253</v>
      </c>
      <c r="D15" s="30" t="s">
        <v>42</v>
      </c>
      <c r="E15" s="27">
        <v>0</v>
      </c>
      <c r="F15" s="28" t="str">
        <f t="shared" si="0"/>
        <v>Không XL</v>
      </c>
      <c r="G15" s="27">
        <f t="shared" si="2"/>
        <v>0</v>
      </c>
      <c r="H15" s="28" t="str">
        <f t="shared" si="1"/>
        <v>Không XL</v>
      </c>
      <c r="I15" s="35"/>
    </row>
    <row r="16" spans="1:17" s="3" customFormat="1" ht="15.75" x14ac:dyDescent="0.25">
      <c r="A16" s="11">
        <v>6</v>
      </c>
      <c r="B16" s="12" t="s">
        <v>254</v>
      </c>
      <c r="C16" s="29" t="s">
        <v>255</v>
      </c>
      <c r="D16" s="30" t="s">
        <v>43</v>
      </c>
      <c r="E16" s="27">
        <v>0</v>
      </c>
      <c r="F16" s="28" t="str">
        <f t="shared" si="0"/>
        <v>Không XL</v>
      </c>
      <c r="G16" s="27">
        <f t="shared" si="2"/>
        <v>0</v>
      </c>
      <c r="H16" s="28" t="str">
        <f t="shared" si="1"/>
        <v>Không XL</v>
      </c>
      <c r="I16" s="35"/>
    </row>
    <row r="17" spans="1:9" s="3" customFormat="1" ht="15.75" x14ac:dyDescent="0.25">
      <c r="A17" s="11">
        <v>7</v>
      </c>
      <c r="B17" s="12" t="s">
        <v>256</v>
      </c>
      <c r="C17" s="29" t="s">
        <v>257</v>
      </c>
      <c r="D17" s="30" t="s">
        <v>258</v>
      </c>
      <c r="E17" s="27">
        <v>0</v>
      </c>
      <c r="F17" s="28" t="str">
        <f t="shared" si="0"/>
        <v>Không XL</v>
      </c>
      <c r="G17" s="27">
        <f t="shared" si="2"/>
        <v>0</v>
      </c>
      <c r="H17" s="28" t="str">
        <f t="shared" si="1"/>
        <v>Không XL</v>
      </c>
      <c r="I17" s="35" t="s">
        <v>273</v>
      </c>
    </row>
    <row r="18" spans="1:9" s="3" customFormat="1" ht="15.75" x14ac:dyDescent="0.25">
      <c r="A18" s="11">
        <v>8</v>
      </c>
      <c r="B18" s="12" t="s">
        <v>259</v>
      </c>
      <c r="C18" s="29" t="s">
        <v>260</v>
      </c>
      <c r="D18" s="30" t="s">
        <v>54</v>
      </c>
      <c r="E18" s="27">
        <v>0</v>
      </c>
      <c r="F18" s="28" t="str">
        <f t="shared" si="0"/>
        <v>Không XL</v>
      </c>
      <c r="G18" s="27">
        <f t="shared" si="2"/>
        <v>0</v>
      </c>
      <c r="H18" s="28" t="str">
        <f t="shared" si="1"/>
        <v>Không XL</v>
      </c>
      <c r="I18" s="35"/>
    </row>
    <row r="19" spans="1:9" ht="15.75" x14ac:dyDescent="0.25">
      <c r="A19" s="13"/>
      <c r="B19" s="13"/>
      <c r="C19" s="51" t="s">
        <v>15</v>
      </c>
      <c r="D19" s="51"/>
      <c r="E19" s="51"/>
      <c r="F19" s="51"/>
      <c r="G19" s="51"/>
      <c r="H19" s="51"/>
      <c r="I19" s="51"/>
    </row>
    <row r="20" spans="1:9" ht="22.5" customHeight="1" x14ac:dyDescent="0.25">
      <c r="A20" s="14"/>
      <c r="B20" s="14"/>
      <c r="C20" s="52" t="s">
        <v>16</v>
      </c>
      <c r="D20" s="52"/>
      <c r="E20" s="53" t="s">
        <v>8</v>
      </c>
      <c r="F20" s="53"/>
      <c r="G20" s="53" t="s">
        <v>9</v>
      </c>
      <c r="H20" s="53"/>
      <c r="I20" s="54" t="s">
        <v>10</v>
      </c>
    </row>
    <row r="21" spans="1:9" s="3" customFormat="1" ht="20.25" customHeight="1" x14ac:dyDescent="0.25">
      <c r="A21" s="15"/>
      <c r="B21" s="15"/>
      <c r="C21" s="52"/>
      <c r="D21" s="52"/>
      <c r="E21" s="10" t="s">
        <v>17</v>
      </c>
      <c r="F21" s="32" t="s">
        <v>18</v>
      </c>
      <c r="G21" s="10" t="s">
        <v>17</v>
      </c>
      <c r="H21" s="32" t="s">
        <v>18</v>
      </c>
      <c r="I21" s="54"/>
    </row>
    <row r="22" spans="1:9" x14ac:dyDescent="0.25">
      <c r="A22" s="14"/>
      <c r="B22" s="14"/>
      <c r="C22" s="49" t="s">
        <v>19</v>
      </c>
      <c r="D22" s="49"/>
      <c r="E22" s="11">
        <f>COUNTIF(F11:F18,"Xuất sắc")</f>
        <v>0</v>
      </c>
      <c r="F22" s="16">
        <f>E22*100/$A$18</f>
        <v>0</v>
      </c>
      <c r="G22" s="11">
        <f>COUNTIF(H11:H18,"Xuất sắc")</f>
        <v>0</v>
      </c>
      <c r="H22" s="16">
        <f>G22*100/$A$18</f>
        <v>0</v>
      </c>
      <c r="I22" s="33"/>
    </row>
    <row r="23" spans="1:9" x14ac:dyDescent="0.25">
      <c r="A23" s="14"/>
      <c r="B23" s="14"/>
      <c r="C23" s="49" t="s">
        <v>20</v>
      </c>
      <c r="D23" s="49"/>
      <c r="E23" s="11">
        <f>COUNTIF(F11:F18,"Tốt")</f>
        <v>0</v>
      </c>
      <c r="F23" s="16">
        <f t="shared" ref="F23:F27" si="3">E23*100/$A$18</f>
        <v>0</v>
      </c>
      <c r="G23" s="11">
        <f>COUNTIF(H11:H18,"Tốt")</f>
        <v>0</v>
      </c>
      <c r="H23" s="16">
        <f t="shared" ref="H23:H27" si="4">G23*100/$A$18</f>
        <v>0</v>
      </c>
      <c r="I23" s="33"/>
    </row>
    <row r="24" spans="1:9" x14ac:dyDescent="0.25">
      <c r="A24" s="14"/>
      <c r="B24" s="14"/>
      <c r="C24" s="49" t="s">
        <v>21</v>
      </c>
      <c r="D24" s="49"/>
      <c r="E24" s="11">
        <f>COUNTIF(F11:F18,"Khá")</f>
        <v>0</v>
      </c>
      <c r="F24" s="16">
        <f t="shared" si="3"/>
        <v>0</v>
      </c>
      <c r="G24" s="11">
        <f>COUNTIF(H11:H18,"Khá")</f>
        <v>0</v>
      </c>
      <c r="H24" s="16">
        <f t="shared" si="4"/>
        <v>0</v>
      </c>
      <c r="I24" s="33"/>
    </row>
    <row r="25" spans="1:9" x14ac:dyDescent="0.25">
      <c r="A25" s="14"/>
      <c r="B25" s="14"/>
      <c r="C25" s="49" t="s">
        <v>22</v>
      </c>
      <c r="D25" s="49"/>
      <c r="E25" s="11">
        <f>COUNTIF(F11:F18,"TB")</f>
        <v>0</v>
      </c>
      <c r="F25" s="16">
        <f t="shared" si="3"/>
        <v>0</v>
      </c>
      <c r="G25" s="11">
        <f>COUNTIF(H11:H18,"TB")</f>
        <v>0</v>
      </c>
      <c r="H25" s="16">
        <f t="shared" si="4"/>
        <v>0</v>
      </c>
      <c r="I25" s="33"/>
    </row>
    <row r="26" spans="1:9" x14ac:dyDescent="0.25">
      <c r="A26" s="14"/>
      <c r="B26" s="14"/>
      <c r="C26" s="49" t="s">
        <v>23</v>
      </c>
      <c r="D26" s="49"/>
      <c r="E26" s="11">
        <f>COUNTIF(F11:F18,"Yếu")</f>
        <v>0</v>
      </c>
      <c r="F26" s="16">
        <f t="shared" si="3"/>
        <v>0</v>
      </c>
      <c r="G26" s="11">
        <f>COUNTIF(H11:H18,"Yếu")</f>
        <v>0</v>
      </c>
      <c r="H26" s="16">
        <f t="shared" si="4"/>
        <v>0</v>
      </c>
      <c r="I26" s="33"/>
    </row>
    <row r="27" spans="1:9" x14ac:dyDescent="0.25">
      <c r="A27" s="14"/>
      <c r="B27" s="14"/>
      <c r="C27" s="49" t="s">
        <v>24</v>
      </c>
      <c r="D27" s="49"/>
      <c r="E27" s="11">
        <f>COUNTIF(F11:F18,"Không XL")</f>
        <v>8</v>
      </c>
      <c r="F27" s="16">
        <f t="shared" si="3"/>
        <v>100</v>
      </c>
      <c r="G27" s="11">
        <f>COUNTIF(H11:H18,"Không XL")</f>
        <v>8</v>
      </c>
      <c r="H27" s="16">
        <f t="shared" si="4"/>
        <v>100</v>
      </c>
      <c r="I27" s="33"/>
    </row>
    <row r="28" spans="1:9" x14ac:dyDescent="0.25">
      <c r="C28" s="17"/>
      <c r="D28" s="18"/>
      <c r="F28" s="19"/>
    </row>
    <row r="29" spans="1:9" ht="15.75" x14ac:dyDescent="0.25">
      <c r="E29" s="50" t="s">
        <v>44</v>
      </c>
      <c r="F29" s="50"/>
      <c r="G29" s="50"/>
      <c r="H29" s="50"/>
      <c r="I29" s="50"/>
    </row>
    <row r="30" spans="1:9" ht="16.5" customHeight="1" x14ac:dyDescent="0.25">
      <c r="A30" s="20"/>
      <c r="B30" s="46" t="s">
        <v>30</v>
      </c>
      <c r="C30" s="46"/>
      <c r="D30" s="46" t="s">
        <v>25</v>
      </c>
      <c r="E30" s="46"/>
      <c r="F30" s="46"/>
      <c r="G30" s="47" t="s">
        <v>26</v>
      </c>
      <c r="H30" s="47"/>
      <c r="I30" s="47"/>
    </row>
    <row r="35" spans="2:9" s="34" customFormat="1" ht="16.5" customHeight="1" x14ac:dyDescent="0.25">
      <c r="B35" s="48"/>
      <c r="C35" s="48"/>
      <c r="D35" s="71" t="s">
        <v>31</v>
      </c>
      <c r="E35" s="71"/>
      <c r="F35" s="71"/>
      <c r="G35" s="71" t="s">
        <v>270</v>
      </c>
      <c r="H35" s="71"/>
      <c r="I35" s="71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29:I29"/>
    <mergeCell ref="C19:I19"/>
    <mergeCell ref="C20:D21"/>
    <mergeCell ref="E20:F20"/>
    <mergeCell ref="G20:H20"/>
    <mergeCell ref="I20:I21"/>
    <mergeCell ref="C22:D22"/>
    <mergeCell ref="C23:D23"/>
    <mergeCell ref="C24:D24"/>
    <mergeCell ref="C25:D25"/>
    <mergeCell ref="C26:D26"/>
    <mergeCell ref="C27:D27"/>
    <mergeCell ref="B30:C30"/>
    <mergeCell ref="D30:F30"/>
    <mergeCell ref="G30:I30"/>
    <mergeCell ref="B35:C35"/>
    <mergeCell ref="D35:F35"/>
    <mergeCell ref="G35:I35"/>
  </mergeCells>
  <pageMargins left="0.55118110236220497" right="0.31496062992126" top="0.71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AFBEA-5DD0-411D-8A38-65E7C5E565B8}">
  <dimension ref="A1:Q30"/>
  <sheetViews>
    <sheetView workbookViewId="0">
      <selection activeCell="H11" sqref="H11"/>
    </sheetView>
  </sheetViews>
  <sheetFormatPr defaultColWidth="9.140625" defaultRowHeight="16.5" x14ac:dyDescent="0.25"/>
  <cols>
    <col min="1" max="1" width="4.7109375" style="4" customWidth="1"/>
    <col min="2" max="2" width="11.140625" style="4" customWidth="1"/>
    <col min="3" max="3" width="20.28515625" style="4" customWidth="1"/>
    <col min="4" max="4" width="8.7109375" style="5" customWidth="1"/>
    <col min="5" max="5" width="8" style="4" customWidth="1"/>
    <col min="6" max="6" width="9.7109375" style="4" customWidth="1"/>
    <col min="7" max="7" width="8.140625" style="4" customWidth="1"/>
    <col min="8" max="8" width="9.140625" style="4" customWidth="1"/>
    <col min="9" max="9" width="13" style="31" customWidth="1"/>
    <col min="10" max="16384" width="9.140625" style="4"/>
  </cols>
  <sheetData>
    <row r="1" spans="1:17" ht="15.75" x14ac:dyDescent="0.25">
      <c r="A1" s="67" t="s">
        <v>0</v>
      </c>
      <c r="B1" s="68"/>
      <c r="C1" s="68"/>
      <c r="D1" s="68"/>
      <c r="E1" s="68" t="s">
        <v>1</v>
      </c>
      <c r="F1" s="68"/>
      <c r="G1" s="68"/>
      <c r="H1" s="68"/>
      <c r="I1" s="68"/>
      <c r="J1" s="22"/>
      <c r="K1" s="22"/>
      <c r="L1" s="22"/>
      <c r="M1" s="22"/>
      <c r="N1" s="22"/>
      <c r="O1" s="22"/>
      <c r="P1" s="22"/>
      <c r="Q1" s="22"/>
    </row>
    <row r="2" spans="1:17" x14ac:dyDescent="0.25">
      <c r="A2" s="67" t="s">
        <v>2</v>
      </c>
      <c r="B2" s="67"/>
      <c r="C2" s="67"/>
      <c r="D2" s="67"/>
      <c r="E2" s="69" t="s">
        <v>3</v>
      </c>
      <c r="F2" s="69"/>
      <c r="G2" s="69"/>
      <c r="H2" s="69"/>
      <c r="I2" s="69"/>
      <c r="J2" s="22"/>
      <c r="K2" s="22"/>
      <c r="L2" s="22"/>
      <c r="M2" s="22"/>
      <c r="N2" s="22"/>
      <c r="O2" s="22"/>
      <c r="P2" s="22"/>
      <c r="Q2" s="22"/>
    </row>
    <row r="3" spans="1:17" ht="15.75" customHeight="1" x14ac:dyDescent="0.25">
      <c r="A3" s="70" t="s">
        <v>27</v>
      </c>
      <c r="B3" s="70"/>
      <c r="C3" s="70"/>
      <c r="D3" s="70"/>
      <c r="E3" s="46"/>
      <c r="F3" s="46"/>
      <c r="G3" s="46"/>
      <c r="H3" s="46"/>
      <c r="I3" s="46"/>
      <c r="J3" s="22"/>
      <c r="K3" s="22"/>
      <c r="L3" s="22"/>
      <c r="M3" s="22"/>
      <c r="N3" s="22"/>
      <c r="O3" s="22"/>
      <c r="P3" s="22"/>
      <c r="Q3" s="22"/>
    </row>
    <row r="4" spans="1:17" s="1" customFormat="1" ht="19.5" x14ac:dyDescent="0.25">
      <c r="A4" s="6"/>
      <c r="B4" s="6"/>
      <c r="C4" s="6"/>
      <c r="D4" s="6"/>
      <c r="E4" s="7"/>
      <c r="I4" s="23"/>
      <c r="J4" s="7"/>
      <c r="K4" s="7"/>
      <c r="L4" s="7"/>
      <c r="M4" s="7"/>
      <c r="N4" s="7"/>
      <c r="O4" s="7"/>
      <c r="P4" s="7"/>
      <c r="Q4" s="7"/>
    </row>
    <row r="5" spans="1:17" ht="22.5" x14ac:dyDescent="0.3">
      <c r="A5" s="55" t="s">
        <v>4</v>
      </c>
      <c r="B5" s="55"/>
      <c r="C5" s="55"/>
      <c r="D5" s="55"/>
      <c r="E5" s="55"/>
      <c r="F5" s="55"/>
      <c r="G5" s="55"/>
      <c r="H5" s="55"/>
      <c r="I5" s="55"/>
      <c r="J5" s="24"/>
      <c r="K5" s="24"/>
      <c r="L5" s="24"/>
      <c r="M5" s="24"/>
      <c r="N5" s="24"/>
      <c r="O5" s="24"/>
      <c r="P5" s="24"/>
      <c r="Q5" s="24"/>
    </row>
    <row r="6" spans="1:17" s="2" customFormat="1" ht="18.75" x14ac:dyDescent="0.3">
      <c r="A6" s="55" t="s">
        <v>28</v>
      </c>
      <c r="B6" s="55"/>
      <c r="C6" s="55"/>
      <c r="D6" s="55"/>
      <c r="E6" s="55"/>
      <c r="F6" s="55"/>
      <c r="G6" s="55"/>
      <c r="H6" s="55"/>
      <c r="I6" s="55"/>
      <c r="J6" s="25"/>
      <c r="K6" s="25"/>
      <c r="L6" s="25"/>
      <c r="M6" s="25"/>
      <c r="N6" s="25"/>
      <c r="O6" s="25"/>
      <c r="P6" s="25"/>
      <c r="Q6" s="25"/>
    </row>
    <row r="7" spans="1:17" s="2" customFormat="1" ht="18.75" x14ac:dyDescent="0.3">
      <c r="A7" s="72" t="s">
        <v>268</v>
      </c>
      <c r="B7" s="72"/>
      <c r="C7" s="72"/>
      <c r="D7" s="72"/>
      <c r="E7" s="72"/>
      <c r="F7" s="72"/>
      <c r="G7" s="72"/>
      <c r="H7" s="72"/>
      <c r="I7" s="72"/>
      <c r="J7" s="26"/>
      <c r="K7" s="26"/>
      <c r="L7" s="26"/>
      <c r="M7" s="26"/>
      <c r="N7" s="26"/>
      <c r="O7" s="26"/>
      <c r="P7" s="26"/>
      <c r="Q7" s="26"/>
    </row>
    <row r="8" spans="1:17" s="2" customFormat="1" ht="18.75" x14ac:dyDescent="0.3">
      <c r="A8" s="8"/>
      <c r="B8" s="8"/>
      <c r="C8" s="8"/>
      <c r="D8" s="9"/>
      <c r="E8" s="8"/>
      <c r="F8" s="8"/>
      <c r="G8" s="8"/>
      <c r="H8" s="8"/>
      <c r="I8" s="21"/>
      <c r="J8" s="26"/>
      <c r="K8" s="26"/>
      <c r="L8" s="26"/>
      <c r="M8" s="26"/>
      <c r="N8" s="26"/>
      <c r="O8" s="26"/>
      <c r="P8" s="26"/>
      <c r="Q8" s="26"/>
    </row>
    <row r="9" spans="1:17" s="3" customFormat="1" ht="15" x14ac:dyDescent="0.25">
      <c r="A9" s="57" t="s">
        <v>5</v>
      </c>
      <c r="B9" s="57" t="s">
        <v>6</v>
      </c>
      <c r="C9" s="59" t="s">
        <v>7</v>
      </c>
      <c r="D9" s="60"/>
      <c r="E9" s="63" t="s">
        <v>8</v>
      </c>
      <c r="F9" s="64"/>
      <c r="G9" s="63" t="s">
        <v>9</v>
      </c>
      <c r="H9" s="64"/>
      <c r="I9" s="65" t="s">
        <v>10</v>
      </c>
    </row>
    <row r="10" spans="1:17" s="3" customFormat="1" ht="30" customHeight="1" x14ac:dyDescent="0.25">
      <c r="A10" s="58"/>
      <c r="B10" s="58"/>
      <c r="C10" s="61"/>
      <c r="D10" s="62"/>
      <c r="E10" s="10" t="s">
        <v>11</v>
      </c>
      <c r="F10" s="10" t="s">
        <v>12</v>
      </c>
      <c r="G10" s="10" t="s">
        <v>11</v>
      </c>
      <c r="H10" s="10" t="s">
        <v>12</v>
      </c>
      <c r="I10" s="66"/>
    </row>
    <row r="11" spans="1:17" s="3" customFormat="1" ht="15.75" x14ac:dyDescent="0.25">
      <c r="A11" s="11">
        <v>1</v>
      </c>
      <c r="B11" s="12" t="s">
        <v>262</v>
      </c>
      <c r="C11" s="29" t="s">
        <v>263</v>
      </c>
      <c r="D11" s="30" t="s">
        <v>32</v>
      </c>
      <c r="E11" s="27">
        <v>0</v>
      </c>
      <c r="F11" s="28" t="str">
        <f t="shared" ref="F11:F13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27">
        <v>0</v>
      </c>
      <c r="H11" s="28" t="str">
        <f t="shared" ref="H11:H13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5"/>
    </row>
    <row r="12" spans="1:17" s="3" customFormat="1" ht="15.75" x14ac:dyDescent="0.25">
      <c r="A12" s="11">
        <v>2</v>
      </c>
      <c r="B12" s="12" t="s">
        <v>264</v>
      </c>
      <c r="C12" s="29" t="s">
        <v>265</v>
      </c>
      <c r="D12" s="30" t="s">
        <v>48</v>
      </c>
      <c r="E12" s="27">
        <v>0</v>
      </c>
      <c r="F12" s="28" t="str">
        <f t="shared" si="0"/>
        <v>Không XL</v>
      </c>
      <c r="G12" s="27">
        <f t="shared" ref="G12:G13" si="2">E12</f>
        <v>0</v>
      </c>
      <c r="H12" s="28" t="str">
        <f t="shared" si="1"/>
        <v>Không XL</v>
      </c>
      <c r="I12" s="35"/>
    </row>
    <row r="13" spans="1:17" s="3" customFormat="1" ht="15.75" x14ac:dyDescent="0.25">
      <c r="A13" s="11">
        <v>3</v>
      </c>
      <c r="B13" s="12" t="s">
        <v>266</v>
      </c>
      <c r="C13" s="29" t="s">
        <v>267</v>
      </c>
      <c r="D13" s="30" t="s">
        <v>60</v>
      </c>
      <c r="E13" s="27">
        <v>0</v>
      </c>
      <c r="F13" s="28" t="str">
        <f t="shared" si="0"/>
        <v>Không XL</v>
      </c>
      <c r="G13" s="27">
        <f t="shared" si="2"/>
        <v>0</v>
      </c>
      <c r="H13" s="28" t="str">
        <f t="shared" si="1"/>
        <v>Không XL</v>
      </c>
      <c r="I13" s="35" t="s">
        <v>272</v>
      </c>
    </row>
    <row r="14" spans="1:17" ht="15.75" x14ac:dyDescent="0.25">
      <c r="A14" s="13"/>
      <c r="B14" s="13"/>
      <c r="C14" s="51" t="s">
        <v>15</v>
      </c>
      <c r="D14" s="51"/>
      <c r="E14" s="51"/>
      <c r="F14" s="51"/>
      <c r="G14" s="51"/>
      <c r="H14" s="51"/>
      <c r="I14" s="51"/>
    </row>
    <row r="15" spans="1:17" ht="22.5" customHeight="1" x14ac:dyDescent="0.25">
      <c r="A15" s="14"/>
      <c r="B15" s="14"/>
      <c r="C15" s="52" t="s">
        <v>16</v>
      </c>
      <c r="D15" s="52"/>
      <c r="E15" s="53" t="s">
        <v>8</v>
      </c>
      <c r="F15" s="53"/>
      <c r="G15" s="53" t="s">
        <v>9</v>
      </c>
      <c r="H15" s="53"/>
      <c r="I15" s="54" t="s">
        <v>10</v>
      </c>
    </row>
    <row r="16" spans="1:17" s="3" customFormat="1" ht="20.25" customHeight="1" x14ac:dyDescent="0.25">
      <c r="A16" s="15"/>
      <c r="B16" s="15"/>
      <c r="C16" s="52"/>
      <c r="D16" s="52"/>
      <c r="E16" s="10" t="s">
        <v>17</v>
      </c>
      <c r="F16" s="32" t="s">
        <v>18</v>
      </c>
      <c r="G16" s="10" t="s">
        <v>17</v>
      </c>
      <c r="H16" s="32" t="s">
        <v>18</v>
      </c>
      <c r="I16" s="54"/>
    </row>
    <row r="17" spans="1:9" x14ac:dyDescent="0.25">
      <c r="A17" s="14"/>
      <c r="B17" s="14"/>
      <c r="C17" s="49" t="s">
        <v>19</v>
      </c>
      <c r="D17" s="49"/>
      <c r="E17" s="11">
        <f>COUNTIF(F11:F13,"Xuất sắc")</f>
        <v>0</v>
      </c>
      <c r="F17" s="16">
        <f>E17*100/$A$13</f>
        <v>0</v>
      </c>
      <c r="G17" s="11">
        <f>COUNTIF(H11:H13,"Xuất sắc")</f>
        <v>0</v>
      </c>
      <c r="H17" s="16">
        <f>G17*100/$A$13</f>
        <v>0</v>
      </c>
      <c r="I17" s="33"/>
    </row>
    <row r="18" spans="1:9" x14ac:dyDescent="0.25">
      <c r="A18" s="14"/>
      <c r="B18" s="14"/>
      <c r="C18" s="49" t="s">
        <v>20</v>
      </c>
      <c r="D18" s="49"/>
      <c r="E18" s="11">
        <f>COUNTIF(F11:F13,"Tốt")</f>
        <v>0</v>
      </c>
      <c r="F18" s="16">
        <f t="shared" ref="F18:F22" si="3">E18*100/$A$13</f>
        <v>0</v>
      </c>
      <c r="G18" s="11">
        <f>COUNTIF(H11:H13,"Tốt")</f>
        <v>0</v>
      </c>
      <c r="H18" s="16">
        <f t="shared" ref="H18:H22" si="4">G18*100/$A$13</f>
        <v>0</v>
      </c>
      <c r="I18" s="33"/>
    </row>
    <row r="19" spans="1:9" x14ac:dyDescent="0.25">
      <c r="A19" s="14"/>
      <c r="B19" s="14"/>
      <c r="C19" s="49" t="s">
        <v>21</v>
      </c>
      <c r="D19" s="49"/>
      <c r="E19" s="11">
        <f>COUNTIF(F11:F13,"Khá")</f>
        <v>0</v>
      </c>
      <c r="F19" s="16">
        <f t="shared" si="3"/>
        <v>0</v>
      </c>
      <c r="G19" s="11">
        <f>COUNTIF(H11:H13,"Khá")</f>
        <v>0</v>
      </c>
      <c r="H19" s="16">
        <f t="shared" si="4"/>
        <v>0</v>
      </c>
      <c r="I19" s="33"/>
    </row>
    <row r="20" spans="1:9" x14ac:dyDescent="0.25">
      <c r="A20" s="14"/>
      <c r="B20" s="14"/>
      <c r="C20" s="49" t="s">
        <v>22</v>
      </c>
      <c r="D20" s="49"/>
      <c r="E20" s="11">
        <f>COUNTIF(F11:F13,"TB")</f>
        <v>0</v>
      </c>
      <c r="F20" s="16">
        <f t="shared" si="3"/>
        <v>0</v>
      </c>
      <c r="G20" s="11">
        <f>COUNTIF(H11:H13,"TB")</f>
        <v>0</v>
      </c>
      <c r="H20" s="16">
        <f t="shared" si="4"/>
        <v>0</v>
      </c>
      <c r="I20" s="33"/>
    </row>
    <row r="21" spans="1:9" x14ac:dyDescent="0.25">
      <c r="A21" s="14"/>
      <c r="B21" s="14"/>
      <c r="C21" s="49" t="s">
        <v>23</v>
      </c>
      <c r="D21" s="49"/>
      <c r="E21" s="11">
        <f>COUNTIF(F11:F13,"Yếu")</f>
        <v>0</v>
      </c>
      <c r="F21" s="16">
        <f t="shared" si="3"/>
        <v>0</v>
      </c>
      <c r="G21" s="11">
        <f>COUNTIF(H11:H13,"Yếu")</f>
        <v>0</v>
      </c>
      <c r="H21" s="16">
        <f t="shared" si="4"/>
        <v>0</v>
      </c>
      <c r="I21" s="33"/>
    </row>
    <row r="22" spans="1:9" x14ac:dyDescent="0.25">
      <c r="A22" s="14"/>
      <c r="B22" s="14"/>
      <c r="C22" s="49" t="s">
        <v>24</v>
      </c>
      <c r="D22" s="49"/>
      <c r="E22" s="11">
        <f>COUNTIF(F11:F13,"Không XL")</f>
        <v>3</v>
      </c>
      <c r="F22" s="16">
        <f t="shared" si="3"/>
        <v>100</v>
      </c>
      <c r="G22" s="11">
        <f>COUNTIF(H11:H13,"Không XL")</f>
        <v>3</v>
      </c>
      <c r="H22" s="16">
        <f t="shared" si="4"/>
        <v>100</v>
      </c>
      <c r="I22" s="33"/>
    </row>
    <row r="23" spans="1:9" x14ac:dyDescent="0.25">
      <c r="C23" s="17"/>
      <c r="D23" s="18"/>
      <c r="F23" s="19"/>
    </row>
    <row r="24" spans="1:9" ht="15.75" x14ac:dyDescent="0.25">
      <c r="E24" s="50" t="s">
        <v>44</v>
      </c>
      <c r="F24" s="50"/>
      <c r="G24" s="50"/>
      <c r="H24" s="50"/>
      <c r="I24" s="50"/>
    </row>
    <row r="25" spans="1:9" ht="16.5" customHeight="1" x14ac:dyDescent="0.25">
      <c r="A25" s="20"/>
      <c r="B25" s="46" t="s">
        <v>30</v>
      </c>
      <c r="C25" s="46"/>
      <c r="D25" s="46" t="s">
        <v>25</v>
      </c>
      <c r="E25" s="46"/>
      <c r="F25" s="46"/>
      <c r="G25" s="47" t="s">
        <v>26</v>
      </c>
      <c r="H25" s="47"/>
      <c r="I25" s="47"/>
    </row>
    <row r="30" spans="1:9" s="34" customFormat="1" ht="16.5" customHeight="1" x14ac:dyDescent="0.25">
      <c r="B30" s="48"/>
      <c r="C30" s="48"/>
      <c r="D30" s="71" t="s">
        <v>31</v>
      </c>
      <c r="E30" s="71"/>
      <c r="F30" s="71"/>
      <c r="G30" s="71" t="s">
        <v>271</v>
      </c>
      <c r="H30" s="71"/>
      <c r="I30" s="71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24:I24"/>
    <mergeCell ref="C14:I14"/>
    <mergeCell ref="C15:D16"/>
    <mergeCell ref="E15:F15"/>
    <mergeCell ref="G15:H15"/>
    <mergeCell ref="I15:I16"/>
    <mergeCell ref="C17:D17"/>
    <mergeCell ref="C18:D18"/>
    <mergeCell ref="C19:D19"/>
    <mergeCell ref="C20:D20"/>
    <mergeCell ref="C21:D21"/>
    <mergeCell ref="C22:D22"/>
    <mergeCell ref="B25:C25"/>
    <mergeCell ref="D25:F25"/>
    <mergeCell ref="G25:I25"/>
    <mergeCell ref="B30:C30"/>
    <mergeCell ref="D30:F30"/>
    <mergeCell ref="G30:I30"/>
  </mergeCells>
  <pageMargins left="0.55118110236220497" right="0.31496062992126" top="0.67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BANG TONG</vt:lpstr>
      <vt:lpstr>25C1-NNA1</vt:lpstr>
      <vt:lpstr>25C1-NTN1</vt:lpstr>
      <vt:lpstr>25C2-NNA1</vt:lpstr>
      <vt:lpstr>25C2-NTN1</vt:lpstr>
      <vt:lpstr>25C2-NHQ1</vt:lpstr>
      <vt:lpstr>'25C1-NTN1'!Print_Titles</vt:lpstr>
      <vt:lpstr>'25C2-NTN1'!Print_Titles</vt:lpstr>
      <vt:lpstr>'25C2-NHQ1'!Print_Titles</vt:lpstr>
      <vt:lpstr>'BANG TONG'!Print_Titles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LTT</cp:lastModifiedBy>
  <cp:lastPrinted>2026-01-08T04:00:50Z</cp:lastPrinted>
  <dcterms:created xsi:type="dcterms:W3CDTF">2023-12-01T01:41:00Z</dcterms:created>
  <dcterms:modified xsi:type="dcterms:W3CDTF">2026-01-26T10:36:23Z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46630A2CDE604AF8AD615ABC8F454B5B_13</vt:lpwstr>
  </property>
  <property fmtid="{D5CDD505-2E9C-101B-9397-08002B2CF9AE}" pid="3" name="KSOProductBuildVer">
    <vt:lpwstr>1033-12.2.0.18283</vt:lpwstr>
  </property>
</Properties>
</file>