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TRANG\2. LY TU TRONG\CHU NHIEM\"/>
    </mc:Choice>
  </mc:AlternateContent>
  <bookViews>
    <workbookView xWindow="0" yWindow="0" windowWidth="19200" windowHeight="5670" activeTab="3"/>
  </bookViews>
  <sheets>
    <sheet name="M. Tong hop" sheetId="25" r:id="rId1"/>
    <sheet name="phong trào" sheetId="26" r:id="rId2"/>
    <sheet name="vắng" sheetId="27" r:id="rId3"/>
    <sheet name="RL.Cá nhân" sheetId="24" r:id="rId4"/>
    <sheet name="Sheet1" sheetId="28" r:id="rId5"/>
    <sheet name="00000000" sheetId="10" state="veryHidden" r:id="rId6"/>
  </sheets>
  <definedNames>
    <definedName name="_Fill" hidden="1">#REF!</definedName>
    <definedName name="_xlnm.Print_Area" localSheetId="0">'M. Tong hop'!$A$1:$J$67</definedName>
    <definedName name="_xlnm.Print_Titles" localSheetId="0">'M. Tong hop'!$10:$11</definedName>
    <definedName name="_xlnm.Print_Titles" localSheetId="3">'RL.Cá nhân'!$7:$7</definedName>
  </definedNames>
  <calcPr calcId="162913"/>
</workbook>
</file>

<file path=xl/calcChain.xml><?xml version="1.0" encoding="utf-8"?>
<calcChain xmlns="http://schemas.openxmlformats.org/spreadsheetml/2006/main">
  <c r="D100" i="28" l="1"/>
  <c r="D96" i="28"/>
  <c r="D91" i="28"/>
  <c r="D73" i="28" s="1"/>
  <c r="D74" i="28"/>
  <c r="D55" i="28"/>
  <c r="D54" i="28" s="1"/>
  <c r="D33" i="28"/>
  <c r="D32" i="28"/>
  <c r="F8" i="28"/>
  <c r="E8" i="28"/>
  <c r="D8" i="28"/>
  <c r="H13" i="25" l="1"/>
  <c r="H14" i="25"/>
  <c r="H15" i="25"/>
  <c r="H16" i="25"/>
  <c r="H17" i="25"/>
  <c r="H18" i="25"/>
  <c r="H19" i="25"/>
  <c r="H20" i="25"/>
  <c r="H21" i="25"/>
  <c r="H22" i="25"/>
  <c r="H23" i="25"/>
  <c r="H24" i="25"/>
  <c r="H25" i="25"/>
  <c r="H26" i="25"/>
  <c r="H27" i="25"/>
  <c r="H28" i="25"/>
  <c r="H29" i="25"/>
  <c r="H30" i="25"/>
  <c r="H31" i="25"/>
  <c r="H32" i="25"/>
  <c r="H33" i="25"/>
  <c r="H34" i="25"/>
  <c r="H35" i="25"/>
  <c r="H36" i="25"/>
  <c r="H37" i="25"/>
  <c r="H38" i="25"/>
  <c r="H39" i="25"/>
  <c r="H40" i="25"/>
  <c r="H41" i="25"/>
  <c r="H42" i="25"/>
  <c r="H43" i="25"/>
  <c r="H44" i="25"/>
  <c r="H45" i="25"/>
  <c r="H46" i="25"/>
  <c r="H47" i="25"/>
  <c r="H48" i="25"/>
  <c r="H49" i="25"/>
  <c r="H50" i="25"/>
  <c r="H51" i="25"/>
  <c r="H12" i="25"/>
  <c r="F13" i="25"/>
  <c r="F14" i="25"/>
  <c r="F15" i="25"/>
  <c r="F16" i="25"/>
  <c r="F17" i="25"/>
  <c r="F18" i="25"/>
  <c r="F19" i="25"/>
  <c r="F20" i="25"/>
  <c r="F21" i="25"/>
  <c r="F22" i="25"/>
  <c r="F23" i="25"/>
  <c r="F24" i="25"/>
  <c r="F25" i="25"/>
  <c r="F26" i="25"/>
  <c r="F27" i="25"/>
  <c r="F28" i="25"/>
  <c r="F29" i="25"/>
  <c r="F30" i="25"/>
  <c r="F31" i="25"/>
  <c r="F32" i="25"/>
  <c r="F33" i="25"/>
  <c r="F34" i="25"/>
  <c r="F35" i="25"/>
  <c r="F36" i="25"/>
  <c r="F37" i="25"/>
  <c r="F38" i="25"/>
  <c r="F39" i="25"/>
  <c r="F40" i="25"/>
  <c r="F41" i="25"/>
  <c r="F42" i="25"/>
  <c r="F43" i="25"/>
  <c r="F44" i="25"/>
  <c r="F45" i="25"/>
  <c r="F46" i="25"/>
  <c r="F47" i="25"/>
  <c r="F48" i="25"/>
  <c r="F49" i="25"/>
  <c r="F50" i="25"/>
  <c r="F51" i="25"/>
  <c r="F12" i="25"/>
  <c r="E60" i="25" l="1"/>
  <c r="E55" i="25"/>
  <c r="G60" i="25"/>
  <c r="G55" i="25"/>
  <c r="H60" i="25"/>
  <c r="F60" i="25" l="1"/>
  <c r="F55" i="25"/>
  <c r="H55" i="25"/>
  <c r="E56" i="25"/>
  <c r="F56" i="25" s="1"/>
  <c r="G56" i="25"/>
  <c r="H56" i="25" s="1"/>
  <c r="E57" i="25"/>
  <c r="F57" i="25" s="1"/>
  <c r="G57" i="25"/>
  <c r="H57" i="25" s="1"/>
  <c r="E58" i="25"/>
  <c r="F58" i="25" s="1"/>
  <c r="G58" i="25"/>
  <c r="H58" i="25" s="1"/>
  <c r="E59" i="25"/>
  <c r="F59" i="25" s="1"/>
  <c r="G59" i="25"/>
  <c r="H59" i="25" s="1"/>
</calcChain>
</file>

<file path=xl/sharedStrings.xml><?xml version="1.0" encoding="utf-8"?>
<sst xmlns="http://schemas.openxmlformats.org/spreadsheetml/2006/main" count="850" uniqueCount="387">
  <si>
    <t>S
TT</t>
  </si>
  <si>
    <t>I</t>
  </si>
  <si>
    <t>II</t>
  </si>
  <si>
    <t>a.</t>
  </si>
  <si>
    <t>b.</t>
  </si>
  <si>
    <t>c.</t>
  </si>
  <si>
    <t>d.</t>
  </si>
  <si>
    <t>III</t>
  </si>
  <si>
    <t>IV</t>
  </si>
  <si>
    <t>NỘI DUNG ĐÁNH GIÁ</t>
  </si>
  <si>
    <t>ĐIỂM</t>
  </si>
  <si>
    <t>TỰ ĐÁNH
GIÁ</t>
  </si>
  <si>
    <t>GHI CHÚ</t>
  </si>
  <si>
    <t>Kết quả học tập</t>
  </si>
  <si>
    <t>TỔNG ĐIỂM CÁC NỘI DUNG</t>
  </si>
  <si>
    <t>GV.CHỦ NHIỆM - CỐ VẤN HỌC TẬP</t>
  </si>
  <si>
    <t>GVCN
CVHT</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</si>
  <si>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</si>
  <si>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</si>
  <si>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</si>
  <si>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</si>
  <si>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</si>
  <si>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</si>
  <si>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</si>
  <si>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</si>
  <si>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</si>
  <si>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</si>
  <si>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</si>
  <si>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</si>
  <si>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</si>
  <si>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</si>
  <si>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</si>
  <si>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</si>
  <si>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</si>
  <si>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</si>
  <si>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</si>
  <si>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</si>
  <si>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</si>
  <si>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</si>
  <si>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</si>
  <si>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</si>
  <si>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</si>
  <si>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</si>
  <si>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</si>
  <si>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</si>
  <si>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</si>
  <si>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</si>
  <si>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</si>
  <si>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</si>
  <si>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</si>
  <si>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</si>
  <si>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</si>
  <si>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</si>
  <si>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</si>
  <si>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</si>
  <si>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</si>
  <si>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</si>
  <si>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</si>
  <si>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</si>
  <si>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</si>
  <si>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</si>
  <si>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-1/2lần</t>
  </si>
  <si>
    <t xml:space="preserve"> -1/1lần</t>
  </si>
  <si>
    <t xml:space="preserve"> - Bỏ tiết học</t>
  </si>
  <si>
    <t xml:space="preserve"> 5/1lần</t>
  </si>
  <si>
    <t xml:space="preserve"> - Tham quan thực tế tại doanh nghiệp</t>
  </si>
  <si>
    <t xml:space="preserve"> - Tham gia đầy đủ giờ sinh hoạt chủ nhiệm lớp (vắng 1 buổi -1 điểm)</t>
  </si>
  <si>
    <t xml:space="preserve"> - Đeo thẻ HSSV khi vào trường (vi phạm 1 lần -1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</si>
  <si>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</si>
  <si>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</si>
  <si>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</si>
  <si>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</si>
  <si>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</si>
  <si>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</si>
  <si>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</si>
  <si>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</si>
  <si>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</si>
  <si>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</si>
  <si>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</si>
  <si>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</si>
  <si>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</si>
  <si>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</si>
  <si>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</si>
  <si>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</si>
  <si>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</si>
  <si>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</si>
  <si>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</si>
  <si>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</si>
  <si>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</si>
  <si>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</si>
  <si>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</si>
  <si>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</si>
  <si>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</si>
  <si>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</si>
  <si>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</si>
  <si>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</si>
  <si>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</si>
  <si>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</si>
  <si>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</si>
  <si>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</si>
  <si>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</si>
  <si>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</si>
  <si>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</si>
  <si>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</si>
  <si>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</si>
  <si>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</si>
  <si>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</si>
  <si>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 xml:space="preserve"> - HSSV hỗ trợ Ban cán sự lớp, Ban chấp hành Đoàn, GVCN/CVHT hoàn thành tốt nhiệm vụ củalớp (được GVCN/CVHT xác nhận)</t>
  </si>
  <si>
    <t xml:space="preserve"> - Tham gia đội an toàn giao thông được xác nhận hoàn thành tốt nhiệm vụ</t>
  </si>
  <si>
    <t xml:space="preserve"> - Tham gia đội tự quản KTX được xác nhận hoàn thành tốt nhiệm vụ</t>
  </si>
  <si>
    <t xml:space="preserve"> - Tham gia các buổi báo cáo chuyên đề về tình hình chính trị, thời sự, xã hội do nhà trường tổ chức. Tham gia hoạt động về nguồn, tham gia di tích lịch sử</t>
  </si>
  <si>
    <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</si>
  <si>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Thực hiện nghiêm túc việc kê khai thông tin cá nhân, đăng ký nội &amp; ngoại trú</t>
  </si>
  <si>
    <t xml:space="preserve"> - Tham gia các cuộc thi cấp thành phố, toàn quốc nhưng không đạt giải</t>
  </si>
  <si>
    <t>SINH VIÊN</t>
  </si>
  <si>
    <t>QUẢN LÝ
SV</t>
  </si>
  <si>
    <t>≤ 25</t>
  </si>
  <si>
    <t>≤ 20</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</si>
  <si>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</si>
  <si>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</si>
  <si>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</si>
  <si>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</si>
  <si>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</si>
  <si>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</si>
  <si>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</si>
  <si>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</si>
  <si>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</si>
  <si>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</si>
  <si>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</si>
  <si>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</si>
  <si>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</si>
  <si>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</si>
  <si>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</si>
  <si>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</si>
  <si>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</si>
  <si>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</si>
  <si>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</si>
  <si>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</si>
  <si>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</si>
  <si>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</si>
  <si>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</si>
  <si>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PHÒNG TTGD - CTSV                QUẢN LÝ SV</t>
  </si>
  <si>
    <t>LỚP TRƯỞNG</t>
  </si>
  <si>
    <r>
      <t>Học kỳ: I Năm học: 2022 - 2023</t>
    </r>
    <r>
      <rPr>
        <sz val="14"/>
        <rFont val="Times New Roman"/>
        <family val="1"/>
      </rPr>
      <t xml:space="preserve"> </t>
    </r>
  </si>
  <si>
    <t>TP. Hồ Chí Minh, ngày      tháng      năm 2023</t>
  </si>
  <si>
    <t>DANH SÁCH SINH VIÊN ĐANG HỌC</t>
  </si>
  <si>
    <t>Lớp: 22C1-TMĐ1</t>
  </si>
  <si>
    <t>Khóa học: 2022</t>
  </si>
  <si>
    <t>Ngành: Thương mại điện tử</t>
  </si>
  <si>
    <t>Bậc đào tạo: Cao đẳng</t>
  </si>
  <si>
    <t xml:space="preserve">Chuyên ngành: Thương mại điện tử  </t>
  </si>
  <si>
    <t>Loại đào tạo: Chính quy 2.5 năm</t>
  </si>
  <si>
    <t>STT</t>
  </si>
  <si>
    <t>Mã SV</t>
  </si>
  <si>
    <t>Họ đệm</t>
  </si>
  <si>
    <t>Tên</t>
  </si>
  <si>
    <t>HT HT DN</t>
  </si>
  <si>
    <t>Talkshow</t>
  </si>
  <si>
    <t>HT Lễ KG</t>
  </si>
  <si>
    <t>Thi 4.0</t>
  </si>
  <si>
    <t>Số ĐT</t>
  </si>
  <si>
    <t>Ghi chú</t>
  </si>
  <si>
    <t>22001932</t>
  </si>
  <si>
    <t>Đỗ Phạm Chí</t>
  </si>
  <si>
    <t>Bảo</t>
  </si>
  <si>
    <t>X</t>
  </si>
  <si>
    <t>0966505509</t>
  </si>
  <si>
    <t>22005577</t>
  </si>
  <si>
    <t>Nguyễn Chí</t>
  </si>
  <si>
    <t>0387018372</t>
  </si>
  <si>
    <t>22004554</t>
  </si>
  <si>
    <t>Đỗ Phạm Ngọc</t>
  </si>
  <si>
    <t>Bích</t>
  </si>
  <si>
    <t>0978058031</t>
  </si>
  <si>
    <t>22001395</t>
  </si>
  <si>
    <t>Lê Chí</t>
  </si>
  <si>
    <t>Đạt</t>
  </si>
  <si>
    <t>0981505828</t>
  </si>
  <si>
    <t>22004832</t>
  </si>
  <si>
    <t>Phan Thái</t>
  </si>
  <si>
    <t>0961755734</t>
  </si>
  <si>
    <t>22001210</t>
  </si>
  <si>
    <t>Nguyễn Ngọc Minh</t>
  </si>
  <si>
    <t>Đức</t>
  </si>
  <si>
    <t>0943970439</t>
  </si>
  <si>
    <t>22002961</t>
  </si>
  <si>
    <t>Nguyễn Hữu</t>
  </si>
  <si>
    <t>Hải</t>
  </si>
  <si>
    <t>0335350332</t>
  </si>
  <si>
    <t>22004630</t>
  </si>
  <si>
    <t>Huỳnh Thị Thanh</t>
  </si>
  <si>
    <t>Hân</t>
  </si>
  <si>
    <t>0816176209</t>
  </si>
  <si>
    <t>22003147</t>
  </si>
  <si>
    <t>Bùi Anh</t>
  </si>
  <si>
    <t>Hào</t>
  </si>
  <si>
    <t>0355365218</t>
  </si>
  <si>
    <t>22004833</t>
  </si>
  <si>
    <t>Lê Hoàng</t>
  </si>
  <si>
    <t>Huy</t>
  </si>
  <si>
    <t>0372561358</t>
  </si>
  <si>
    <t>22003705</t>
  </si>
  <si>
    <t>Thị Như</t>
  </si>
  <si>
    <t>Huyền</t>
  </si>
  <si>
    <t>0348824914</t>
  </si>
  <si>
    <t>22003173</t>
  </si>
  <si>
    <t>Võ Văn</t>
  </si>
  <si>
    <t>Khang</t>
  </si>
  <si>
    <t>0985936043</t>
  </si>
  <si>
    <t>22004252</t>
  </si>
  <si>
    <t>Huỳnh Thị Hồng</t>
  </si>
  <si>
    <t>Liên</t>
  </si>
  <si>
    <t>0384736862</t>
  </si>
  <si>
    <t>22001402</t>
  </si>
  <si>
    <t>Phùng Kim</t>
  </si>
  <si>
    <t>0988519807</t>
  </si>
  <si>
    <t>22003226</t>
  </si>
  <si>
    <t>Đỗ Ngọc Hoài</t>
  </si>
  <si>
    <t>Nam</t>
  </si>
  <si>
    <t>0968021740</t>
  </si>
  <si>
    <t>22004169</t>
  </si>
  <si>
    <t>Crồng Creh Ka</t>
  </si>
  <si>
    <t>Nghiệm</t>
  </si>
  <si>
    <t>0377863059</t>
  </si>
  <si>
    <t>22002939</t>
  </si>
  <si>
    <t>Thị</t>
  </si>
  <si>
    <t>Ngọc</t>
  </si>
  <si>
    <t>0859432199</t>
  </si>
  <si>
    <t>22000686</t>
  </si>
  <si>
    <t>Tạ Hoàng Bảo</t>
  </si>
  <si>
    <t>Nguyên</t>
  </si>
  <si>
    <t>0918353872</t>
  </si>
  <si>
    <t>22004605</t>
  </si>
  <si>
    <t>Trần Minh</t>
  </si>
  <si>
    <t>Nguyệt</t>
  </si>
  <si>
    <t>0765547495</t>
  </si>
  <si>
    <t>22003659</t>
  </si>
  <si>
    <t>Đặng Ngọc</t>
  </si>
  <si>
    <t>Nhi</t>
  </si>
  <si>
    <t>0369784028</t>
  </si>
  <si>
    <t>22003704</t>
  </si>
  <si>
    <t>Nhung</t>
  </si>
  <si>
    <t>0792910539</t>
  </si>
  <si>
    <t>22005664</t>
  </si>
  <si>
    <t>Nguyễn Phi</t>
  </si>
  <si>
    <t>Phố</t>
  </si>
  <si>
    <t>0348962146</t>
  </si>
  <si>
    <t>22005556</t>
  </si>
  <si>
    <t>Hoàng Lê Thanh</t>
  </si>
  <si>
    <t>Phong</t>
  </si>
  <si>
    <t>0945075679</t>
  </si>
  <si>
    <t>22002949</t>
  </si>
  <si>
    <t>Nguyễn Phương Gia</t>
  </si>
  <si>
    <t>0963987384</t>
  </si>
  <si>
    <t>22004885</t>
  </si>
  <si>
    <t>Trần Huỳnh Thanh</t>
  </si>
  <si>
    <t>0934799849</t>
  </si>
  <si>
    <t>22003800</t>
  </si>
  <si>
    <t>Phạm An</t>
  </si>
  <si>
    <t>Phước</t>
  </si>
  <si>
    <t>0374754829</t>
  </si>
  <si>
    <t>22003657</t>
  </si>
  <si>
    <t>Hoàng Văn</t>
  </si>
  <si>
    <t>Quyết</t>
  </si>
  <si>
    <t>0394432314</t>
  </si>
  <si>
    <t>22003159</t>
  </si>
  <si>
    <t>Vũ Duy</t>
  </si>
  <si>
    <t>Thái</t>
  </si>
  <si>
    <t>0908791039</t>
  </si>
  <si>
    <t>22003519</t>
  </si>
  <si>
    <t>Lê Quốc</t>
  </si>
  <si>
    <t>Thịnh</t>
  </si>
  <si>
    <t>0915765053</t>
  </si>
  <si>
    <t>22003425</t>
  </si>
  <si>
    <t>Đặng Võ Minh</t>
  </si>
  <si>
    <t>Thư</t>
  </si>
  <si>
    <t>0774911809</t>
  </si>
  <si>
    <t>22003985</t>
  </si>
  <si>
    <t>Thuận</t>
  </si>
  <si>
    <t>0373202430</t>
  </si>
  <si>
    <t>22004825</t>
  </si>
  <si>
    <t>Phạm Văn</t>
  </si>
  <si>
    <t>Thưởng</t>
  </si>
  <si>
    <t>0342006276</t>
  </si>
  <si>
    <t>22004704</t>
  </si>
  <si>
    <t>Nguyễn Ngọc Bảo</t>
  </si>
  <si>
    <t>Trân</t>
  </si>
  <si>
    <t>0369674620</t>
  </si>
  <si>
    <t>22002482</t>
  </si>
  <si>
    <t>Nguyễn Thanh</t>
  </si>
  <si>
    <t>Tuấn</t>
  </si>
  <si>
    <t>0899958770</t>
  </si>
  <si>
    <t>22004655</t>
  </si>
  <si>
    <t>Trần Anh</t>
  </si>
  <si>
    <t>0359896892</t>
  </si>
  <si>
    <t>22004877</t>
  </si>
  <si>
    <t>Nguyễn Thế</t>
  </si>
  <si>
    <t>Văn</t>
  </si>
  <si>
    <t>0386226670</t>
  </si>
  <si>
    <t>22004517</t>
  </si>
  <si>
    <t>Nguyễn Văn</t>
  </si>
  <si>
    <t>Vinh</t>
  </si>
  <si>
    <t>0357158288</t>
  </si>
  <si>
    <t>22003138</t>
  </si>
  <si>
    <t>Nguyễn Trường</t>
  </si>
  <si>
    <t>Vũ</t>
  </si>
  <si>
    <t>0907431655</t>
  </si>
  <si>
    <t>22004920</t>
  </si>
  <si>
    <t>Nguyễn Phúc</t>
  </si>
  <si>
    <t>Vượng</t>
  </si>
  <si>
    <t>0945962993</t>
  </si>
  <si>
    <t>Sỉ số: 39</t>
  </si>
  <si>
    <t>TP. HCM, ngày 04 tháng 01 năm 2023</t>
  </si>
  <si>
    <t>Trưởng khoa</t>
  </si>
  <si>
    <t>THỐNG KÊ SINH VIÊN VẮNG</t>
  </si>
  <si>
    <r>
      <rPr>
        <b/>
        <sz val="13"/>
        <color indexed="8"/>
        <rFont val="Times New Roman"/>
        <family val="1"/>
      </rPr>
      <t xml:space="preserve">Đợt: HK1 (2022 - 2023) </t>
    </r>
    <r>
      <rPr>
        <b/>
        <i/>
        <sz val="13"/>
        <color indexed="8"/>
        <rFont val="Times New Roman"/>
        <family val="1"/>
      </rPr>
      <t>(Từ ngày ........... - ...........)</t>
    </r>
  </si>
  <si>
    <t>Mã sinh viên</t>
  </si>
  <si>
    <t>Giới tính</t>
  </si>
  <si>
    <t>Ngày sinh</t>
  </si>
  <si>
    <t>Tên lớp</t>
  </si>
  <si>
    <t>Có phép</t>
  </si>
  <si>
    <t>Không phép</t>
  </si>
  <si>
    <t>Tổng cộng</t>
  </si>
  <si>
    <t>Tổng tiết vắng</t>
  </si>
  <si>
    <t>19/02/2001</t>
  </si>
  <si>
    <t>22C1-TMĐ1</t>
  </si>
  <si>
    <t>29/04/2001</t>
  </si>
  <si>
    <t>16/08/1997</t>
  </si>
  <si>
    <t>Nữ</t>
  </si>
  <si>
    <t>10/10/2002</t>
  </si>
  <si>
    <t>26/09/2003</t>
  </si>
  <si>
    <t>26/03/2004</t>
  </si>
  <si>
    <t>24/10/2004</t>
  </si>
  <si>
    <t>24/12/2004</t>
  </si>
  <si>
    <t>12/02/2000</t>
  </si>
  <si>
    <t>04/11/2004</t>
  </si>
  <si>
    <t>23/07/2003</t>
  </si>
  <si>
    <t>04/09/2003</t>
  </si>
  <si>
    <t>17/07/2004</t>
  </si>
  <si>
    <t>04/10/2004</t>
  </si>
  <si>
    <t>06/03/2004</t>
  </si>
  <si>
    <t>15/04/2003</t>
  </si>
  <si>
    <t>14/02/2004</t>
  </si>
  <si>
    <t>03/11/2004</t>
  </si>
  <si>
    <t>20/06/2004</t>
  </si>
  <si>
    <t>08/10/2004</t>
  </si>
  <si>
    <t>05/10/2004</t>
  </si>
  <si>
    <t>23/05/2004</t>
  </si>
  <si>
    <t>18/10/2004</t>
  </si>
  <si>
    <t>08/01/2004</t>
  </si>
  <si>
    <t>30/07/2000</t>
  </si>
  <si>
    <t>03/03/2004</t>
  </si>
  <si>
    <t>09/09/2004</t>
  </si>
  <si>
    <t>29/03/2004</t>
  </si>
  <si>
    <t>19/10/2003</t>
  </si>
  <si>
    <t>07/12/2002</t>
  </si>
  <si>
    <t>28/05/2004</t>
  </si>
  <si>
    <t>13/06/2001</t>
  </si>
  <si>
    <t>26/03/2001</t>
  </si>
  <si>
    <t>09/12/1999</t>
  </si>
  <si>
    <t>21/05/2002</t>
  </si>
  <si>
    <t>03/08/2002</t>
  </si>
  <si>
    <t>08/07/2002</t>
  </si>
  <si>
    <t>16/11/2002</t>
  </si>
  <si>
    <t>TP. HCM, ngày 22 tháng 03 năm 2023</t>
  </si>
  <si>
    <t>Trưởng Khoa</t>
  </si>
  <si>
    <t>……………………………..</t>
  </si>
  <si>
    <t>21002991</t>
  </si>
  <si>
    <t>Tăng Kim</t>
  </si>
  <si>
    <t>Ngân</t>
  </si>
  <si>
    <t xml:space="preserve">Lớp:    22C1-TMĐ1  Sĩ số:   40  Khoa:      Kinh tế   </t>
  </si>
  <si>
    <t>không đến lớp từ đầu HK1- 2022-2023</t>
  </si>
  <si>
    <t>Khóa 21C1 chuyển sang từ HK2 -2022-2023</t>
  </si>
  <si>
    <t>BẢNG ĐÁNH GIÁ KẾT QUẢ RÈN LUYỆN ĐỐI VỚI SINH VIÊN HỌC KỲ. . . . NĂM HỌC…………</t>
  </si>
  <si>
    <t>Mã số SV: . . . . . . . ………………... . . . . . . .Lớp:. . . . . . . . . . . . . . . . . . . . . . . . . . . . . . . . . . .</t>
  </si>
  <si>
    <t>Họ và Tên SV: . . ……………………………... . . . . . . . . . . . . . . . . . . . . . . . . . . . . . . .</t>
  </si>
  <si>
    <r>
      <t xml:space="preserve"> - Điểm TBCHT đạt từ  9</t>
    </r>
    <r>
      <rPr>
        <sz val="10"/>
        <rFont val="Times New Roman"/>
        <family val="1"/>
      </rPr>
      <t xml:space="preserve"> đến cận 10</t>
    </r>
  </si>
  <si>
    <t xml:space="preserve"> - Điểm TBCHT đạt từ  8 đến cận 9</t>
  </si>
  <si>
    <r>
      <t xml:space="preserve"> - Điểm TBCHT đạt từ  7</t>
    </r>
    <r>
      <rPr>
        <sz val="10"/>
        <rFont val="Times New Roman"/>
        <family val="1"/>
      </rPr>
      <t xml:space="preserve"> đến cận 8</t>
    </r>
  </si>
  <si>
    <t xml:space="preserve"> - Điểm TBCHT đạt từ  6 đến cận 7</t>
  </si>
  <si>
    <r>
      <t xml:space="preserve"> - Điểm TBCHT đạt từ  5</t>
    </r>
    <r>
      <rPr>
        <sz val="10"/>
        <rFont val="Times New Roman"/>
        <family val="1"/>
      </rPr>
      <t xml:space="preserve"> đến cận 6</t>
    </r>
  </si>
  <si>
    <t xml:space="preserve"> - Điểm TBCHT đạt dưới 5</t>
  </si>
  <si>
    <t>Tiêu chí 2 (Điểm tối đa 25 điểm)</t>
  </si>
  <si>
    <t>Tiêu chí 1 (Điểm tối đa 30 điểm)</t>
  </si>
  <si>
    <t>Tiêu chí 3 (Điểm tối đa 25 điểm)</t>
  </si>
  <si>
    <t>HSSV khuyết tật không thể tham gia các HĐ của tiêu chí 3 được tính tối đa: 15 điểm</t>
  </si>
  <si>
    <t xml:space="preserve"> QUẢN LÝ SINH VIÊN                                 CỐ VẤN HỌC TẬP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</si>
</sst>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61">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sz val="11"/>
      <name val="Calibri"/>
      <family val="2"/>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i/>
      <sz val="12"/>
      <name val="Times New Roman"/>
      <family val="1"/>
    </font>
    <font>
      <sz val="10"/>
      <color theme="0"/>
      <name val="Times New Roman"/>
      <family val="1"/>
    </font>
    <font>
      <sz val="11"/>
      <color theme="0"/>
      <name val="Times New Roman"/>
      <family val="1"/>
    </font>
    <font>
      <b/>
      <sz val="16"/>
      <color indexed="8"/>
      <name val="Times New Roman"/>
      <family val="1"/>
    </font>
    <font>
      <sz val="12"/>
      <color indexed="8"/>
      <name val="Times New Roman"/>
      <family val="1"/>
    </font>
    <font>
      <sz val="13"/>
      <color indexed="8"/>
      <name val="Times New Roman"/>
      <family val="1"/>
    </font>
    <font>
      <b/>
      <sz val="10"/>
      <color indexed="8"/>
      <name val="Arial"/>
      <family val="2"/>
    </font>
    <font>
      <b/>
      <sz val="8"/>
      <color indexed="8"/>
      <name val="Arial"/>
      <family val="2"/>
    </font>
    <font>
      <sz val="10"/>
      <color indexed="8"/>
      <name val="Arial"/>
      <family val="2"/>
    </font>
    <font>
      <i/>
      <sz val="9"/>
      <color indexed="8"/>
      <name val="Arial"/>
      <family val="2"/>
    </font>
    <font>
      <sz val="11"/>
      <color indexed="8"/>
      <name val="Arial"/>
      <family val="2"/>
    </font>
    <font>
      <sz val="12"/>
      <color indexed="8"/>
      <name val="Arial"/>
      <family val="2"/>
    </font>
    <font>
      <i/>
      <sz val="10"/>
      <color indexed="8"/>
      <name val="Arial"/>
      <family val="2"/>
    </font>
    <font>
      <sz val="9"/>
      <color indexed="8"/>
      <name val="Arial"/>
      <family val="2"/>
    </font>
    <font>
      <i/>
      <sz val="9"/>
      <color indexed="8"/>
      <name val="Times New Roman"/>
      <family val="1"/>
    </font>
    <font>
      <sz val="12"/>
      <color theme="1"/>
      <name val="Times New Roman"/>
      <family val="1"/>
    </font>
    <font>
      <b/>
      <sz val="16"/>
      <color theme="1"/>
      <name val="Times New Roman"/>
      <family val="1"/>
    </font>
    <font>
      <b/>
      <sz val="13"/>
      <color theme="1"/>
      <name val="Times New Roman"/>
      <family val="1"/>
    </font>
    <font>
      <b/>
      <sz val="13"/>
      <color indexed="8"/>
      <name val="Times New Roman"/>
      <family val="1"/>
    </font>
    <font>
      <b/>
      <i/>
      <sz val="13"/>
      <color indexed="8"/>
      <name val="Times New Roman"/>
      <family val="1"/>
    </font>
    <font>
      <sz val="13"/>
      <color theme="1"/>
      <name val="Times New Roman"/>
      <family val="1"/>
    </font>
    <font>
      <b/>
      <sz val="10"/>
      <color theme="1"/>
      <name val="Arial"/>
      <family val="2"/>
    </font>
    <font>
      <sz val="12"/>
      <color theme="1"/>
      <name val="Arial"/>
      <family val="2"/>
    </font>
    <font>
      <sz val="10"/>
      <color theme="1"/>
      <name val="Arial"/>
      <family val="2"/>
    </font>
    <font>
      <i/>
      <sz val="9"/>
      <color theme="1"/>
      <name val="Times New Roman"/>
      <family val="1"/>
    </font>
    <font>
      <i/>
      <sz val="10"/>
      <color theme="1"/>
      <name val="Arial"/>
      <family val="2"/>
    </font>
    <font>
      <sz val="9"/>
      <color theme="1"/>
      <name val="Times New Roman"/>
      <family val="1"/>
    </font>
    <font>
      <b/>
      <sz val="11"/>
      <color theme="1"/>
      <name val="Times New Roman"/>
      <family val="1"/>
    </font>
    <font>
      <sz val="7"/>
      <name val="Times New Roman"/>
      <family val="1"/>
    </font>
  </fonts>
  <fills count="6">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0" tint="-0.249977111117893"/>
        <bgColor indexed="64"/>
      </patternFill>
    </fill>
    <fill>
      <patternFill patternType="solid">
        <fgColor rgb="FFFFFFFF"/>
        <bgColor indexed="64"/>
      </patternFill>
    </fill>
  </fills>
  <borders count="14">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183">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7"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7" fillId="0" borderId="0" xfId="0" applyFont="1" applyAlignment="1">
      <alignment horizontal="center"/>
    </xf>
    <xf numFmtId="0" fontId="18" fillId="0" borderId="0" xfId="0" applyFont="1" applyAlignment="1">
      <alignment horizontal="right"/>
    </xf>
    <xf numFmtId="0" fontId="18" fillId="0" borderId="2" xfId="0" applyFont="1" applyBorder="1" applyAlignment="1">
      <alignment horizontal="center" vertical="center" wrapText="1"/>
    </xf>
    <xf numFmtId="0" fontId="18" fillId="0" borderId="2" xfId="0" applyFont="1" applyBorder="1" applyAlignment="1">
      <alignment horizontal="center" vertical="center"/>
    </xf>
    <xf numFmtId="0" fontId="17"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1"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1" fillId="0" borderId="2" xfId="0" applyFont="1" applyBorder="1" applyAlignment="1">
      <alignment horizontal="left" vertical="center"/>
    </xf>
    <xf numFmtId="0" fontId="17"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1" fillId="2" borderId="2" xfId="0" applyFont="1" applyFill="1" applyBorder="1" applyAlignment="1">
      <alignment horizontal="left" vertical="center" wrapText="1"/>
    </xf>
    <xf numFmtId="0" fontId="21" fillId="2" borderId="2" xfId="0" applyFont="1" applyFill="1" applyBorder="1" applyAlignment="1">
      <alignment horizontal="left" vertical="center"/>
    </xf>
    <xf numFmtId="0" fontId="23" fillId="2" borderId="2" xfId="0" applyFont="1" applyFill="1" applyBorder="1" applyAlignment="1">
      <alignment horizontal="center" vertical="center"/>
    </xf>
    <xf numFmtId="0" fontId="21" fillId="0" borderId="0" xfId="0" applyFont="1" applyAlignment="1">
      <alignment wrapText="1"/>
    </xf>
    <xf numFmtId="0" fontId="25" fillId="2" borderId="0" xfId="0" applyFont="1" applyFill="1" applyAlignment="1">
      <alignment horizontal="center" vertical="justify"/>
    </xf>
    <xf numFmtId="0" fontId="10" fillId="0" borderId="2" xfId="0" applyFont="1" applyBorder="1" applyAlignment="1">
      <alignment horizontal="center" vertical="center"/>
    </xf>
    <xf numFmtId="0" fontId="10" fillId="0" borderId="0" xfId="0" applyFont="1" applyAlignment="1">
      <alignment horizontal="center"/>
    </xf>
    <xf numFmtId="0" fontId="14" fillId="0" borderId="0" xfId="0" applyFont="1" applyAlignment="1">
      <alignment horizontal="center" vertical="justify"/>
    </xf>
    <xf numFmtId="0" fontId="26" fillId="0" borderId="2" xfId="0" applyFont="1" applyBorder="1" applyAlignment="1">
      <alignment horizontal="center" vertical="center"/>
    </xf>
    <xf numFmtId="0" fontId="17" fillId="0" borderId="0" xfId="0" applyFont="1" applyAlignment="1">
      <alignment horizontal="center"/>
    </xf>
    <xf numFmtId="0" fontId="10" fillId="0" borderId="2" xfId="0" applyFont="1" applyBorder="1" applyAlignment="1">
      <alignment horizontal="center" vertical="center"/>
    </xf>
    <xf numFmtId="0" fontId="10" fillId="0" borderId="0" xfId="0" applyFont="1" applyBorder="1"/>
    <xf numFmtId="0" fontId="18" fillId="0" borderId="0" xfId="0" applyFont="1" applyBorder="1" applyAlignment="1">
      <alignment horizontal="right"/>
    </xf>
    <xf numFmtId="0" fontId="29" fillId="0" borderId="0" xfId="0" applyFont="1" applyAlignment="1"/>
    <xf numFmtId="0" fontId="29" fillId="0" borderId="0" xfId="0" applyFont="1"/>
    <xf numFmtId="0" fontId="30" fillId="0" borderId="0" xfId="0" applyFont="1" applyAlignment="1">
      <alignment vertical="justify"/>
    </xf>
    <xf numFmtId="0" fontId="30" fillId="0" borderId="0" xfId="0" applyFont="1" applyBorder="1" applyAlignment="1">
      <alignment horizontal="center"/>
    </xf>
    <xf numFmtId="0" fontId="17" fillId="0" borderId="2" xfId="0" applyFont="1" applyBorder="1" applyAlignment="1">
      <alignment horizontal="center" vertical="center" wrapText="1"/>
    </xf>
    <xf numFmtId="0" fontId="31" fillId="0" borderId="10" xfId="0" applyFont="1" applyBorder="1" applyAlignment="1">
      <alignment vertical="center" wrapText="1"/>
    </xf>
    <xf numFmtId="4" fontId="21" fillId="3" borderId="2" xfId="0" applyNumberFormat="1" applyFont="1" applyFill="1" applyBorder="1" applyAlignment="1">
      <alignment horizontal="center" vertical="center"/>
    </xf>
    <xf numFmtId="0" fontId="23" fillId="0" borderId="2" xfId="0" applyFont="1" applyBorder="1" applyAlignment="1">
      <alignment horizontal="center" vertical="center"/>
    </xf>
    <xf numFmtId="2" fontId="23" fillId="0" borderId="2" xfId="0" applyNumberFormat="1" applyFont="1" applyBorder="1" applyAlignment="1">
      <alignment horizontal="right" vertical="center"/>
    </xf>
    <xf numFmtId="2" fontId="31" fillId="0" borderId="0" xfId="0" applyNumberFormat="1" applyFont="1" applyBorder="1" applyAlignment="1">
      <alignment horizontal="right"/>
    </xf>
    <xf numFmtId="0" fontId="11" fillId="0" borderId="0" xfId="0" applyFont="1" applyAlignment="1"/>
    <xf numFmtId="0" fontId="10" fillId="0" borderId="2" xfId="0" applyFont="1" applyBorder="1"/>
    <xf numFmtId="4" fontId="33" fillId="3" borderId="2" xfId="0" applyNumberFormat="1" applyFont="1" applyFill="1" applyBorder="1" applyAlignment="1">
      <alignment horizontal="center" vertical="center"/>
    </xf>
    <xf numFmtId="0" fontId="34" fillId="0" borderId="2" xfId="0" applyFont="1" applyBorder="1" applyAlignment="1">
      <alignment horizontal="center" vertical="center"/>
    </xf>
    <xf numFmtId="2" fontId="34" fillId="0" borderId="2" xfId="0" applyNumberFormat="1" applyFont="1" applyBorder="1" applyAlignment="1">
      <alignment horizontal="right" vertical="center"/>
    </xf>
    <xf numFmtId="0" fontId="31" fillId="0" borderId="13" xfId="0" applyFont="1" applyBorder="1" applyAlignment="1">
      <alignment vertical="center" wrapText="1"/>
    </xf>
    <xf numFmtId="0" fontId="31" fillId="0" borderId="2" xfId="0" quotePrefix="1" applyFont="1" applyBorder="1" applyAlignment="1">
      <alignment horizontal="center" vertical="center" wrapText="1"/>
    </xf>
    <xf numFmtId="0" fontId="10" fillId="3" borderId="4" xfId="0" applyFont="1" applyFill="1" applyBorder="1" applyAlignment="1">
      <alignment horizontal="left" vertical="center"/>
    </xf>
    <xf numFmtId="0" fontId="10" fillId="0" borderId="2" xfId="0" applyFont="1" applyBorder="1" applyAlignment="1">
      <alignment horizontal="center" vertical="center"/>
    </xf>
    <xf numFmtId="0" fontId="36" fillId="0" borderId="0" xfId="0" applyFont="1" applyFill="1"/>
    <xf numFmtId="0" fontId="37" fillId="3" borderId="0" xfId="0" applyFont="1" applyFill="1"/>
    <xf numFmtId="0" fontId="38" fillId="3" borderId="0" xfId="0" applyFont="1" applyFill="1"/>
    <xf numFmtId="0" fontId="38" fillId="2" borderId="0" xfId="0" applyFont="1" applyFill="1"/>
    <xf numFmtId="0" fontId="37" fillId="0" borderId="0" xfId="0" applyFont="1" applyFill="1"/>
    <xf numFmtId="0" fontId="38" fillId="0" borderId="0" xfId="0" applyFont="1" applyFill="1"/>
    <xf numFmtId="0" fontId="35" fillId="3" borderId="5" xfId="0" applyFont="1" applyFill="1" applyBorder="1" applyAlignment="1">
      <alignment vertical="center"/>
    </xf>
    <xf numFmtId="0" fontId="35" fillId="2" borderId="5" xfId="0" applyFont="1" applyFill="1" applyBorder="1" applyAlignment="1">
      <alignment vertical="center"/>
    </xf>
    <xf numFmtId="0" fontId="38" fillId="0" borderId="2" xfId="0" applyFont="1" applyFill="1" applyBorder="1" applyAlignment="1">
      <alignment horizontal="center" vertical="center" wrapText="1"/>
    </xf>
    <xf numFmtId="0" fontId="39" fillId="0" borderId="2" xfId="0" applyFont="1" applyFill="1" applyBorder="1" applyAlignment="1">
      <alignment horizontal="center" vertical="center" wrapText="1"/>
    </xf>
    <xf numFmtId="0" fontId="39" fillId="2" borderId="2" xfId="0" applyFont="1" applyFill="1" applyBorder="1" applyAlignment="1">
      <alignment horizontal="center" vertical="center" wrapText="1"/>
    </xf>
    <xf numFmtId="0" fontId="40" fillId="3" borderId="4" xfId="0" applyFont="1" applyFill="1" applyBorder="1" applyAlignment="1">
      <alignment horizontal="center" vertical="center"/>
    </xf>
    <xf numFmtId="0" fontId="40" fillId="3" borderId="4" xfId="0" quotePrefix="1" applyFont="1" applyFill="1" applyBorder="1" applyAlignment="1">
      <alignment horizontal="center" vertical="center"/>
    </xf>
    <xf numFmtId="0" fontId="40" fillId="3" borderId="4" xfId="0" applyFont="1" applyFill="1" applyBorder="1" applyAlignment="1">
      <alignment vertical="center"/>
    </xf>
    <xf numFmtId="0" fontId="40" fillId="3" borderId="4" xfId="0" applyFont="1" applyFill="1" applyBorder="1" applyAlignment="1">
      <alignment horizontal="left" vertical="center"/>
    </xf>
    <xf numFmtId="0" fontId="40" fillId="2" borderId="4" xfId="0" applyFont="1" applyFill="1" applyBorder="1" applyAlignment="1">
      <alignment horizontal="center" vertical="center"/>
    </xf>
    <xf numFmtId="0" fontId="40" fillId="3" borderId="4" xfId="0" quotePrefix="1" applyFont="1" applyFill="1" applyBorder="1" applyAlignment="1">
      <alignment horizontal="left" vertical="center"/>
    </xf>
    <xf numFmtId="0" fontId="41" fillId="3" borderId="0" xfId="0" applyFont="1" applyFill="1"/>
    <xf numFmtId="0" fontId="42" fillId="3" borderId="0" xfId="0" applyFont="1" applyFill="1"/>
    <xf numFmtId="0" fontId="42" fillId="2" borderId="0" xfId="0" applyFont="1" applyFill="1"/>
    <xf numFmtId="0" fontId="43" fillId="3" borderId="0" xfId="0" applyFont="1" applyFill="1"/>
    <xf numFmtId="0" fontId="38" fillId="3" borderId="0" xfId="0" applyFont="1" applyFill="1" applyAlignment="1"/>
    <xf numFmtId="0" fontId="44" fillId="3" borderId="0" xfId="0" applyFont="1" applyFill="1" applyAlignment="1"/>
    <xf numFmtId="0" fontId="44" fillId="2" borderId="0" xfId="0" applyFont="1" applyFill="1" applyAlignment="1"/>
    <xf numFmtId="0" fontId="38" fillId="3" borderId="0" xfId="0" applyFont="1" applyFill="1" applyAlignment="1">
      <alignment horizontal="center"/>
    </xf>
    <xf numFmtId="0" fontId="38" fillId="2" borderId="0" xfId="0" applyFont="1" applyFill="1" applyAlignment="1"/>
    <xf numFmtId="0" fontId="38" fillId="2" borderId="0" xfId="0" applyFont="1" applyFill="1" applyAlignment="1">
      <alignment horizontal="center"/>
    </xf>
    <xf numFmtId="0" fontId="40" fillId="3" borderId="0" xfId="0" applyFont="1" applyFill="1"/>
    <xf numFmtId="0" fontId="45" fillId="3" borderId="0" xfId="0" applyFont="1" applyFill="1" applyAlignment="1"/>
    <xf numFmtId="0" fontId="45" fillId="2" borderId="0" xfId="0" applyFont="1" applyFill="1" applyAlignment="1"/>
    <xf numFmtId="0" fontId="46" fillId="3" borderId="0" xfId="0" applyFont="1" applyFill="1"/>
    <xf numFmtId="0" fontId="31" fillId="3" borderId="0" xfId="0" applyFont="1" applyFill="1"/>
    <xf numFmtId="0" fontId="31" fillId="2" borderId="0" xfId="0" applyFont="1" applyFill="1"/>
    <xf numFmtId="0" fontId="31" fillId="3" borderId="0" xfId="0" applyFont="1" applyFill="1" applyAlignment="1">
      <alignment horizontal="center"/>
    </xf>
    <xf numFmtId="0" fontId="31" fillId="2" borderId="0" xfId="0" applyFont="1" applyFill="1" applyAlignment="1">
      <alignment horizontal="center"/>
    </xf>
    <xf numFmtId="0" fontId="36" fillId="3" borderId="0" xfId="0" applyFont="1" applyFill="1"/>
    <xf numFmtId="0" fontId="36" fillId="2" borderId="0" xfId="0" applyFont="1" applyFill="1"/>
    <xf numFmtId="0" fontId="46" fillId="0" borderId="0" xfId="0" applyFont="1" applyFill="1"/>
    <xf numFmtId="0" fontId="31" fillId="0" borderId="0" xfId="0" applyFont="1" applyFill="1"/>
    <xf numFmtId="0" fontId="47" fillId="2" borderId="0" xfId="0" applyFont="1" applyFill="1"/>
    <xf numFmtId="0" fontId="47" fillId="0" borderId="0" xfId="0" applyFont="1" applyFill="1"/>
    <xf numFmtId="0" fontId="52" fillId="0" borderId="0" xfId="0" applyFont="1" applyFill="1" applyAlignment="1">
      <alignment horizontal="left"/>
    </xf>
    <xf numFmtId="0" fontId="48" fillId="2" borderId="5" xfId="0" applyFont="1" applyFill="1" applyBorder="1" applyAlignment="1">
      <alignment horizontal="center" vertical="center" wrapText="1"/>
    </xf>
    <xf numFmtId="0" fontId="53" fillId="4" borderId="2" xfId="0" applyFont="1" applyFill="1" applyBorder="1" applyAlignment="1">
      <alignment horizontal="center" vertical="center" wrapText="1"/>
    </xf>
    <xf numFmtId="0" fontId="54" fillId="0" borderId="0" xfId="0" applyFont="1" applyFill="1"/>
    <xf numFmtId="0" fontId="55" fillId="2" borderId="4" xfId="0" applyFont="1" applyFill="1" applyBorder="1" applyAlignment="1">
      <alignment horizontal="center" vertical="center"/>
    </xf>
    <xf numFmtId="0" fontId="55" fillId="2" borderId="4" xfId="0" applyFont="1" applyFill="1" applyBorder="1" applyAlignment="1">
      <alignment horizontal="center" vertical="center" wrapText="1"/>
    </xf>
    <xf numFmtId="0" fontId="55" fillId="2" borderId="4" xfId="0" applyFont="1" applyFill="1" applyBorder="1" applyAlignment="1">
      <alignment horizontal="left" vertical="center" wrapText="1"/>
    </xf>
    <xf numFmtId="0" fontId="55" fillId="2" borderId="4" xfId="0" applyFont="1" applyFill="1" applyBorder="1" applyAlignment="1">
      <alignment horizontal="left" vertical="center"/>
    </xf>
    <xf numFmtId="0" fontId="40" fillId="5" borderId="4" xfId="0" quotePrefix="1" applyFont="1" applyFill="1" applyBorder="1" applyAlignment="1">
      <alignment horizontal="center" vertical="center" wrapText="1"/>
    </xf>
    <xf numFmtId="0" fontId="40" fillId="3" borderId="4" xfId="0" applyFont="1" applyFill="1" applyBorder="1" applyAlignment="1">
      <alignment horizontal="center" vertical="center" wrapText="1"/>
    </xf>
    <xf numFmtId="0" fontId="56" fillId="2" borderId="0" xfId="0" applyFont="1" applyFill="1"/>
    <xf numFmtId="0" fontId="23" fillId="2" borderId="0" xfId="0" applyFont="1" applyFill="1"/>
    <xf numFmtId="0" fontId="53" fillId="2" borderId="0" xfId="0" applyFont="1" applyFill="1" applyAlignment="1">
      <alignment horizontal="center"/>
    </xf>
    <xf numFmtId="0" fontId="57" fillId="2" borderId="0" xfId="0" applyFont="1" applyFill="1" applyAlignment="1"/>
    <xf numFmtId="0" fontId="53" fillId="2" borderId="0" xfId="0" applyFont="1" applyFill="1" applyAlignment="1"/>
    <xf numFmtId="0" fontId="58" fillId="2" borderId="0" xfId="0" applyFont="1" applyFill="1" applyAlignment="1">
      <alignment horizontal="center"/>
    </xf>
    <xf numFmtId="0" fontId="58" fillId="2" borderId="0" xfId="0" applyFont="1" applyFill="1" applyAlignment="1"/>
    <xf numFmtId="0" fontId="23" fillId="2" borderId="0" xfId="0" applyFont="1" applyFill="1" applyAlignment="1">
      <alignment horizontal="center"/>
    </xf>
    <xf numFmtId="0" fontId="56" fillId="0" borderId="0" xfId="0" applyFont="1" applyFill="1"/>
    <xf numFmtId="0" fontId="23" fillId="0" borderId="0" xfId="0" applyFont="1" applyFill="1"/>
    <xf numFmtId="0" fontId="34" fillId="0" borderId="0" xfId="0" applyFont="1"/>
    <xf numFmtId="0" fontId="11" fillId="0" borderId="2" xfId="0" applyFont="1" applyBorder="1" applyAlignment="1">
      <alignment horizontal="center" vertical="center"/>
    </xf>
    <xf numFmtId="0" fontId="11" fillId="2" borderId="3" xfId="0" applyFont="1" applyFill="1" applyBorder="1" applyAlignment="1">
      <alignment horizontal="center" vertical="center"/>
    </xf>
    <xf numFmtId="0" fontId="17" fillId="0" borderId="0" xfId="0" applyFont="1" applyAlignment="1">
      <alignment horizontal="center"/>
    </xf>
    <xf numFmtId="0" fontId="10" fillId="0" borderId="2" xfId="0" applyFont="1" applyBorder="1" applyAlignment="1">
      <alignment horizontal="center" vertical="center"/>
    </xf>
    <xf numFmtId="0" fontId="10" fillId="0" borderId="0" xfId="0" applyFont="1" applyAlignment="1">
      <alignment horizontal="center"/>
    </xf>
    <xf numFmtId="0" fontId="60" fillId="3" borderId="4" xfId="0" applyFont="1" applyFill="1" applyBorder="1" applyAlignment="1">
      <alignment horizontal="left" vertical="center"/>
    </xf>
    <xf numFmtId="0" fontId="60" fillId="0" borderId="2" xfId="0" applyFont="1" applyBorder="1" applyAlignment="1">
      <alignment vertical="center"/>
    </xf>
    <xf numFmtId="0" fontId="27" fillId="0" borderId="0" xfId="0" applyFont="1" applyAlignment="1">
      <alignment horizontal="center"/>
    </xf>
    <xf numFmtId="0" fontId="14" fillId="0" borderId="0" xfId="0" applyFont="1" applyAlignment="1">
      <alignment horizontal="center"/>
    </xf>
    <xf numFmtId="0" fontId="19" fillId="0" borderId="0" xfId="0" applyFont="1" applyAlignment="1">
      <alignment horizontal="center"/>
    </xf>
    <xf numFmtId="0" fontId="11" fillId="0" borderId="0" xfId="0" applyFont="1" applyAlignment="1">
      <alignment horizontal="center"/>
    </xf>
    <xf numFmtId="0" fontId="11" fillId="0" borderId="2" xfId="0" applyFont="1" applyBorder="1" applyAlignment="1">
      <alignment horizontal="center" vertical="center"/>
    </xf>
    <xf numFmtId="0" fontId="28" fillId="0" borderId="0" xfId="0" applyFont="1" applyAlignment="1">
      <alignment horizontal="center"/>
    </xf>
    <xf numFmtId="0" fontId="13" fillId="0" borderId="0" xfId="0" applyFont="1" applyAlignment="1">
      <alignment horizontal="center"/>
    </xf>
    <xf numFmtId="0" fontId="30" fillId="0" borderId="0" xfId="0" applyFont="1" applyBorder="1" applyAlignment="1">
      <alignment horizontal="center"/>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11" fillId="0" borderId="4" xfId="0" applyFont="1" applyBorder="1" applyAlignment="1">
      <alignment horizontal="center" vertical="center" wrapText="1"/>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1" fillId="0" borderId="3" xfId="0" applyFont="1" applyBorder="1" applyAlignment="1">
      <alignment horizontal="center" vertical="center"/>
    </xf>
    <xf numFmtId="0" fontId="14" fillId="0" borderId="5" xfId="0" applyFont="1" applyBorder="1" applyAlignment="1">
      <alignment horizontal="center"/>
    </xf>
    <xf numFmtId="0" fontId="14" fillId="0" borderId="2" xfId="0" applyFont="1" applyBorder="1" applyAlignment="1">
      <alignment horizontal="center" vertical="center"/>
    </xf>
    <xf numFmtId="0" fontId="17" fillId="0" borderId="2" xfId="0" applyFont="1" applyBorder="1" applyAlignment="1">
      <alignment horizontal="center"/>
    </xf>
    <xf numFmtId="0" fontId="32" fillId="0" borderId="0" xfId="0" applyFont="1" applyAlignment="1">
      <alignment horizontal="center"/>
    </xf>
    <xf numFmtId="0" fontId="31" fillId="3" borderId="0" xfId="0" applyFont="1" applyFill="1" applyAlignment="1">
      <alignment horizontal="center"/>
    </xf>
    <xf numFmtId="0" fontId="35" fillId="3" borderId="0" xfId="0" applyFont="1" applyFill="1" applyAlignment="1">
      <alignment horizontal="center" vertical="center"/>
    </xf>
    <xf numFmtId="0" fontId="44" fillId="3" borderId="0" xfId="0" applyFont="1" applyFill="1" applyAlignment="1">
      <alignment horizontal="center"/>
    </xf>
    <xf numFmtId="0" fontId="38" fillId="3" borderId="0" xfId="0" applyFont="1" applyFill="1" applyAlignment="1">
      <alignment horizontal="center"/>
    </xf>
    <xf numFmtId="0" fontId="45" fillId="3" borderId="0" xfId="0" applyFont="1" applyFill="1" applyAlignment="1">
      <alignment horizontal="center"/>
    </xf>
    <xf numFmtId="0" fontId="58" fillId="2" borderId="0" xfId="0" applyFont="1" applyFill="1" applyAlignment="1">
      <alignment horizontal="center"/>
    </xf>
    <xf numFmtId="0" fontId="59" fillId="2" borderId="0" xfId="0" applyFont="1" applyFill="1" applyAlignment="1">
      <alignment horizontal="center"/>
    </xf>
    <xf numFmtId="0" fontId="23" fillId="2" borderId="0" xfId="0" applyFont="1" applyFill="1" applyAlignment="1">
      <alignment horizontal="center"/>
    </xf>
    <xf numFmtId="0" fontId="48" fillId="2" borderId="0" xfId="0" applyFont="1" applyFill="1" applyBorder="1" applyAlignment="1">
      <alignment horizontal="center" vertical="center" wrapText="1"/>
    </xf>
    <xf numFmtId="0" fontId="49" fillId="2" borderId="0" xfId="0" applyFont="1" applyFill="1" applyBorder="1" applyAlignment="1">
      <alignment horizontal="center" vertical="center" wrapText="1"/>
    </xf>
    <xf numFmtId="0" fontId="53" fillId="2" borderId="0" xfId="0" applyFont="1" applyFill="1" applyAlignment="1">
      <alignment horizontal="left"/>
    </xf>
    <xf numFmtId="0" fontId="57" fillId="2" borderId="0" xfId="0" applyFont="1" applyFill="1" applyAlignment="1">
      <alignment horizontal="center"/>
    </xf>
    <xf numFmtId="0" fontId="53" fillId="2" borderId="0" xfId="0" applyFont="1" applyFill="1" applyAlignment="1">
      <alignment horizontal="center"/>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0" fillId="0" borderId="0" xfId="0" applyFont="1" applyAlignment="1">
      <alignment horizont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7"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0" fillId="0" borderId="0" xfId="0" applyFont="1" applyAlignment="1">
      <alignment horizontal="center"/>
    </xf>
    <xf numFmtId="0" fontId="10" fillId="0" borderId="2" xfId="0" applyFont="1" applyBorder="1" applyAlignment="1">
      <alignment horizontal="center" vertical="center"/>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2">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800100</xdr:colOff>
      <xdr:row>4</xdr:row>
      <xdr:rowOff>9525</xdr:rowOff>
    </xdr:from>
    <xdr:to>
      <xdr:col>2</xdr:col>
      <xdr:colOff>904875</xdr:colOff>
      <xdr:row>4</xdr:row>
      <xdr:rowOff>9525</xdr:rowOff>
    </xdr:to>
    <xdr:sp macro="" textlink="">
      <xdr:nvSpPr>
        <xdr:cNvPr id="2" name="Line 123"/>
        <xdr:cNvSpPr>
          <a:spLocks noChangeShapeType="1"/>
        </xdr:cNvSpPr>
      </xdr:nvSpPr>
      <xdr:spPr bwMode="auto">
        <a:xfrm>
          <a:off x="1190625" y="828675"/>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466725</xdr:colOff>
      <xdr:row>3</xdr:row>
      <xdr:rowOff>0</xdr:rowOff>
    </xdr:from>
    <xdr:to>
      <xdr:col>8</xdr:col>
      <xdr:colOff>392430</xdr:colOff>
      <xdr:row>3</xdr:row>
      <xdr:rowOff>0</xdr:rowOff>
    </xdr:to>
    <xdr:sp macro="" textlink="">
      <xdr:nvSpPr>
        <xdr:cNvPr id="3" name="Line 124"/>
        <xdr:cNvSpPr>
          <a:spLocks noChangeShapeType="1"/>
        </xdr:cNvSpPr>
      </xdr:nvSpPr>
      <xdr:spPr bwMode="auto">
        <a:xfrm>
          <a:off x="4438650" y="609600"/>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457200</xdr:colOff>
      <xdr:row>0</xdr:row>
      <xdr:rowOff>0</xdr:rowOff>
    </xdr:from>
    <xdr:to>
      <xdr:col>5</xdr:col>
      <xdr:colOff>552450</xdr:colOff>
      <xdr:row>0</xdr:row>
      <xdr:rowOff>9525</xdr:rowOff>
    </xdr:to>
    <xdr:sp macro="" textlink="" fLocksText="0">
      <xdr:nvSpPr>
        <xdr:cNvPr id="2" name="TextBox 5">
          <a:extLst>
            <a:ext uri="{FF2B5EF4-FFF2-40B4-BE49-F238E27FC236}">
              <a16:creationId xmlns:a16="http://schemas.microsoft.com/office/drawing/2014/main" id="{AF2F156D-16DB-4038-ACE7-9B8E3407EA72}"/>
            </a:ext>
          </a:extLst>
        </xdr:cNvPr>
        <xdr:cNvSpPr txBox="1">
          <a:spLocks noChangeArrowheads="1"/>
        </xdr:cNvSpPr>
      </xdr:nvSpPr>
      <xdr:spPr bwMode="auto">
        <a:xfrm>
          <a:off x="742950" y="0"/>
          <a:ext cx="34671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en-US" sz="1000" b="0" i="0" u="none" strike="noStrike" baseline="0">
              <a:solidFill>
                <a:srgbClr val="000000"/>
              </a:solidFill>
              <a:latin typeface="Times New Roman"/>
              <a:cs typeface="Times New Roman"/>
            </a:rPr>
            <a:t>UBND THÀNH PHỐ HỒ CHÍ MINH</a:t>
          </a:r>
        </a:p>
        <a:p>
          <a:pPr algn="ctr" rtl="0">
            <a:defRPr sz="1000"/>
          </a:pPr>
          <a:r>
            <a:rPr lang="en-US" sz="1000" b="1" i="0" u="none" strike="noStrike" baseline="0">
              <a:solidFill>
                <a:srgbClr val="000000"/>
              </a:solidFill>
              <a:latin typeface="Times New Roman"/>
              <a:cs typeface="Times New Roman"/>
            </a:rPr>
            <a:t>TRƯỜNG CAO ĐẲNG LÝ TỰ TRỌNG </a:t>
          </a:r>
        </a:p>
        <a:p>
          <a:pPr algn="ctr" rtl="0">
            <a:defRPr sz="1000"/>
          </a:pPr>
          <a:r>
            <a:rPr lang="en-US" sz="1000" b="1" i="0" u="none" strike="noStrike" baseline="0">
              <a:solidFill>
                <a:srgbClr val="000000"/>
              </a:solidFill>
              <a:latin typeface="Times New Roman"/>
              <a:cs typeface="Times New Roman"/>
            </a:rPr>
            <a:t> THÀNH PHỐ HỒ CHÍ MINH</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9</xdr:col>
      <xdr:colOff>1114425</xdr:colOff>
      <xdr:row>0</xdr:row>
      <xdr:rowOff>0</xdr:rowOff>
    </xdr:from>
    <xdr:to>
      <xdr:col>11</xdr:col>
      <xdr:colOff>1057275</xdr:colOff>
      <xdr:row>0</xdr:row>
      <xdr:rowOff>9525</xdr:rowOff>
    </xdr:to>
    <xdr:sp macro="" textlink="" fLocksText="0">
      <xdr:nvSpPr>
        <xdr:cNvPr id="3" name="TextBox 7">
          <a:extLst>
            <a:ext uri="{FF2B5EF4-FFF2-40B4-BE49-F238E27FC236}">
              <a16:creationId xmlns:a16="http://schemas.microsoft.com/office/drawing/2014/main" id="{5D40642E-6AE7-4921-805F-34C06B3E8112}"/>
            </a:ext>
          </a:extLst>
        </xdr:cNvPr>
        <xdr:cNvSpPr txBox="1">
          <a:spLocks noChangeArrowheads="1"/>
        </xdr:cNvSpPr>
      </xdr:nvSpPr>
      <xdr:spPr bwMode="auto">
        <a:xfrm>
          <a:off x="7572375" y="0"/>
          <a:ext cx="197167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0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Tự do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Hạnh phúc</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95250</xdr:colOff>
      <xdr:row>0</xdr:row>
      <xdr:rowOff>38100</xdr:rowOff>
    </xdr:from>
    <xdr:to>
      <xdr:col>2</xdr:col>
      <xdr:colOff>0</xdr:colOff>
      <xdr:row>2</xdr:row>
      <xdr:rowOff>85725</xdr:rowOff>
    </xdr:to>
    <xdr:pic>
      <xdr:nvPicPr>
        <xdr:cNvPr id="2"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38100"/>
          <a:ext cx="1276350" cy="466725"/>
        </a:xfrm>
        <a:prstGeom prst="rect">
          <a:avLst/>
        </a:prstGeom>
        <a:noFill/>
        <a:ln>
          <a:noFill/>
        </a:ln>
        <a:extLst>
          <a:ext uri="{909E8E84-426E-40DD-AFC4-6F175D3DCCD1}">
            <a14:hiddenFill xmlns:a14="http://schemas.microsoft.com/office/drawing/2010/main">
              <a:solidFill>
                <a:srgbClr val="FFFFFF">
                  <a:alpha val="99945"/>
                </a:srgbClr>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1409700</xdr:colOff>
      <xdr:row>0</xdr:row>
      <xdr:rowOff>0</xdr:rowOff>
    </xdr:from>
    <xdr:to>
      <xdr:col>9</xdr:col>
      <xdr:colOff>899152</xdr:colOff>
      <xdr:row>3</xdr:row>
      <xdr:rowOff>9525</xdr:rowOff>
    </xdr:to>
    <xdr:sp macro="" textlink="">
      <xdr:nvSpPr>
        <xdr:cNvPr id="3" name="TextBox 2"/>
        <xdr:cNvSpPr txBox="1"/>
      </xdr:nvSpPr>
      <xdr:spPr bwMode="auto">
        <a:xfrm>
          <a:off x="6724650" y="0"/>
          <a:ext cx="3461377" cy="609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oAutofit/>
        </a:bodyPr>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0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Tự do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Hạnh phúc</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7</xdr:col>
      <xdr:colOff>47625</xdr:colOff>
      <xdr:row>1</xdr:row>
      <xdr:rowOff>171450</xdr:rowOff>
    </xdr:from>
    <xdr:to>
      <xdr:col>8</xdr:col>
      <xdr:colOff>781050</xdr:colOff>
      <xdr:row>1</xdr:row>
      <xdr:rowOff>171450</xdr:rowOff>
    </xdr:to>
    <xdr:sp macro="" textlink="">
      <xdr:nvSpPr>
        <xdr:cNvPr id="4" name="Line 34"/>
        <xdr:cNvSpPr>
          <a:spLocks noChangeShapeType="1"/>
        </xdr:cNvSpPr>
      </xdr:nvSpPr>
      <xdr:spPr bwMode="auto">
        <a:xfrm>
          <a:off x="7686675" y="371475"/>
          <a:ext cx="15335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466725</xdr:colOff>
      <xdr:row>0</xdr:row>
      <xdr:rowOff>0</xdr:rowOff>
    </xdr:from>
    <xdr:to>
      <xdr:col>4</xdr:col>
      <xdr:colOff>302900</xdr:colOff>
      <xdr:row>3</xdr:row>
      <xdr:rowOff>9525</xdr:rowOff>
    </xdr:to>
    <xdr:sp macro="" textlink="">
      <xdr:nvSpPr>
        <xdr:cNvPr id="5" name="TextBox 4"/>
        <xdr:cNvSpPr txBox="1"/>
      </xdr:nvSpPr>
      <xdr:spPr bwMode="auto">
        <a:xfrm>
          <a:off x="752475" y="0"/>
          <a:ext cx="2998475" cy="609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oAutofit/>
        </a:bodyPr>
        <a:lstStyle/>
        <a:p>
          <a:pPr algn="ctr" rtl="0">
            <a:defRPr sz="1000"/>
          </a:pPr>
          <a:r>
            <a:rPr lang="en-US" sz="1000" b="0" i="0" u="none" strike="noStrike" baseline="0">
              <a:solidFill>
                <a:srgbClr val="000000"/>
              </a:solidFill>
              <a:latin typeface="Times New Roman"/>
              <a:cs typeface="Times New Roman"/>
            </a:rPr>
            <a:t>UBND THÀNH PHỐ HỒ CHÍ MINH</a:t>
          </a:r>
        </a:p>
        <a:p>
          <a:pPr algn="ctr" rtl="0">
            <a:defRPr sz="1000"/>
          </a:pPr>
          <a:r>
            <a:rPr lang="en-US" sz="1000" b="1" i="0" u="none" strike="noStrike" baseline="0">
              <a:solidFill>
                <a:srgbClr val="000000"/>
              </a:solidFill>
              <a:latin typeface="Times New Roman"/>
              <a:cs typeface="Times New Roman"/>
            </a:rPr>
            <a:t>TRƯỜNG CAO ĐẲNG KỸ THUẬT </a:t>
          </a:r>
        </a:p>
        <a:p>
          <a:pPr algn="ctr" rtl="0">
            <a:defRPr sz="1000"/>
          </a:pPr>
          <a:r>
            <a:rPr lang="en-US" sz="1000" b="1" i="0" u="none" strike="noStrike" baseline="0">
              <a:solidFill>
                <a:srgbClr val="000000"/>
              </a:solidFill>
              <a:latin typeface="Times New Roman"/>
              <a:cs typeface="Times New Roman"/>
            </a:rPr>
            <a:t>LÝ TỰ TRỌNG TP. HỒ CHÍ MINH</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2</xdr:col>
      <xdr:colOff>495300</xdr:colOff>
      <xdr:row>2</xdr:row>
      <xdr:rowOff>114300</xdr:rowOff>
    </xdr:from>
    <xdr:to>
      <xdr:col>2</xdr:col>
      <xdr:colOff>1133475</xdr:colOff>
      <xdr:row>2</xdr:row>
      <xdr:rowOff>114300</xdr:rowOff>
    </xdr:to>
    <xdr:sp macro="" textlink="">
      <xdr:nvSpPr>
        <xdr:cNvPr id="6" name="Line 34"/>
        <xdr:cNvSpPr>
          <a:spLocks noChangeShapeType="1"/>
        </xdr:cNvSpPr>
      </xdr:nvSpPr>
      <xdr:spPr bwMode="auto">
        <a:xfrm>
          <a:off x="1695450" y="514350"/>
          <a:ext cx="6381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19402</xdr:colOff>
      <xdr:row>0</xdr:row>
      <xdr:rowOff>50799</xdr:rowOff>
    </xdr:from>
    <xdr:to>
      <xdr:col>1</xdr:col>
      <xdr:colOff>3746500</xdr:colOff>
      <xdr:row>2</xdr:row>
      <xdr:rowOff>69849</xdr:rowOff>
    </xdr:to>
    <xdr:sp macro="" textlink="" fLocksText="0">
      <xdr:nvSpPr>
        <xdr:cNvPr id="6147" name="TextBox 8"/>
        <xdr:cNvSpPr txBox="1">
          <a:spLocks noChangeArrowheads="1"/>
        </xdr:cNvSpPr>
      </xdr:nvSpPr>
      <xdr:spPr bwMode="auto">
        <a:xfrm>
          <a:off x="19402" y="50799"/>
          <a:ext cx="3981098"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a:t>
          </a:r>
          <a:r>
            <a:rPr lang="en-US" sz="1000" b="1" i="0" u="none" strike="noStrike" baseline="0">
              <a:solidFill>
                <a:srgbClr val="000000"/>
              </a:solidFill>
              <a:latin typeface="Times New Roman"/>
              <a:cs typeface="Times New Roman"/>
            </a:rPr>
            <a:t>THÀNH PHỐ HỒ CHÍ MINH</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xdr:cNvSpPr>
          <a:spLocks noChangeShapeType="1"/>
        </xdr:cNvSpPr>
      </xdr:nvSpPr>
      <xdr:spPr bwMode="auto">
        <a:xfrm>
          <a:off x="1211281"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19402</xdr:colOff>
      <xdr:row>0</xdr:row>
      <xdr:rowOff>50799</xdr:rowOff>
    </xdr:from>
    <xdr:to>
      <xdr:col>1</xdr:col>
      <xdr:colOff>3746500</xdr:colOff>
      <xdr:row>2</xdr:row>
      <xdr:rowOff>69849</xdr:rowOff>
    </xdr:to>
    <xdr:sp macro="" textlink="" fLocksText="0">
      <xdr:nvSpPr>
        <xdr:cNvPr id="2" name="TextBox 8"/>
        <xdr:cNvSpPr txBox="1">
          <a:spLocks noChangeArrowheads="1"/>
        </xdr:cNvSpPr>
      </xdr:nvSpPr>
      <xdr:spPr bwMode="auto">
        <a:xfrm>
          <a:off x="19402" y="50799"/>
          <a:ext cx="3981098"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a:t>
          </a:r>
          <a:r>
            <a:rPr lang="en-US" sz="1000" b="1" i="0" u="none" strike="noStrike" baseline="0">
              <a:solidFill>
                <a:srgbClr val="000000"/>
              </a:solidFill>
              <a:latin typeface="Times New Roman"/>
              <a:cs typeface="Times New Roman"/>
            </a:rPr>
            <a:t>THÀNH PHỐ HỒ CHÍ MINH</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3" name="TextBox 5"/>
        <xdr:cNvSpPr txBox="1">
          <a:spLocks noChangeArrowheads="1"/>
        </xdr:cNvSpPr>
      </xdr:nvSpPr>
      <xdr:spPr bwMode="auto">
        <a:xfrm>
          <a:off x="3921125" y="38100"/>
          <a:ext cx="3471863"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4" name="Line 5"/>
        <xdr:cNvSpPr>
          <a:spLocks noChangeShapeType="1"/>
        </xdr:cNvSpPr>
      </xdr:nvSpPr>
      <xdr:spPr bwMode="auto">
        <a:xfrm>
          <a:off x="1187468"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5" name="Line 6"/>
        <xdr:cNvSpPr>
          <a:spLocks noChangeShapeType="1"/>
        </xdr:cNvSpPr>
      </xdr:nvSpPr>
      <xdr:spPr bwMode="auto">
        <a:xfrm>
          <a:off x="4724394" y="373062"/>
          <a:ext cx="1510982"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7"/>
  <sheetViews>
    <sheetView view="pageBreakPreview" topLeftCell="A16" zoomScaleNormal="100" zoomScaleSheetLayoutView="100" workbookViewId="0">
      <selection activeCell="I16" sqref="I16"/>
    </sheetView>
  </sheetViews>
  <sheetFormatPr defaultColWidth="9" defaultRowHeight="14"/>
  <cols>
    <col min="1" max="1" width="5.08984375" style="4" customWidth="1"/>
    <col min="2" max="2" width="10.6328125" style="4" customWidth="1"/>
    <col min="3" max="3" width="20.6328125" style="4" customWidth="1"/>
    <col min="4" max="4" width="7.6328125" style="4" customWidth="1"/>
    <col min="5" max="5" width="8.08984375" style="4" customWidth="1"/>
    <col min="6" max="6" width="9.6328125" style="4" customWidth="1"/>
    <col min="7" max="7" width="8.08984375" style="4" customWidth="1"/>
    <col min="8" max="8" width="9.6328125" style="4" customWidth="1"/>
    <col min="9" max="9" width="22.54296875" style="4" customWidth="1"/>
    <col min="10" max="16384" width="9" style="4"/>
  </cols>
  <sheetData>
    <row r="1" spans="1:20" ht="15" customHeight="1">
      <c r="A1" s="46"/>
      <c r="B1" s="46"/>
      <c r="C1" s="46"/>
      <c r="D1" s="46"/>
      <c r="E1" s="46"/>
      <c r="F1" s="46"/>
      <c r="G1" s="46"/>
      <c r="H1" s="46"/>
      <c r="I1" s="47" t="s">
        <v>118</v>
      </c>
    </row>
    <row r="2" spans="1:20" ht="17.149999999999999" customHeight="1">
      <c r="A2" s="136" t="s">
        <v>119</v>
      </c>
      <c r="B2" s="136"/>
      <c r="C2" s="136"/>
      <c r="D2" s="136"/>
      <c r="E2" s="137" t="s">
        <v>120</v>
      </c>
      <c r="F2" s="137"/>
      <c r="G2" s="137"/>
      <c r="H2" s="137"/>
      <c r="I2" s="137"/>
      <c r="J2" s="3"/>
      <c r="K2" s="3"/>
      <c r="L2" s="3"/>
      <c r="M2" s="3"/>
      <c r="N2" s="3"/>
      <c r="O2" s="3"/>
      <c r="P2" s="3"/>
      <c r="Q2" s="3"/>
      <c r="R2" s="3"/>
      <c r="S2" s="3"/>
      <c r="T2" s="3"/>
    </row>
    <row r="3" spans="1:20" ht="17.149999999999999" customHeight="1">
      <c r="A3" s="137" t="s">
        <v>121</v>
      </c>
      <c r="B3" s="137"/>
      <c r="C3" s="137"/>
      <c r="D3" s="137"/>
      <c r="E3" s="138" t="s">
        <v>122</v>
      </c>
      <c r="F3" s="138"/>
      <c r="G3" s="138"/>
      <c r="H3" s="138"/>
      <c r="I3" s="138"/>
      <c r="J3" s="3"/>
      <c r="K3" s="3"/>
      <c r="L3" s="3"/>
      <c r="M3" s="3"/>
      <c r="N3" s="3"/>
      <c r="O3" s="3"/>
      <c r="P3" s="3"/>
      <c r="Q3" s="3"/>
      <c r="R3" s="3"/>
      <c r="S3" s="3"/>
      <c r="T3" s="3"/>
    </row>
    <row r="4" spans="1:20" ht="17.149999999999999" customHeight="1">
      <c r="A4" s="137" t="s">
        <v>123</v>
      </c>
      <c r="B4" s="137"/>
      <c r="C4" s="137"/>
      <c r="D4" s="137"/>
      <c r="E4" s="139"/>
      <c r="F4" s="139"/>
      <c r="G4" s="139"/>
      <c r="H4" s="139"/>
      <c r="I4" s="139"/>
      <c r="J4" s="3"/>
      <c r="K4" s="3"/>
      <c r="L4" s="3"/>
      <c r="M4" s="3"/>
      <c r="N4" s="3"/>
      <c r="O4" s="3"/>
      <c r="P4" s="3"/>
      <c r="Q4" s="3"/>
      <c r="R4" s="3"/>
      <c r="S4" s="3"/>
      <c r="T4" s="3"/>
    </row>
    <row r="5" spans="1:20" s="49" customFormat="1" ht="12" customHeight="1">
      <c r="A5" s="141"/>
      <c r="B5" s="141"/>
      <c r="C5" s="141"/>
      <c r="D5" s="141"/>
      <c r="E5" s="48"/>
      <c r="J5" s="48"/>
      <c r="K5" s="48"/>
      <c r="L5" s="48"/>
      <c r="M5" s="48"/>
      <c r="N5" s="48"/>
      <c r="O5" s="48"/>
      <c r="P5" s="48"/>
      <c r="Q5" s="48"/>
      <c r="R5" s="48"/>
      <c r="S5" s="48"/>
      <c r="T5" s="48"/>
    </row>
    <row r="6" spans="1:20" ht="25" customHeight="1">
      <c r="A6" s="142" t="s">
        <v>124</v>
      </c>
      <c r="B6" s="142"/>
      <c r="C6" s="142"/>
      <c r="D6" s="142"/>
      <c r="E6" s="142"/>
      <c r="F6" s="142"/>
      <c r="G6" s="142"/>
      <c r="H6" s="142"/>
      <c r="I6" s="142"/>
      <c r="J6" s="5"/>
      <c r="K6" s="5"/>
      <c r="L6" s="5"/>
      <c r="M6" s="5"/>
      <c r="N6" s="5"/>
      <c r="O6" s="5"/>
      <c r="P6" s="5"/>
      <c r="Q6" s="5"/>
      <c r="R6" s="5"/>
      <c r="S6" s="5"/>
      <c r="T6" s="5"/>
    </row>
    <row r="7" spans="1:20" s="8" customFormat="1" ht="20.149999999999999" customHeight="1">
      <c r="A7" s="142" t="s">
        <v>143</v>
      </c>
      <c r="B7" s="142"/>
      <c r="C7" s="142"/>
      <c r="D7" s="142"/>
      <c r="E7" s="142"/>
      <c r="F7" s="142"/>
      <c r="G7" s="142"/>
      <c r="H7" s="142"/>
      <c r="I7" s="142"/>
      <c r="J7" s="50"/>
      <c r="K7" s="50"/>
      <c r="L7" s="50"/>
      <c r="M7" s="50"/>
      <c r="N7" s="50"/>
      <c r="O7" s="50"/>
      <c r="P7" s="50"/>
      <c r="Q7" s="50"/>
      <c r="R7" s="50"/>
      <c r="S7" s="50"/>
      <c r="T7" s="50"/>
    </row>
    <row r="8" spans="1:20" s="8" customFormat="1" ht="18" customHeight="1">
      <c r="A8" s="143" t="s">
        <v>370</v>
      </c>
      <c r="B8" s="143"/>
      <c r="C8" s="143"/>
      <c r="D8" s="143"/>
      <c r="E8" s="143"/>
      <c r="F8" s="143"/>
      <c r="G8" s="143"/>
      <c r="H8" s="143"/>
      <c r="I8" s="143"/>
      <c r="J8" s="7"/>
      <c r="K8" s="7"/>
      <c r="L8" s="7"/>
      <c r="M8" s="7"/>
      <c r="N8" s="7"/>
      <c r="O8" s="7"/>
      <c r="P8" s="7"/>
      <c r="Q8" s="7"/>
      <c r="R8" s="7"/>
      <c r="S8" s="7"/>
      <c r="T8" s="7"/>
    </row>
    <row r="9" spans="1:20" s="8" customFormat="1" ht="12" customHeight="1">
      <c r="A9" s="51"/>
      <c r="B9" s="51"/>
      <c r="C9" s="51"/>
      <c r="D9" s="51"/>
      <c r="E9" s="51"/>
      <c r="F9" s="51"/>
      <c r="G9" s="51"/>
      <c r="H9" s="51"/>
      <c r="I9" s="51"/>
      <c r="J9" s="7"/>
      <c r="K9" s="7"/>
      <c r="L9" s="7"/>
      <c r="M9" s="7"/>
      <c r="N9" s="7"/>
      <c r="O9" s="7"/>
      <c r="P9" s="7"/>
      <c r="Q9" s="7"/>
      <c r="R9" s="7"/>
      <c r="S9" s="7"/>
      <c r="T9" s="7"/>
    </row>
    <row r="10" spans="1:20" s="12" customFormat="1" ht="18" customHeight="1">
      <c r="A10" s="144" t="s">
        <v>0</v>
      </c>
      <c r="B10" s="144" t="s">
        <v>125</v>
      </c>
      <c r="C10" s="147" t="s">
        <v>126</v>
      </c>
      <c r="D10" s="148"/>
      <c r="E10" s="151" t="s">
        <v>127</v>
      </c>
      <c r="F10" s="152"/>
      <c r="G10" s="151" t="s">
        <v>128</v>
      </c>
      <c r="H10" s="152"/>
      <c r="I10" s="153" t="s">
        <v>12</v>
      </c>
    </row>
    <row r="11" spans="1:20" s="12" customFormat="1" ht="30" customHeight="1">
      <c r="A11" s="145"/>
      <c r="B11" s="146"/>
      <c r="C11" s="149"/>
      <c r="D11" s="150"/>
      <c r="E11" s="52" t="s">
        <v>129</v>
      </c>
      <c r="F11" s="52" t="s">
        <v>130</v>
      </c>
      <c r="G11" s="52" t="s">
        <v>129</v>
      </c>
      <c r="H11" s="52" t="s">
        <v>130</v>
      </c>
      <c r="I11" s="145"/>
    </row>
    <row r="12" spans="1:20" s="12" customFormat="1" ht="17.5" customHeight="1">
      <c r="A12" s="45">
        <v>1</v>
      </c>
      <c r="B12" s="64" t="s">
        <v>162</v>
      </c>
      <c r="C12" s="63" t="s">
        <v>163</v>
      </c>
      <c r="D12" s="53" t="s">
        <v>164</v>
      </c>
      <c r="E12" s="45">
        <v>45</v>
      </c>
      <c r="F12" s="54" t="str">
        <f>IF(AND(E12&gt;=90),"XS",IF(AND(E12&gt;=80),"Tốt",IF(AND(E12&gt;=70),"Khá",IF(AND(E12&gt;=60),"TB",IF(AND(E12&gt;=50),"TB",IF(AND(E12&lt;50),IF(AND(E12&gt;0),"Yếu",IF(AND(E12=0),"KXL"," "))))))))</f>
        <v>Yếu</v>
      </c>
      <c r="G12" s="45"/>
      <c r="H12" s="60" t="str">
        <f>IF(AND(G12&gt;=90),"XS",IF(AND(G12&gt;=80),"Tốt",IF(AND(G12&gt;=70),"Khá",IF(AND(G12&gt;=60),"TB",IF(AND(G12&gt;=50),"TB",IF(AND(G12&lt;50),IF(AND(G12&gt;0),"Yếu",IF(AND(G12=0),"KXL"," "))))))))</f>
        <v>KXL</v>
      </c>
      <c r="I12" s="65"/>
    </row>
    <row r="13" spans="1:20" s="12" customFormat="1" ht="17.5" customHeight="1">
      <c r="A13" s="45">
        <v>2</v>
      </c>
      <c r="B13" s="64" t="s">
        <v>167</v>
      </c>
      <c r="C13" s="63" t="s">
        <v>168</v>
      </c>
      <c r="D13" s="53" t="s">
        <v>164</v>
      </c>
      <c r="E13" s="45">
        <v>0</v>
      </c>
      <c r="F13" s="54" t="str">
        <f t="shared" ref="F13:F50" si="0">IF(AND(E13&gt;=90),"XS",IF(AND(E13&gt;=80),"Tốt",IF(AND(E13&gt;=70),"Khá",IF(AND(E13&gt;=60),"TB",IF(AND(E13&gt;=50),"TB",IF(AND(E13&lt;50),IF(AND(E13&gt;0),"Yếu",IF(AND(E13=0),"KXL"," "))))))))</f>
        <v>KXL</v>
      </c>
      <c r="G13" s="45"/>
      <c r="H13" s="60" t="str">
        <f t="shared" ref="H13:H50" si="1">IF(AND(G13&gt;=90),"XS",IF(AND(G13&gt;=80),"Tốt",IF(AND(G13&gt;=70),"Khá",IF(AND(G13&gt;=60),"TB",IF(AND(G13&gt;=50),"TB",IF(AND(G13&lt;50),IF(AND(G13&gt;0),"Yếu",IF(AND(G13=0),"KXL"," "))))))))</f>
        <v>KXL</v>
      </c>
      <c r="I13" s="134" t="s">
        <v>371</v>
      </c>
    </row>
    <row r="14" spans="1:20" s="12" customFormat="1" ht="17.5" customHeight="1">
      <c r="A14" s="45">
        <v>3</v>
      </c>
      <c r="B14" s="64" t="s">
        <v>170</v>
      </c>
      <c r="C14" s="63" t="s">
        <v>171</v>
      </c>
      <c r="D14" s="53" t="s">
        <v>172</v>
      </c>
      <c r="E14" s="45">
        <v>60</v>
      </c>
      <c r="F14" s="54" t="str">
        <f t="shared" si="0"/>
        <v>TB</v>
      </c>
      <c r="G14" s="45"/>
      <c r="H14" s="60" t="str">
        <f t="shared" si="1"/>
        <v>KXL</v>
      </c>
      <c r="I14" s="134"/>
    </row>
    <row r="15" spans="1:20" s="12" customFormat="1" ht="17.5" customHeight="1">
      <c r="A15" s="45">
        <v>4</v>
      </c>
      <c r="B15" s="64" t="s">
        <v>174</v>
      </c>
      <c r="C15" s="63" t="s">
        <v>175</v>
      </c>
      <c r="D15" s="53" t="s">
        <v>176</v>
      </c>
      <c r="E15" s="45">
        <v>62</v>
      </c>
      <c r="F15" s="54" t="str">
        <f t="shared" si="0"/>
        <v>TB</v>
      </c>
      <c r="G15" s="45"/>
      <c r="H15" s="60" t="str">
        <f t="shared" si="1"/>
        <v>KXL</v>
      </c>
      <c r="I15" s="135"/>
    </row>
    <row r="16" spans="1:20" s="12" customFormat="1" ht="17.5" customHeight="1">
      <c r="A16" s="45">
        <v>5</v>
      </c>
      <c r="B16" s="64" t="s">
        <v>178</v>
      </c>
      <c r="C16" s="63" t="s">
        <v>179</v>
      </c>
      <c r="D16" s="53" t="s">
        <v>176</v>
      </c>
      <c r="E16" s="45">
        <v>54</v>
      </c>
      <c r="F16" s="54" t="str">
        <f t="shared" si="0"/>
        <v>TB</v>
      </c>
      <c r="G16" s="45"/>
      <c r="H16" s="60" t="str">
        <f t="shared" si="1"/>
        <v>KXL</v>
      </c>
      <c r="I16" s="135"/>
    </row>
    <row r="17" spans="1:9" s="12" customFormat="1" ht="17.5" customHeight="1">
      <c r="A17" s="45">
        <v>6</v>
      </c>
      <c r="B17" s="64" t="s">
        <v>181</v>
      </c>
      <c r="C17" s="63" t="s">
        <v>182</v>
      </c>
      <c r="D17" s="53" t="s">
        <v>183</v>
      </c>
      <c r="E17" s="45">
        <v>54</v>
      </c>
      <c r="F17" s="54" t="str">
        <f t="shared" si="0"/>
        <v>TB</v>
      </c>
      <c r="G17" s="45"/>
      <c r="H17" s="60" t="str">
        <f t="shared" si="1"/>
        <v>KXL</v>
      </c>
      <c r="I17" s="135"/>
    </row>
    <row r="18" spans="1:9" s="12" customFormat="1" ht="17.5" customHeight="1">
      <c r="A18" s="45">
        <v>7</v>
      </c>
      <c r="B18" s="64" t="s">
        <v>185</v>
      </c>
      <c r="C18" s="63" t="s">
        <v>186</v>
      </c>
      <c r="D18" s="53" t="s">
        <v>187</v>
      </c>
      <c r="E18" s="45">
        <v>73</v>
      </c>
      <c r="F18" s="54" t="str">
        <f t="shared" si="0"/>
        <v>Khá</v>
      </c>
      <c r="G18" s="45"/>
      <c r="H18" s="60" t="str">
        <f t="shared" si="1"/>
        <v>KXL</v>
      </c>
      <c r="I18" s="135"/>
    </row>
    <row r="19" spans="1:9" s="12" customFormat="1" ht="17.5" customHeight="1">
      <c r="A19" s="45">
        <v>8</v>
      </c>
      <c r="B19" s="64" t="s">
        <v>189</v>
      </c>
      <c r="C19" s="63" t="s">
        <v>190</v>
      </c>
      <c r="D19" s="53" t="s">
        <v>191</v>
      </c>
      <c r="E19" s="45">
        <v>79</v>
      </c>
      <c r="F19" s="54" t="str">
        <f t="shared" si="0"/>
        <v>Khá</v>
      </c>
      <c r="G19" s="45"/>
      <c r="H19" s="60" t="str">
        <f t="shared" si="1"/>
        <v>KXL</v>
      </c>
      <c r="I19" s="135"/>
    </row>
    <row r="20" spans="1:9" s="12" customFormat="1" ht="17.5" customHeight="1">
      <c r="A20" s="45">
        <v>9</v>
      </c>
      <c r="B20" s="64" t="s">
        <v>193</v>
      </c>
      <c r="C20" s="63" t="s">
        <v>194</v>
      </c>
      <c r="D20" s="53" t="s">
        <v>195</v>
      </c>
      <c r="E20" s="45">
        <v>0</v>
      </c>
      <c r="F20" s="54" t="str">
        <f t="shared" si="0"/>
        <v>KXL</v>
      </c>
      <c r="G20" s="45"/>
      <c r="H20" s="60" t="str">
        <f t="shared" si="1"/>
        <v>KXL</v>
      </c>
      <c r="I20" s="134" t="s">
        <v>371</v>
      </c>
    </row>
    <row r="21" spans="1:9" s="12" customFormat="1" ht="17.5" customHeight="1">
      <c r="A21" s="45">
        <v>10</v>
      </c>
      <c r="B21" s="64" t="s">
        <v>197</v>
      </c>
      <c r="C21" s="63" t="s">
        <v>198</v>
      </c>
      <c r="D21" s="53" t="s">
        <v>199</v>
      </c>
      <c r="E21" s="45">
        <v>0</v>
      </c>
      <c r="F21" s="54" t="str">
        <f t="shared" si="0"/>
        <v>KXL</v>
      </c>
      <c r="G21" s="45"/>
      <c r="H21" s="60" t="str">
        <f t="shared" si="1"/>
        <v>KXL</v>
      </c>
      <c r="I21" s="134" t="s">
        <v>371</v>
      </c>
    </row>
    <row r="22" spans="1:9" s="12" customFormat="1" ht="17.5" customHeight="1">
      <c r="A22" s="45">
        <v>11</v>
      </c>
      <c r="B22" s="64" t="s">
        <v>201</v>
      </c>
      <c r="C22" s="63" t="s">
        <v>202</v>
      </c>
      <c r="D22" s="53" t="s">
        <v>203</v>
      </c>
      <c r="E22" s="45">
        <v>66</v>
      </c>
      <c r="F22" s="54" t="str">
        <f t="shared" si="0"/>
        <v>TB</v>
      </c>
      <c r="G22" s="45"/>
      <c r="H22" s="60" t="str">
        <f t="shared" si="1"/>
        <v>KXL</v>
      </c>
      <c r="I22" s="134"/>
    </row>
    <row r="23" spans="1:9" s="12" customFormat="1" ht="17.5" customHeight="1">
      <c r="A23" s="45">
        <v>12</v>
      </c>
      <c r="B23" s="64" t="s">
        <v>205</v>
      </c>
      <c r="C23" s="63" t="s">
        <v>206</v>
      </c>
      <c r="D23" s="53" t="s">
        <v>207</v>
      </c>
      <c r="E23" s="45">
        <v>52</v>
      </c>
      <c r="F23" s="54" t="str">
        <f t="shared" si="0"/>
        <v>TB</v>
      </c>
      <c r="G23" s="45"/>
      <c r="H23" s="60" t="str">
        <f t="shared" si="1"/>
        <v>KXL</v>
      </c>
      <c r="I23" s="135"/>
    </row>
    <row r="24" spans="1:9" s="12" customFormat="1" ht="17.5" customHeight="1">
      <c r="A24" s="45">
        <v>13</v>
      </c>
      <c r="B24" s="64" t="s">
        <v>209</v>
      </c>
      <c r="C24" s="63" t="s">
        <v>210</v>
      </c>
      <c r="D24" s="53" t="s">
        <v>211</v>
      </c>
      <c r="E24" s="45">
        <v>64</v>
      </c>
      <c r="F24" s="54" t="str">
        <f t="shared" si="0"/>
        <v>TB</v>
      </c>
      <c r="G24" s="45"/>
      <c r="H24" s="60" t="str">
        <f t="shared" si="1"/>
        <v>KXL</v>
      </c>
      <c r="I24" s="135"/>
    </row>
    <row r="25" spans="1:9" s="12" customFormat="1" ht="17.5" customHeight="1">
      <c r="A25" s="45">
        <v>14</v>
      </c>
      <c r="B25" s="64" t="s">
        <v>213</v>
      </c>
      <c r="C25" s="63" t="s">
        <v>214</v>
      </c>
      <c r="D25" s="53" t="s">
        <v>211</v>
      </c>
      <c r="E25" s="45">
        <v>67</v>
      </c>
      <c r="F25" s="54" t="str">
        <f t="shared" si="0"/>
        <v>TB</v>
      </c>
      <c r="G25" s="45"/>
      <c r="H25" s="60" t="str">
        <f t="shared" si="1"/>
        <v>KXL</v>
      </c>
      <c r="I25" s="135"/>
    </row>
    <row r="26" spans="1:9" s="12" customFormat="1" ht="17.5" customHeight="1">
      <c r="A26" s="45">
        <v>15</v>
      </c>
      <c r="B26" s="64" t="s">
        <v>216</v>
      </c>
      <c r="C26" s="63" t="s">
        <v>217</v>
      </c>
      <c r="D26" s="53" t="s">
        <v>218</v>
      </c>
      <c r="E26" s="45">
        <v>57</v>
      </c>
      <c r="F26" s="54" t="str">
        <f t="shared" si="0"/>
        <v>TB</v>
      </c>
      <c r="G26" s="45"/>
      <c r="H26" s="60" t="str">
        <f t="shared" si="1"/>
        <v>KXL</v>
      </c>
      <c r="I26" s="135"/>
    </row>
    <row r="27" spans="1:9" s="12" customFormat="1" ht="17.5" customHeight="1">
      <c r="A27" s="45">
        <v>16</v>
      </c>
      <c r="B27" s="64" t="s">
        <v>367</v>
      </c>
      <c r="C27" s="63" t="s">
        <v>368</v>
      </c>
      <c r="D27" s="53" t="s">
        <v>369</v>
      </c>
      <c r="E27" s="45">
        <v>0</v>
      </c>
      <c r="F27" s="54" t="str">
        <f t="shared" si="0"/>
        <v>KXL</v>
      </c>
      <c r="G27" s="45"/>
      <c r="H27" s="60" t="str">
        <f t="shared" si="1"/>
        <v>KXL</v>
      </c>
      <c r="I27" s="135" t="s">
        <v>372</v>
      </c>
    </row>
    <row r="28" spans="1:9" s="12" customFormat="1" ht="17.5" customHeight="1">
      <c r="A28" s="45">
        <v>17</v>
      </c>
      <c r="B28" s="64" t="s">
        <v>220</v>
      </c>
      <c r="C28" s="63" t="s">
        <v>221</v>
      </c>
      <c r="D28" s="53" t="s">
        <v>222</v>
      </c>
      <c r="E28" s="45">
        <v>51</v>
      </c>
      <c r="F28" s="54" t="str">
        <f t="shared" si="0"/>
        <v>TB</v>
      </c>
      <c r="G28" s="45"/>
      <c r="H28" s="60" t="str">
        <f t="shared" si="1"/>
        <v>KXL</v>
      </c>
      <c r="I28" s="135"/>
    </row>
    <row r="29" spans="1:9" s="12" customFormat="1" ht="17.5" customHeight="1">
      <c r="A29" s="45">
        <v>18</v>
      </c>
      <c r="B29" s="64" t="s">
        <v>224</v>
      </c>
      <c r="C29" s="63" t="s">
        <v>225</v>
      </c>
      <c r="D29" s="53" t="s">
        <v>226</v>
      </c>
      <c r="E29" s="45">
        <v>61</v>
      </c>
      <c r="F29" s="54" t="str">
        <f t="shared" si="0"/>
        <v>TB</v>
      </c>
      <c r="G29" s="45"/>
      <c r="H29" s="60" t="str">
        <f t="shared" si="1"/>
        <v>KXL</v>
      </c>
      <c r="I29" s="135"/>
    </row>
    <row r="30" spans="1:9" s="12" customFormat="1" ht="17.5" customHeight="1">
      <c r="A30" s="45">
        <v>19</v>
      </c>
      <c r="B30" s="64" t="s">
        <v>228</v>
      </c>
      <c r="C30" s="63" t="s">
        <v>229</v>
      </c>
      <c r="D30" s="53" t="s">
        <v>230</v>
      </c>
      <c r="E30" s="45">
        <v>72</v>
      </c>
      <c r="F30" s="54" t="str">
        <f t="shared" si="0"/>
        <v>Khá</v>
      </c>
      <c r="G30" s="45"/>
      <c r="H30" s="60" t="str">
        <f t="shared" si="1"/>
        <v>KXL</v>
      </c>
      <c r="I30" s="135"/>
    </row>
    <row r="31" spans="1:9" s="12" customFormat="1" ht="17.5" customHeight="1">
      <c r="A31" s="45">
        <v>20</v>
      </c>
      <c r="B31" s="64" t="s">
        <v>232</v>
      </c>
      <c r="C31" s="63" t="s">
        <v>233</v>
      </c>
      <c r="D31" s="53" t="s">
        <v>234</v>
      </c>
      <c r="E31" s="45">
        <v>75</v>
      </c>
      <c r="F31" s="54" t="str">
        <f t="shared" si="0"/>
        <v>Khá</v>
      </c>
      <c r="G31" s="45"/>
      <c r="H31" s="60" t="str">
        <f t="shared" si="1"/>
        <v>KXL</v>
      </c>
      <c r="I31" s="134"/>
    </row>
    <row r="32" spans="1:9" s="12" customFormat="1" ht="17.5" customHeight="1">
      <c r="A32" s="45">
        <v>21</v>
      </c>
      <c r="B32" s="64" t="s">
        <v>236</v>
      </c>
      <c r="C32" s="63" t="s">
        <v>237</v>
      </c>
      <c r="D32" s="53" t="s">
        <v>238</v>
      </c>
      <c r="E32" s="45">
        <v>74</v>
      </c>
      <c r="F32" s="54" t="str">
        <f t="shared" si="0"/>
        <v>Khá</v>
      </c>
      <c r="G32" s="45"/>
      <c r="H32" s="60" t="str">
        <f t="shared" si="1"/>
        <v>KXL</v>
      </c>
      <c r="I32" s="135"/>
    </row>
    <row r="33" spans="1:9" s="12" customFormat="1" ht="17.5" customHeight="1">
      <c r="A33" s="45">
        <v>22</v>
      </c>
      <c r="B33" s="64" t="s">
        <v>240</v>
      </c>
      <c r="C33" s="63" t="s">
        <v>225</v>
      </c>
      <c r="D33" s="53" t="s">
        <v>241</v>
      </c>
      <c r="E33" s="45">
        <v>66</v>
      </c>
      <c r="F33" s="54" t="str">
        <f t="shared" si="0"/>
        <v>TB</v>
      </c>
      <c r="G33" s="45"/>
      <c r="H33" s="60" t="str">
        <f t="shared" si="1"/>
        <v>KXL</v>
      </c>
      <c r="I33" s="135"/>
    </row>
    <row r="34" spans="1:9" s="12" customFormat="1" ht="17.5" customHeight="1">
      <c r="A34" s="45">
        <v>23</v>
      </c>
      <c r="B34" s="64" t="s">
        <v>243</v>
      </c>
      <c r="C34" s="63" t="s">
        <v>244</v>
      </c>
      <c r="D34" s="53" t="s">
        <v>245</v>
      </c>
      <c r="E34" s="45">
        <v>0</v>
      </c>
      <c r="F34" s="54" t="str">
        <f t="shared" si="0"/>
        <v>KXL</v>
      </c>
      <c r="G34" s="45"/>
      <c r="H34" s="60" t="str">
        <f t="shared" si="1"/>
        <v>KXL</v>
      </c>
      <c r="I34" s="135" t="s">
        <v>371</v>
      </c>
    </row>
    <row r="35" spans="1:9" s="12" customFormat="1" ht="17.5" customHeight="1">
      <c r="A35" s="45">
        <v>24</v>
      </c>
      <c r="B35" s="64" t="s">
        <v>247</v>
      </c>
      <c r="C35" s="63" t="s">
        <v>248</v>
      </c>
      <c r="D35" s="53" t="s">
        <v>249</v>
      </c>
      <c r="E35" s="45">
        <v>0</v>
      </c>
      <c r="F35" s="54" t="str">
        <f t="shared" si="0"/>
        <v>KXL</v>
      </c>
      <c r="G35" s="45"/>
      <c r="H35" s="60" t="str">
        <f t="shared" si="1"/>
        <v>KXL</v>
      </c>
      <c r="I35" s="135" t="s">
        <v>371</v>
      </c>
    </row>
    <row r="36" spans="1:9" s="12" customFormat="1" ht="17.5" customHeight="1">
      <c r="A36" s="45">
        <v>25</v>
      </c>
      <c r="B36" s="64" t="s">
        <v>251</v>
      </c>
      <c r="C36" s="63" t="s">
        <v>252</v>
      </c>
      <c r="D36" s="53" t="s">
        <v>249</v>
      </c>
      <c r="E36" s="45">
        <v>53</v>
      </c>
      <c r="F36" s="54" t="str">
        <f t="shared" si="0"/>
        <v>TB</v>
      </c>
      <c r="G36" s="45"/>
      <c r="H36" s="60" t="str">
        <f t="shared" si="1"/>
        <v>KXL</v>
      </c>
      <c r="I36" s="135"/>
    </row>
    <row r="37" spans="1:9" s="12" customFormat="1" ht="17.5" customHeight="1">
      <c r="A37" s="45">
        <v>26</v>
      </c>
      <c r="B37" s="64" t="s">
        <v>254</v>
      </c>
      <c r="C37" s="63" t="s">
        <v>255</v>
      </c>
      <c r="D37" s="53" t="s">
        <v>249</v>
      </c>
      <c r="E37" s="45">
        <v>59</v>
      </c>
      <c r="F37" s="54" t="str">
        <f t="shared" si="0"/>
        <v>TB</v>
      </c>
      <c r="G37" s="45"/>
      <c r="H37" s="60" t="str">
        <f t="shared" si="1"/>
        <v>KXL</v>
      </c>
      <c r="I37" s="135"/>
    </row>
    <row r="38" spans="1:9" s="12" customFormat="1" ht="17.5" customHeight="1">
      <c r="A38" s="45">
        <v>27</v>
      </c>
      <c r="B38" s="64" t="s">
        <v>257</v>
      </c>
      <c r="C38" s="63" t="s">
        <v>258</v>
      </c>
      <c r="D38" s="53" t="s">
        <v>259</v>
      </c>
      <c r="E38" s="45">
        <v>59</v>
      </c>
      <c r="F38" s="54" t="str">
        <f t="shared" si="0"/>
        <v>TB</v>
      </c>
      <c r="G38" s="45"/>
      <c r="H38" s="60" t="str">
        <f t="shared" si="1"/>
        <v>KXL</v>
      </c>
      <c r="I38" s="134"/>
    </row>
    <row r="39" spans="1:9" s="12" customFormat="1" ht="17.5" customHeight="1">
      <c r="A39" s="45">
        <v>28</v>
      </c>
      <c r="B39" s="64" t="s">
        <v>261</v>
      </c>
      <c r="C39" s="63" t="s">
        <v>262</v>
      </c>
      <c r="D39" s="53" t="s">
        <v>263</v>
      </c>
      <c r="E39" s="45">
        <v>71</v>
      </c>
      <c r="F39" s="54" t="str">
        <f t="shared" si="0"/>
        <v>Khá</v>
      </c>
      <c r="G39" s="45"/>
      <c r="H39" s="60" t="str">
        <f t="shared" si="1"/>
        <v>KXL</v>
      </c>
      <c r="I39" s="135"/>
    </row>
    <row r="40" spans="1:9" s="12" customFormat="1" ht="17.5" customHeight="1">
      <c r="A40" s="45">
        <v>29</v>
      </c>
      <c r="B40" s="64" t="s">
        <v>265</v>
      </c>
      <c r="C40" s="63" t="s">
        <v>266</v>
      </c>
      <c r="D40" s="53" t="s">
        <v>267</v>
      </c>
      <c r="E40" s="45">
        <v>63</v>
      </c>
      <c r="F40" s="54" t="str">
        <f t="shared" si="0"/>
        <v>TB</v>
      </c>
      <c r="G40" s="45"/>
      <c r="H40" s="60" t="str">
        <f t="shared" si="1"/>
        <v>KXL</v>
      </c>
      <c r="I40" s="134"/>
    </row>
    <row r="41" spans="1:9" s="12" customFormat="1" ht="17.5" customHeight="1">
      <c r="A41" s="45">
        <v>30</v>
      </c>
      <c r="B41" s="64" t="s">
        <v>269</v>
      </c>
      <c r="C41" s="63" t="s">
        <v>270</v>
      </c>
      <c r="D41" s="53" t="s">
        <v>271</v>
      </c>
      <c r="E41" s="45">
        <v>54</v>
      </c>
      <c r="F41" s="54" t="str">
        <f t="shared" si="0"/>
        <v>TB</v>
      </c>
      <c r="G41" s="45"/>
      <c r="H41" s="60" t="str">
        <f t="shared" si="1"/>
        <v>KXL</v>
      </c>
      <c r="I41" s="134"/>
    </row>
    <row r="42" spans="1:9" s="12" customFormat="1" ht="17.5" customHeight="1">
      <c r="A42" s="45">
        <v>31</v>
      </c>
      <c r="B42" s="64" t="s">
        <v>273</v>
      </c>
      <c r="C42" s="63" t="s">
        <v>274</v>
      </c>
      <c r="D42" s="53" t="s">
        <v>275</v>
      </c>
      <c r="E42" s="45">
        <v>59</v>
      </c>
      <c r="F42" s="54" t="str">
        <f t="shared" si="0"/>
        <v>TB</v>
      </c>
      <c r="G42" s="45"/>
      <c r="H42" s="60" t="str">
        <f t="shared" si="1"/>
        <v>KXL</v>
      </c>
      <c r="I42" s="134"/>
    </row>
    <row r="43" spans="1:9" s="12" customFormat="1" ht="17.5" customHeight="1">
      <c r="A43" s="45">
        <v>32</v>
      </c>
      <c r="B43" s="64" t="s">
        <v>277</v>
      </c>
      <c r="C43" s="63" t="s">
        <v>186</v>
      </c>
      <c r="D43" s="53" t="s">
        <v>278</v>
      </c>
      <c r="E43" s="45">
        <v>63</v>
      </c>
      <c r="F43" s="54" t="str">
        <f t="shared" si="0"/>
        <v>TB</v>
      </c>
      <c r="G43" s="45"/>
      <c r="H43" s="60" t="str">
        <f t="shared" si="1"/>
        <v>KXL</v>
      </c>
      <c r="I43" s="135"/>
    </row>
    <row r="44" spans="1:9" s="12" customFormat="1" ht="17.5" customHeight="1">
      <c r="A44" s="45">
        <v>33</v>
      </c>
      <c r="B44" s="64" t="s">
        <v>280</v>
      </c>
      <c r="C44" s="63" t="s">
        <v>281</v>
      </c>
      <c r="D44" s="53" t="s">
        <v>282</v>
      </c>
      <c r="E44" s="45">
        <v>59</v>
      </c>
      <c r="F44" s="54" t="str">
        <f t="shared" si="0"/>
        <v>TB</v>
      </c>
      <c r="G44" s="45"/>
      <c r="H44" s="60" t="str">
        <f t="shared" si="1"/>
        <v>KXL</v>
      </c>
      <c r="I44" s="135"/>
    </row>
    <row r="45" spans="1:9" s="12" customFormat="1" ht="17.5" customHeight="1">
      <c r="A45" s="45">
        <v>34</v>
      </c>
      <c r="B45" s="64" t="s">
        <v>284</v>
      </c>
      <c r="C45" s="63" t="s">
        <v>285</v>
      </c>
      <c r="D45" s="53" t="s">
        <v>286</v>
      </c>
      <c r="E45" s="45">
        <v>72</v>
      </c>
      <c r="F45" s="54" t="str">
        <f t="shared" si="0"/>
        <v>Khá</v>
      </c>
      <c r="G45" s="45"/>
      <c r="H45" s="60" t="str">
        <f t="shared" si="1"/>
        <v>KXL</v>
      </c>
      <c r="I45" s="135"/>
    </row>
    <row r="46" spans="1:9" s="12" customFormat="1" ht="17.5" customHeight="1">
      <c r="A46" s="45">
        <v>35</v>
      </c>
      <c r="B46" s="64" t="s">
        <v>288</v>
      </c>
      <c r="C46" s="63" t="s">
        <v>289</v>
      </c>
      <c r="D46" s="53" t="s">
        <v>290</v>
      </c>
      <c r="E46" s="45">
        <v>0</v>
      </c>
      <c r="F46" s="54" t="str">
        <f t="shared" si="0"/>
        <v>KXL</v>
      </c>
      <c r="G46" s="45"/>
      <c r="H46" s="60" t="str">
        <f t="shared" si="1"/>
        <v>KXL</v>
      </c>
      <c r="I46" s="135" t="s">
        <v>371</v>
      </c>
    </row>
    <row r="47" spans="1:9" s="12" customFormat="1" ht="17.5" customHeight="1">
      <c r="A47" s="45">
        <v>36</v>
      </c>
      <c r="B47" s="64" t="s">
        <v>292</v>
      </c>
      <c r="C47" s="63" t="s">
        <v>293</v>
      </c>
      <c r="D47" s="53" t="s">
        <v>290</v>
      </c>
      <c r="E47" s="45">
        <v>54</v>
      </c>
      <c r="F47" s="54" t="str">
        <f t="shared" si="0"/>
        <v>TB</v>
      </c>
      <c r="G47" s="45"/>
      <c r="H47" s="60" t="str">
        <f t="shared" si="1"/>
        <v>KXL</v>
      </c>
      <c r="I47" s="135"/>
    </row>
    <row r="48" spans="1:9" s="12" customFormat="1" ht="17.5" customHeight="1">
      <c r="A48" s="45">
        <v>37</v>
      </c>
      <c r="B48" s="64" t="s">
        <v>295</v>
      </c>
      <c r="C48" s="63" t="s">
        <v>296</v>
      </c>
      <c r="D48" s="53" t="s">
        <v>297</v>
      </c>
      <c r="E48" s="45">
        <v>0</v>
      </c>
      <c r="F48" s="54" t="str">
        <f t="shared" si="0"/>
        <v>KXL</v>
      </c>
      <c r="G48" s="45"/>
      <c r="H48" s="60" t="str">
        <f t="shared" si="1"/>
        <v>KXL</v>
      </c>
      <c r="I48" s="135" t="s">
        <v>371</v>
      </c>
    </row>
    <row r="49" spans="1:10" s="12" customFormat="1" ht="17.5" customHeight="1">
      <c r="A49" s="45">
        <v>38</v>
      </c>
      <c r="B49" s="64" t="s">
        <v>299</v>
      </c>
      <c r="C49" s="63" t="s">
        <v>300</v>
      </c>
      <c r="D49" s="53" t="s">
        <v>301</v>
      </c>
      <c r="E49" s="45">
        <v>0</v>
      </c>
      <c r="F49" s="54" t="str">
        <f t="shared" si="0"/>
        <v>KXL</v>
      </c>
      <c r="G49" s="45"/>
      <c r="H49" s="60" t="str">
        <f t="shared" si="1"/>
        <v>KXL</v>
      </c>
      <c r="I49" s="135" t="s">
        <v>371</v>
      </c>
    </row>
    <row r="50" spans="1:10" s="12" customFormat="1" ht="17.5" customHeight="1">
      <c r="A50" s="45">
        <v>39</v>
      </c>
      <c r="B50" s="64" t="s">
        <v>303</v>
      </c>
      <c r="C50" s="63" t="s">
        <v>304</v>
      </c>
      <c r="D50" s="53" t="s">
        <v>305</v>
      </c>
      <c r="E50" s="45">
        <v>67</v>
      </c>
      <c r="F50" s="54" t="str">
        <f t="shared" si="0"/>
        <v>TB</v>
      </c>
      <c r="G50" s="45"/>
      <c r="H50" s="60" t="str">
        <f t="shared" si="1"/>
        <v>KXL</v>
      </c>
      <c r="I50" s="135"/>
    </row>
    <row r="51" spans="1:10" s="12" customFormat="1" ht="17.5" customHeight="1">
      <c r="A51" s="66">
        <v>40</v>
      </c>
      <c r="B51" s="64" t="s">
        <v>307</v>
      </c>
      <c r="C51" s="63" t="s">
        <v>308</v>
      </c>
      <c r="D51" s="53" t="s">
        <v>309</v>
      </c>
      <c r="E51" s="45">
        <v>0</v>
      </c>
      <c r="F51" s="54" t="str">
        <f t="shared" ref="F51" si="2">IF(AND(E51&gt;=90),"XS",IF(AND(E51&gt;=80),"Tốt",IF(AND(E51&gt;=70),"Khá",IF(AND(E51&gt;=60),"TB",IF(AND(E51&gt;=50),"TB",IF(AND(E51&lt;50),IF(AND(E51&gt;0),"Yếu",IF(AND(E51=0),"KXL"," "))))))))</f>
        <v>KXL</v>
      </c>
      <c r="G51" s="45"/>
      <c r="H51" s="60" t="str">
        <f t="shared" ref="H51" si="3">IF(AND(G51&gt;=90),"XS",IF(AND(G51&gt;=80),"Tốt",IF(AND(G51&gt;=70),"Khá",IF(AND(G51&gt;=60),"TB",IF(AND(G51&gt;=50),"TB",IF(AND(G51&lt;50),IF(AND(G51&gt;0),"Yếu",IF(AND(G51=0),"KXL"," "))))))))</f>
        <v>KXL</v>
      </c>
      <c r="I51" s="135" t="s">
        <v>371</v>
      </c>
    </row>
    <row r="52" spans="1:10" ht="20.149999999999999" customHeight="1">
      <c r="A52" s="46"/>
      <c r="B52" s="46"/>
      <c r="C52" s="154" t="s">
        <v>131</v>
      </c>
      <c r="D52" s="154"/>
      <c r="E52" s="154"/>
      <c r="F52" s="154"/>
      <c r="G52" s="154"/>
      <c r="H52" s="154"/>
      <c r="I52" s="154"/>
    </row>
    <row r="53" spans="1:10" ht="18" customHeight="1">
      <c r="C53" s="155" t="s">
        <v>132</v>
      </c>
      <c r="D53" s="155"/>
      <c r="E53" s="156" t="s">
        <v>127</v>
      </c>
      <c r="F53" s="156"/>
      <c r="G53" s="156" t="s">
        <v>128</v>
      </c>
      <c r="H53" s="156"/>
      <c r="I53" s="155" t="s">
        <v>12</v>
      </c>
    </row>
    <row r="54" spans="1:10" s="12" customFormat="1" ht="18" customHeight="1">
      <c r="C54" s="155"/>
      <c r="D54" s="155"/>
      <c r="E54" s="52" t="s">
        <v>133</v>
      </c>
      <c r="F54" s="19" t="s">
        <v>134</v>
      </c>
      <c r="G54" s="52" t="s">
        <v>133</v>
      </c>
      <c r="H54" s="19" t="s">
        <v>134</v>
      </c>
      <c r="I54" s="155"/>
    </row>
    <row r="55" spans="1:10" ht="21" customHeight="1">
      <c r="C55" s="140" t="s">
        <v>135</v>
      </c>
      <c r="D55" s="140"/>
      <c r="E55" s="55">
        <f>COUNTIF(F12:F51,"XS")</f>
        <v>0</v>
      </c>
      <c r="F55" s="56">
        <f>E55*100/$A$51</f>
        <v>0</v>
      </c>
      <c r="G55" s="61">
        <f>COUNTIF(H12:H51,"XS")</f>
        <v>0</v>
      </c>
      <c r="H55" s="62">
        <f>G55*100/$A$51</f>
        <v>0</v>
      </c>
      <c r="I55" s="59"/>
    </row>
    <row r="56" spans="1:10" ht="21" customHeight="1">
      <c r="C56" s="140" t="s">
        <v>136</v>
      </c>
      <c r="D56" s="140"/>
      <c r="E56" s="55">
        <f>COUNTIF(F12:F51,"Tốt")</f>
        <v>0</v>
      </c>
      <c r="F56" s="56">
        <f>E56*100/$A$51</f>
        <v>0</v>
      </c>
      <c r="G56" s="61">
        <f>COUNTIF(H12:H51,"Tốt")</f>
        <v>0</v>
      </c>
      <c r="H56" s="62">
        <f t="shared" ref="H56:H60" si="4">G56*100/$A$51</f>
        <v>0</v>
      </c>
      <c r="I56" s="59"/>
    </row>
    <row r="57" spans="1:10" ht="21" customHeight="1">
      <c r="C57" s="140" t="s">
        <v>137</v>
      </c>
      <c r="D57" s="140"/>
      <c r="E57" s="55">
        <f>COUNTIF(F12:F51,"Khá")</f>
        <v>7</v>
      </c>
      <c r="F57" s="56">
        <f t="shared" ref="F57:F60" si="5">E57*100/$A$51</f>
        <v>17.5</v>
      </c>
      <c r="G57" s="61">
        <f>COUNTIF(H12:H51,"Khá")</f>
        <v>0</v>
      </c>
      <c r="H57" s="62">
        <f t="shared" si="4"/>
        <v>0</v>
      </c>
      <c r="I57" s="59"/>
    </row>
    <row r="58" spans="1:10" ht="21" customHeight="1">
      <c r="C58" s="140" t="s">
        <v>138</v>
      </c>
      <c r="D58" s="140"/>
      <c r="E58" s="55">
        <f>COUNTIF(F12:F51,"TB")</f>
        <v>22</v>
      </c>
      <c r="F58" s="56">
        <f t="shared" si="5"/>
        <v>55</v>
      </c>
      <c r="G58" s="61">
        <f>COUNTIF(H12:H51,"TB")</f>
        <v>0</v>
      </c>
      <c r="H58" s="62">
        <f t="shared" si="4"/>
        <v>0</v>
      </c>
      <c r="I58" s="59"/>
    </row>
    <row r="59" spans="1:10" ht="21" customHeight="1">
      <c r="C59" s="140" t="s">
        <v>139</v>
      </c>
      <c r="D59" s="140"/>
      <c r="E59" s="55">
        <f>COUNTIF(F12:F51,"Yếu")</f>
        <v>1</v>
      </c>
      <c r="F59" s="56">
        <f t="shared" si="5"/>
        <v>2.5</v>
      </c>
      <c r="G59" s="61">
        <f>COUNTIF(H12:H51,"Yếu")</f>
        <v>0</v>
      </c>
      <c r="H59" s="62">
        <f t="shared" si="4"/>
        <v>0</v>
      </c>
      <c r="I59" s="59"/>
    </row>
    <row r="60" spans="1:10" ht="21" customHeight="1">
      <c r="C60" s="140" t="s">
        <v>140</v>
      </c>
      <c r="D60" s="140"/>
      <c r="E60" s="55">
        <f>COUNTIF(F12:F51,"KXL")</f>
        <v>10</v>
      </c>
      <c r="F60" s="56">
        <f t="shared" si="5"/>
        <v>25</v>
      </c>
      <c r="G60" s="61">
        <f>COUNTIF(H12:H51,"KXL")</f>
        <v>40</v>
      </c>
      <c r="H60" s="62">
        <f t="shared" si="4"/>
        <v>100</v>
      </c>
      <c r="I60" s="59"/>
    </row>
    <row r="61" spans="1:10">
      <c r="C61" s="44"/>
      <c r="D61" s="44"/>
      <c r="F61" s="57"/>
    </row>
    <row r="62" spans="1:10" ht="18" customHeight="1">
      <c r="E62" s="157" t="s">
        <v>144</v>
      </c>
      <c r="F62" s="157"/>
      <c r="G62" s="157"/>
      <c r="H62" s="157"/>
      <c r="I62" s="157"/>
    </row>
    <row r="63" spans="1:10" ht="18" customHeight="1">
      <c r="A63" s="139" t="s">
        <v>141</v>
      </c>
      <c r="B63" s="139"/>
      <c r="C63" s="139"/>
      <c r="D63" s="139"/>
      <c r="E63" s="139"/>
      <c r="F63" s="139" t="s">
        <v>127</v>
      </c>
      <c r="G63" s="139"/>
      <c r="H63" s="139"/>
      <c r="I63" s="58" t="s">
        <v>142</v>
      </c>
      <c r="J63" s="58"/>
    </row>
    <row r="64" spans="1:10" ht="18" customHeight="1"/>
    <row r="65" spans="1:1" ht="18" customHeight="1"/>
    <row r="66" spans="1:1" ht="18" customHeight="1"/>
    <row r="67" spans="1:1" ht="18" customHeight="1">
      <c r="A67" s="128">
        <v>1</v>
      </c>
    </row>
  </sheetData>
  <mergeCells count="30">
    <mergeCell ref="A63:E63"/>
    <mergeCell ref="F63:H63"/>
    <mergeCell ref="C56:D56"/>
    <mergeCell ref="C57:D57"/>
    <mergeCell ref="C58:D58"/>
    <mergeCell ref="C59:D59"/>
    <mergeCell ref="C60:D60"/>
    <mergeCell ref="E62:I62"/>
    <mergeCell ref="C55:D55"/>
    <mergeCell ref="A5:D5"/>
    <mergeCell ref="A6:I6"/>
    <mergeCell ref="A7:I7"/>
    <mergeCell ref="A8:I8"/>
    <mergeCell ref="A10:A11"/>
    <mergeCell ref="B10:B11"/>
    <mergeCell ref="C10:D11"/>
    <mergeCell ref="E10:F10"/>
    <mergeCell ref="G10:H10"/>
    <mergeCell ref="I10:I11"/>
    <mergeCell ref="C52:I52"/>
    <mergeCell ref="C53:D54"/>
    <mergeCell ref="E53:F53"/>
    <mergeCell ref="G53:H53"/>
    <mergeCell ref="I53:I54"/>
    <mergeCell ref="A2:D2"/>
    <mergeCell ref="E2:I2"/>
    <mergeCell ref="A3:D3"/>
    <mergeCell ref="E3:I3"/>
    <mergeCell ref="A4:D4"/>
    <mergeCell ref="E4:I4"/>
  </mergeCells>
  <conditionalFormatting sqref="F12:F51 H12:H51">
    <cfRule type="cellIs" dxfId="1" priority="1" stopIfTrue="1" operator="equal">
      <formula>"SVG"</formula>
    </cfRule>
    <cfRule type="cellIs" dxfId="0" priority="2" stopIfTrue="1" operator="equal">
      <formula>"SVXS"</formula>
    </cfRule>
  </conditionalFormatting>
  <pageMargins left="0.5" right="0.25" top="0.5" bottom="0.5" header="0" footer="0.25"/>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8"/>
  <sheetViews>
    <sheetView topLeftCell="A41" workbookViewId="0">
      <selection activeCell="I7" sqref="I7"/>
    </sheetView>
  </sheetViews>
  <sheetFormatPr defaultRowHeight="15.5"/>
  <cols>
    <col min="1" max="1" width="3.7265625" style="67" customWidth="1"/>
    <col min="2" max="2" width="10.08984375" style="67" customWidth="1"/>
    <col min="3" max="3" width="16.90625" style="67" customWidth="1"/>
    <col min="4" max="4" width="7.90625" style="67" customWidth="1"/>
    <col min="5" max="5" width="9.36328125" style="67" customWidth="1"/>
    <col min="6" max="6" width="10.08984375" style="67" customWidth="1"/>
    <col min="7" max="7" width="11" style="103" customWidth="1"/>
    <col min="8" max="9" width="9.7265625" style="103" customWidth="1"/>
    <col min="10" max="10" width="10.7265625" style="67" customWidth="1"/>
    <col min="11" max="11" width="12" style="67" customWidth="1"/>
    <col min="12" max="12" width="16.08984375" style="67" customWidth="1"/>
    <col min="13" max="256" width="9" style="67"/>
    <col min="257" max="257" width="3.7265625" style="67" customWidth="1"/>
    <col min="258" max="258" width="10.08984375" style="67" customWidth="1"/>
    <col min="259" max="259" width="16.90625" style="67" customWidth="1"/>
    <col min="260" max="260" width="7.90625" style="67" customWidth="1"/>
    <col min="261" max="261" width="9.36328125" style="67" customWidth="1"/>
    <col min="262" max="262" width="10.08984375" style="67" customWidth="1"/>
    <col min="263" max="263" width="11" style="67" customWidth="1"/>
    <col min="264" max="265" width="9.7265625" style="67" customWidth="1"/>
    <col min="266" max="266" width="10.7265625" style="67" customWidth="1"/>
    <col min="267" max="267" width="12" style="67" customWidth="1"/>
    <col min="268" max="268" width="16.08984375" style="67" customWidth="1"/>
    <col min="269" max="512" width="9" style="67"/>
    <col min="513" max="513" width="3.7265625" style="67" customWidth="1"/>
    <col min="514" max="514" width="10.08984375" style="67" customWidth="1"/>
    <col min="515" max="515" width="16.90625" style="67" customWidth="1"/>
    <col min="516" max="516" width="7.90625" style="67" customWidth="1"/>
    <col min="517" max="517" width="9.36328125" style="67" customWidth="1"/>
    <col min="518" max="518" width="10.08984375" style="67" customWidth="1"/>
    <col min="519" max="519" width="11" style="67" customWidth="1"/>
    <col min="520" max="521" width="9.7265625" style="67" customWidth="1"/>
    <col min="522" max="522" width="10.7265625" style="67" customWidth="1"/>
    <col min="523" max="523" width="12" style="67" customWidth="1"/>
    <col min="524" max="524" width="16.08984375" style="67" customWidth="1"/>
    <col min="525" max="768" width="9" style="67"/>
    <col min="769" max="769" width="3.7265625" style="67" customWidth="1"/>
    <col min="770" max="770" width="10.08984375" style="67" customWidth="1"/>
    <col min="771" max="771" width="16.90625" style="67" customWidth="1"/>
    <col min="772" max="772" width="7.90625" style="67" customWidth="1"/>
    <col min="773" max="773" width="9.36328125" style="67" customWidth="1"/>
    <col min="774" max="774" width="10.08984375" style="67" customWidth="1"/>
    <col min="775" max="775" width="11" style="67" customWidth="1"/>
    <col min="776" max="777" width="9.7265625" style="67" customWidth="1"/>
    <col min="778" max="778" width="10.7265625" style="67" customWidth="1"/>
    <col min="779" max="779" width="12" style="67" customWidth="1"/>
    <col min="780" max="780" width="16.08984375" style="67" customWidth="1"/>
    <col min="781" max="1024" width="9" style="67"/>
    <col min="1025" max="1025" width="3.7265625" style="67" customWidth="1"/>
    <col min="1026" max="1026" width="10.08984375" style="67" customWidth="1"/>
    <col min="1027" max="1027" width="16.90625" style="67" customWidth="1"/>
    <col min="1028" max="1028" width="7.90625" style="67" customWidth="1"/>
    <col min="1029" max="1029" width="9.36328125" style="67" customWidth="1"/>
    <col min="1030" max="1030" width="10.08984375" style="67" customWidth="1"/>
    <col min="1031" max="1031" width="11" style="67" customWidth="1"/>
    <col min="1032" max="1033" width="9.7265625" style="67" customWidth="1"/>
    <col min="1034" max="1034" width="10.7265625" style="67" customWidth="1"/>
    <col min="1035" max="1035" width="12" style="67" customWidth="1"/>
    <col min="1036" max="1036" width="16.08984375" style="67" customWidth="1"/>
    <col min="1037" max="1280" width="9" style="67"/>
    <col min="1281" max="1281" width="3.7265625" style="67" customWidth="1"/>
    <col min="1282" max="1282" width="10.08984375" style="67" customWidth="1"/>
    <col min="1283" max="1283" width="16.90625" style="67" customWidth="1"/>
    <col min="1284" max="1284" width="7.90625" style="67" customWidth="1"/>
    <col min="1285" max="1285" width="9.36328125" style="67" customWidth="1"/>
    <col min="1286" max="1286" width="10.08984375" style="67" customWidth="1"/>
    <col min="1287" max="1287" width="11" style="67" customWidth="1"/>
    <col min="1288" max="1289" width="9.7265625" style="67" customWidth="1"/>
    <col min="1290" max="1290" width="10.7265625" style="67" customWidth="1"/>
    <col min="1291" max="1291" width="12" style="67" customWidth="1"/>
    <col min="1292" max="1292" width="16.08984375" style="67" customWidth="1"/>
    <col min="1293" max="1536" width="9" style="67"/>
    <col min="1537" max="1537" width="3.7265625" style="67" customWidth="1"/>
    <col min="1538" max="1538" width="10.08984375" style="67" customWidth="1"/>
    <col min="1539" max="1539" width="16.90625" style="67" customWidth="1"/>
    <col min="1540" max="1540" width="7.90625" style="67" customWidth="1"/>
    <col min="1541" max="1541" width="9.36328125" style="67" customWidth="1"/>
    <col min="1542" max="1542" width="10.08984375" style="67" customWidth="1"/>
    <col min="1543" max="1543" width="11" style="67" customWidth="1"/>
    <col min="1544" max="1545" width="9.7265625" style="67" customWidth="1"/>
    <col min="1546" max="1546" width="10.7265625" style="67" customWidth="1"/>
    <col min="1547" max="1547" width="12" style="67" customWidth="1"/>
    <col min="1548" max="1548" width="16.08984375" style="67" customWidth="1"/>
    <col min="1549" max="1792" width="9" style="67"/>
    <col min="1793" max="1793" width="3.7265625" style="67" customWidth="1"/>
    <col min="1794" max="1794" width="10.08984375" style="67" customWidth="1"/>
    <col min="1795" max="1795" width="16.90625" style="67" customWidth="1"/>
    <col min="1796" max="1796" width="7.90625" style="67" customWidth="1"/>
    <col min="1797" max="1797" width="9.36328125" style="67" customWidth="1"/>
    <col min="1798" max="1798" width="10.08984375" style="67" customWidth="1"/>
    <col min="1799" max="1799" width="11" style="67" customWidth="1"/>
    <col min="1800" max="1801" width="9.7265625" style="67" customWidth="1"/>
    <col min="1802" max="1802" width="10.7265625" style="67" customWidth="1"/>
    <col min="1803" max="1803" width="12" style="67" customWidth="1"/>
    <col min="1804" max="1804" width="16.08984375" style="67" customWidth="1"/>
    <col min="1805" max="2048" width="9" style="67"/>
    <col min="2049" max="2049" width="3.7265625" style="67" customWidth="1"/>
    <col min="2050" max="2050" width="10.08984375" style="67" customWidth="1"/>
    <col min="2051" max="2051" width="16.90625" style="67" customWidth="1"/>
    <col min="2052" max="2052" width="7.90625" style="67" customWidth="1"/>
    <col min="2053" max="2053" width="9.36328125" style="67" customWidth="1"/>
    <col min="2054" max="2054" width="10.08984375" style="67" customWidth="1"/>
    <col min="2055" max="2055" width="11" style="67" customWidth="1"/>
    <col min="2056" max="2057" width="9.7265625" style="67" customWidth="1"/>
    <col min="2058" max="2058" width="10.7265625" style="67" customWidth="1"/>
    <col min="2059" max="2059" width="12" style="67" customWidth="1"/>
    <col min="2060" max="2060" width="16.08984375" style="67" customWidth="1"/>
    <col min="2061" max="2304" width="9" style="67"/>
    <col min="2305" max="2305" width="3.7265625" style="67" customWidth="1"/>
    <col min="2306" max="2306" width="10.08984375" style="67" customWidth="1"/>
    <col min="2307" max="2307" width="16.90625" style="67" customWidth="1"/>
    <col min="2308" max="2308" width="7.90625" style="67" customWidth="1"/>
    <col min="2309" max="2309" width="9.36328125" style="67" customWidth="1"/>
    <col min="2310" max="2310" width="10.08984375" style="67" customWidth="1"/>
    <col min="2311" max="2311" width="11" style="67" customWidth="1"/>
    <col min="2312" max="2313" width="9.7265625" style="67" customWidth="1"/>
    <col min="2314" max="2314" width="10.7265625" style="67" customWidth="1"/>
    <col min="2315" max="2315" width="12" style="67" customWidth="1"/>
    <col min="2316" max="2316" width="16.08984375" style="67" customWidth="1"/>
    <col min="2317" max="2560" width="9" style="67"/>
    <col min="2561" max="2561" width="3.7265625" style="67" customWidth="1"/>
    <col min="2562" max="2562" width="10.08984375" style="67" customWidth="1"/>
    <col min="2563" max="2563" width="16.90625" style="67" customWidth="1"/>
    <col min="2564" max="2564" width="7.90625" style="67" customWidth="1"/>
    <col min="2565" max="2565" width="9.36328125" style="67" customWidth="1"/>
    <col min="2566" max="2566" width="10.08984375" style="67" customWidth="1"/>
    <col min="2567" max="2567" width="11" style="67" customWidth="1"/>
    <col min="2568" max="2569" width="9.7265625" style="67" customWidth="1"/>
    <col min="2570" max="2570" width="10.7265625" style="67" customWidth="1"/>
    <col min="2571" max="2571" width="12" style="67" customWidth="1"/>
    <col min="2572" max="2572" width="16.08984375" style="67" customWidth="1"/>
    <col min="2573" max="2816" width="9" style="67"/>
    <col min="2817" max="2817" width="3.7265625" style="67" customWidth="1"/>
    <col min="2818" max="2818" width="10.08984375" style="67" customWidth="1"/>
    <col min="2819" max="2819" width="16.90625" style="67" customWidth="1"/>
    <col min="2820" max="2820" width="7.90625" style="67" customWidth="1"/>
    <col min="2821" max="2821" width="9.36328125" style="67" customWidth="1"/>
    <col min="2822" max="2822" width="10.08984375" style="67" customWidth="1"/>
    <col min="2823" max="2823" width="11" style="67" customWidth="1"/>
    <col min="2824" max="2825" width="9.7265625" style="67" customWidth="1"/>
    <col min="2826" max="2826" width="10.7265625" style="67" customWidth="1"/>
    <col min="2827" max="2827" width="12" style="67" customWidth="1"/>
    <col min="2828" max="2828" width="16.08984375" style="67" customWidth="1"/>
    <col min="2829" max="3072" width="9" style="67"/>
    <col min="3073" max="3073" width="3.7265625" style="67" customWidth="1"/>
    <col min="3074" max="3074" width="10.08984375" style="67" customWidth="1"/>
    <col min="3075" max="3075" width="16.90625" style="67" customWidth="1"/>
    <col min="3076" max="3076" width="7.90625" style="67" customWidth="1"/>
    <col min="3077" max="3077" width="9.36328125" style="67" customWidth="1"/>
    <col min="3078" max="3078" width="10.08984375" style="67" customWidth="1"/>
    <col min="3079" max="3079" width="11" style="67" customWidth="1"/>
    <col min="3080" max="3081" width="9.7265625" style="67" customWidth="1"/>
    <col min="3082" max="3082" width="10.7265625" style="67" customWidth="1"/>
    <col min="3083" max="3083" width="12" style="67" customWidth="1"/>
    <col min="3084" max="3084" width="16.08984375" style="67" customWidth="1"/>
    <col min="3085" max="3328" width="9" style="67"/>
    <col min="3329" max="3329" width="3.7265625" style="67" customWidth="1"/>
    <col min="3330" max="3330" width="10.08984375" style="67" customWidth="1"/>
    <col min="3331" max="3331" width="16.90625" style="67" customWidth="1"/>
    <col min="3332" max="3332" width="7.90625" style="67" customWidth="1"/>
    <col min="3333" max="3333" width="9.36328125" style="67" customWidth="1"/>
    <col min="3334" max="3334" width="10.08984375" style="67" customWidth="1"/>
    <col min="3335" max="3335" width="11" style="67" customWidth="1"/>
    <col min="3336" max="3337" width="9.7265625" style="67" customWidth="1"/>
    <col min="3338" max="3338" width="10.7265625" style="67" customWidth="1"/>
    <col min="3339" max="3339" width="12" style="67" customWidth="1"/>
    <col min="3340" max="3340" width="16.08984375" style="67" customWidth="1"/>
    <col min="3341" max="3584" width="9" style="67"/>
    <col min="3585" max="3585" width="3.7265625" style="67" customWidth="1"/>
    <col min="3586" max="3586" width="10.08984375" style="67" customWidth="1"/>
    <col min="3587" max="3587" width="16.90625" style="67" customWidth="1"/>
    <col min="3588" max="3588" width="7.90625" style="67" customWidth="1"/>
    <col min="3589" max="3589" width="9.36328125" style="67" customWidth="1"/>
    <col min="3590" max="3590" width="10.08984375" style="67" customWidth="1"/>
    <col min="3591" max="3591" width="11" style="67" customWidth="1"/>
    <col min="3592" max="3593" width="9.7265625" style="67" customWidth="1"/>
    <col min="3594" max="3594" width="10.7265625" style="67" customWidth="1"/>
    <col min="3595" max="3595" width="12" style="67" customWidth="1"/>
    <col min="3596" max="3596" width="16.08984375" style="67" customWidth="1"/>
    <col min="3597" max="3840" width="9" style="67"/>
    <col min="3841" max="3841" width="3.7265625" style="67" customWidth="1"/>
    <col min="3842" max="3842" width="10.08984375" style="67" customWidth="1"/>
    <col min="3843" max="3843" width="16.90625" style="67" customWidth="1"/>
    <col min="3844" max="3844" width="7.90625" style="67" customWidth="1"/>
    <col min="3845" max="3845" width="9.36328125" style="67" customWidth="1"/>
    <col min="3846" max="3846" width="10.08984375" style="67" customWidth="1"/>
    <col min="3847" max="3847" width="11" style="67" customWidth="1"/>
    <col min="3848" max="3849" width="9.7265625" style="67" customWidth="1"/>
    <col min="3850" max="3850" width="10.7265625" style="67" customWidth="1"/>
    <col min="3851" max="3851" width="12" style="67" customWidth="1"/>
    <col min="3852" max="3852" width="16.08984375" style="67" customWidth="1"/>
    <col min="3853" max="4096" width="9" style="67"/>
    <col min="4097" max="4097" width="3.7265625" style="67" customWidth="1"/>
    <col min="4098" max="4098" width="10.08984375" style="67" customWidth="1"/>
    <col min="4099" max="4099" width="16.90625" style="67" customWidth="1"/>
    <col min="4100" max="4100" width="7.90625" style="67" customWidth="1"/>
    <col min="4101" max="4101" width="9.36328125" style="67" customWidth="1"/>
    <col min="4102" max="4102" width="10.08984375" style="67" customWidth="1"/>
    <col min="4103" max="4103" width="11" style="67" customWidth="1"/>
    <col min="4104" max="4105" width="9.7265625" style="67" customWidth="1"/>
    <col min="4106" max="4106" width="10.7265625" style="67" customWidth="1"/>
    <col min="4107" max="4107" width="12" style="67" customWidth="1"/>
    <col min="4108" max="4108" width="16.08984375" style="67" customWidth="1"/>
    <col min="4109" max="4352" width="9" style="67"/>
    <col min="4353" max="4353" width="3.7265625" style="67" customWidth="1"/>
    <col min="4354" max="4354" width="10.08984375" style="67" customWidth="1"/>
    <col min="4355" max="4355" width="16.90625" style="67" customWidth="1"/>
    <col min="4356" max="4356" width="7.90625" style="67" customWidth="1"/>
    <col min="4357" max="4357" width="9.36328125" style="67" customWidth="1"/>
    <col min="4358" max="4358" width="10.08984375" style="67" customWidth="1"/>
    <col min="4359" max="4359" width="11" style="67" customWidth="1"/>
    <col min="4360" max="4361" width="9.7265625" style="67" customWidth="1"/>
    <col min="4362" max="4362" width="10.7265625" style="67" customWidth="1"/>
    <col min="4363" max="4363" width="12" style="67" customWidth="1"/>
    <col min="4364" max="4364" width="16.08984375" style="67" customWidth="1"/>
    <col min="4365" max="4608" width="9" style="67"/>
    <col min="4609" max="4609" width="3.7265625" style="67" customWidth="1"/>
    <col min="4610" max="4610" width="10.08984375" style="67" customWidth="1"/>
    <col min="4611" max="4611" width="16.90625" style="67" customWidth="1"/>
    <col min="4612" max="4612" width="7.90625" style="67" customWidth="1"/>
    <col min="4613" max="4613" width="9.36328125" style="67" customWidth="1"/>
    <col min="4614" max="4614" width="10.08984375" style="67" customWidth="1"/>
    <col min="4615" max="4615" width="11" style="67" customWidth="1"/>
    <col min="4616" max="4617" width="9.7265625" style="67" customWidth="1"/>
    <col min="4618" max="4618" width="10.7265625" style="67" customWidth="1"/>
    <col min="4619" max="4619" width="12" style="67" customWidth="1"/>
    <col min="4620" max="4620" width="16.08984375" style="67" customWidth="1"/>
    <col min="4621" max="4864" width="9" style="67"/>
    <col min="4865" max="4865" width="3.7265625" style="67" customWidth="1"/>
    <col min="4866" max="4866" width="10.08984375" style="67" customWidth="1"/>
    <col min="4867" max="4867" width="16.90625" style="67" customWidth="1"/>
    <col min="4868" max="4868" width="7.90625" style="67" customWidth="1"/>
    <col min="4869" max="4869" width="9.36328125" style="67" customWidth="1"/>
    <col min="4870" max="4870" width="10.08984375" style="67" customWidth="1"/>
    <col min="4871" max="4871" width="11" style="67" customWidth="1"/>
    <col min="4872" max="4873" width="9.7265625" style="67" customWidth="1"/>
    <col min="4874" max="4874" width="10.7265625" style="67" customWidth="1"/>
    <col min="4875" max="4875" width="12" style="67" customWidth="1"/>
    <col min="4876" max="4876" width="16.08984375" style="67" customWidth="1"/>
    <col min="4877" max="5120" width="9" style="67"/>
    <col min="5121" max="5121" width="3.7265625" style="67" customWidth="1"/>
    <col min="5122" max="5122" width="10.08984375" style="67" customWidth="1"/>
    <col min="5123" max="5123" width="16.90625" style="67" customWidth="1"/>
    <col min="5124" max="5124" width="7.90625" style="67" customWidth="1"/>
    <col min="5125" max="5125" width="9.36328125" style="67" customWidth="1"/>
    <col min="5126" max="5126" width="10.08984375" style="67" customWidth="1"/>
    <col min="5127" max="5127" width="11" style="67" customWidth="1"/>
    <col min="5128" max="5129" width="9.7265625" style="67" customWidth="1"/>
    <col min="5130" max="5130" width="10.7265625" style="67" customWidth="1"/>
    <col min="5131" max="5131" width="12" style="67" customWidth="1"/>
    <col min="5132" max="5132" width="16.08984375" style="67" customWidth="1"/>
    <col min="5133" max="5376" width="9" style="67"/>
    <col min="5377" max="5377" width="3.7265625" style="67" customWidth="1"/>
    <col min="5378" max="5378" width="10.08984375" style="67" customWidth="1"/>
    <col min="5379" max="5379" width="16.90625" style="67" customWidth="1"/>
    <col min="5380" max="5380" width="7.90625" style="67" customWidth="1"/>
    <col min="5381" max="5381" width="9.36328125" style="67" customWidth="1"/>
    <col min="5382" max="5382" width="10.08984375" style="67" customWidth="1"/>
    <col min="5383" max="5383" width="11" style="67" customWidth="1"/>
    <col min="5384" max="5385" width="9.7265625" style="67" customWidth="1"/>
    <col min="5386" max="5386" width="10.7265625" style="67" customWidth="1"/>
    <col min="5387" max="5387" width="12" style="67" customWidth="1"/>
    <col min="5388" max="5388" width="16.08984375" style="67" customWidth="1"/>
    <col min="5389" max="5632" width="9" style="67"/>
    <col min="5633" max="5633" width="3.7265625" style="67" customWidth="1"/>
    <col min="5634" max="5634" width="10.08984375" style="67" customWidth="1"/>
    <col min="5635" max="5635" width="16.90625" style="67" customWidth="1"/>
    <col min="5636" max="5636" width="7.90625" style="67" customWidth="1"/>
    <col min="5637" max="5637" width="9.36328125" style="67" customWidth="1"/>
    <col min="5638" max="5638" width="10.08984375" style="67" customWidth="1"/>
    <col min="5639" max="5639" width="11" style="67" customWidth="1"/>
    <col min="5640" max="5641" width="9.7265625" style="67" customWidth="1"/>
    <col min="5642" max="5642" width="10.7265625" style="67" customWidth="1"/>
    <col min="5643" max="5643" width="12" style="67" customWidth="1"/>
    <col min="5644" max="5644" width="16.08984375" style="67" customWidth="1"/>
    <col min="5645" max="5888" width="9" style="67"/>
    <col min="5889" max="5889" width="3.7265625" style="67" customWidth="1"/>
    <col min="5890" max="5890" width="10.08984375" style="67" customWidth="1"/>
    <col min="5891" max="5891" width="16.90625" style="67" customWidth="1"/>
    <col min="5892" max="5892" width="7.90625" style="67" customWidth="1"/>
    <col min="5893" max="5893" width="9.36328125" style="67" customWidth="1"/>
    <col min="5894" max="5894" width="10.08984375" style="67" customWidth="1"/>
    <col min="5895" max="5895" width="11" style="67" customWidth="1"/>
    <col min="5896" max="5897" width="9.7265625" style="67" customWidth="1"/>
    <col min="5898" max="5898" width="10.7265625" style="67" customWidth="1"/>
    <col min="5899" max="5899" width="12" style="67" customWidth="1"/>
    <col min="5900" max="5900" width="16.08984375" style="67" customWidth="1"/>
    <col min="5901" max="6144" width="9" style="67"/>
    <col min="6145" max="6145" width="3.7265625" style="67" customWidth="1"/>
    <col min="6146" max="6146" width="10.08984375" style="67" customWidth="1"/>
    <col min="6147" max="6147" width="16.90625" style="67" customWidth="1"/>
    <col min="6148" max="6148" width="7.90625" style="67" customWidth="1"/>
    <col min="6149" max="6149" width="9.36328125" style="67" customWidth="1"/>
    <col min="6150" max="6150" width="10.08984375" style="67" customWidth="1"/>
    <col min="6151" max="6151" width="11" style="67" customWidth="1"/>
    <col min="6152" max="6153" width="9.7265625" style="67" customWidth="1"/>
    <col min="6154" max="6154" width="10.7265625" style="67" customWidth="1"/>
    <col min="6155" max="6155" width="12" style="67" customWidth="1"/>
    <col min="6156" max="6156" width="16.08984375" style="67" customWidth="1"/>
    <col min="6157" max="6400" width="9" style="67"/>
    <col min="6401" max="6401" width="3.7265625" style="67" customWidth="1"/>
    <col min="6402" max="6402" width="10.08984375" style="67" customWidth="1"/>
    <col min="6403" max="6403" width="16.90625" style="67" customWidth="1"/>
    <col min="6404" max="6404" width="7.90625" style="67" customWidth="1"/>
    <col min="6405" max="6405" width="9.36328125" style="67" customWidth="1"/>
    <col min="6406" max="6406" width="10.08984375" style="67" customWidth="1"/>
    <col min="6407" max="6407" width="11" style="67" customWidth="1"/>
    <col min="6408" max="6409" width="9.7265625" style="67" customWidth="1"/>
    <col min="6410" max="6410" width="10.7265625" style="67" customWidth="1"/>
    <col min="6411" max="6411" width="12" style="67" customWidth="1"/>
    <col min="6412" max="6412" width="16.08984375" style="67" customWidth="1"/>
    <col min="6413" max="6656" width="9" style="67"/>
    <col min="6657" max="6657" width="3.7265625" style="67" customWidth="1"/>
    <col min="6658" max="6658" width="10.08984375" style="67" customWidth="1"/>
    <col min="6659" max="6659" width="16.90625" style="67" customWidth="1"/>
    <col min="6660" max="6660" width="7.90625" style="67" customWidth="1"/>
    <col min="6661" max="6661" width="9.36328125" style="67" customWidth="1"/>
    <col min="6662" max="6662" width="10.08984375" style="67" customWidth="1"/>
    <col min="6663" max="6663" width="11" style="67" customWidth="1"/>
    <col min="6664" max="6665" width="9.7265625" style="67" customWidth="1"/>
    <col min="6666" max="6666" width="10.7265625" style="67" customWidth="1"/>
    <col min="6667" max="6667" width="12" style="67" customWidth="1"/>
    <col min="6668" max="6668" width="16.08984375" style="67" customWidth="1"/>
    <col min="6669" max="6912" width="9" style="67"/>
    <col min="6913" max="6913" width="3.7265625" style="67" customWidth="1"/>
    <col min="6914" max="6914" width="10.08984375" style="67" customWidth="1"/>
    <col min="6915" max="6915" width="16.90625" style="67" customWidth="1"/>
    <col min="6916" max="6916" width="7.90625" style="67" customWidth="1"/>
    <col min="6917" max="6917" width="9.36328125" style="67" customWidth="1"/>
    <col min="6918" max="6918" width="10.08984375" style="67" customWidth="1"/>
    <col min="6919" max="6919" width="11" style="67" customWidth="1"/>
    <col min="6920" max="6921" width="9.7265625" style="67" customWidth="1"/>
    <col min="6922" max="6922" width="10.7265625" style="67" customWidth="1"/>
    <col min="6923" max="6923" width="12" style="67" customWidth="1"/>
    <col min="6924" max="6924" width="16.08984375" style="67" customWidth="1"/>
    <col min="6925" max="7168" width="9" style="67"/>
    <col min="7169" max="7169" width="3.7265625" style="67" customWidth="1"/>
    <col min="7170" max="7170" width="10.08984375" style="67" customWidth="1"/>
    <col min="7171" max="7171" width="16.90625" style="67" customWidth="1"/>
    <col min="7172" max="7172" width="7.90625" style="67" customWidth="1"/>
    <col min="7173" max="7173" width="9.36328125" style="67" customWidth="1"/>
    <col min="7174" max="7174" width="10.08984375" style="67" customWidth="1"/>
    <col min="7175" max="7175" width="11" style="67" customWidth="1"/>
    <col min="7176" max="7177" width="9.7265625" style="67" customWidth="1"/>
    <col min="7178" max="7178" width="10.7265625" style="67" customWidth="1"/>
    <col min="7179" max="7179" width="12" style="67" customWidth="1"/>
    <col min="7180" max="7180" width="16.08984375" style="67" customWidth="1"/>
    <col min="7181" max="7424" width="9" style="67"/>
    <col min="7425" max="7425" width="3.7265625" style="67" customWidth="1"/>
    <col min="7426" max="7426" width="10.08984375" style="67" customWidth="1"/>
    <col min="7427" max="7427" width="16.90625" style="67" customWidth="1"/>
    <col min="7428" max="7428" width="7.90625" style="67" customWidth="1"/>
    <col min="7429" max="7429" width="9.36328125" style="67" customWidth="1"/>
    <col min="7430" max="7430" width="10.08984375" style="67" customWidth="1"/>
    <col min="7431" max="7431" width="11" style="67" customWidth="1"/>
    <col min="7432" max="7433" width="9.7265625" style="67" customWidth="1"/>
    <col min="7434" max="7434" width="10.7265625" style="67" customWidth="1"/>
    <col min="7435" max="7435" width="12" style="67" customWidth="1"/>
    <col min="7436" max="7436" width="16.08984375" style="67" customWidth="1"/>
    <col min="7437" max="7680" width="9" style="67"/>
    <col min="7681" max="7681" width="3.7265625" style="67" customWidth="1"/>
    <col min="7682" max="7682" width="10.08984375" style="67" customWidth="1"/>
    <col min="7683" max="7683" width="16.90625" style="67" customWidth="1"/>
    <col min="7684" max="7684" width="7.90625" style="67" customWidth="1"/>
    <col min="7685" max="7685" width="9.36328125" style="67" customWidth="1"/>
    <col min="7686" max="7686" width="10.08984375" style="67" customWidth="1"/>
    <col min="7687" max="7687" width="11" style="67" customWidth="1"/>
    <col min="7688" max="7689" width="9.7265625" style="67" customWidth="1"/>
    <col min="7690" max="7690" width="10.7265625" style="67" customWidth="1"/>
    <col min="7691" max="7691" width="12" style="67" customWidth="1"/>
    <col min="7692" max="7692" width="16.08984375" style="67" customWidth="1"/>
    <col min="7693" max="7936" width="9" style="67"/>
    <col min="7937" max="7937" width="3.7265625" style="67" customWidth="1"/>
    <col min="7938" max="7938" width="10.08984375" style="67" customWidth="1"/>
    <col min="7939" max="7939" width="16.90625" style="67" customWidth="1"/>
    <col min="7940" max="7940" width="7.90625" style="67" customWidth="1"/>
    <col min="7941" max="7941" width="9.36328125" style="67" customWidth="1"/>
    <col min="7942" max="7942" width="10.08984375" style="67" customWidth="1"/>
    <col min="7943" max="7943" width="11" style="67" customWidth="1"/>
    <col min="7944" max="7945" width="9.7265625" style="67" customWidth="1"/>
    <col min="7946" max="7946" width="10.7265625" style="67" customWidth="1"/>
    <col min="7947" max="7947" width="12" style="67" customWidth="1"/>
    <col min="7948" max="7948" width="16.08984375" style="67" customWidth="1"/>
    <col min="7949" max="8192" width="9" style="67"/>
    <col min="8193" max="8193" width="3.7265625" style="67" customWidth="1"/>
    <col min="8194" max="8194" width="10.08984375" style="67" customWidth="1"/>
    <col min="8195" max="8195" width="16.90625" style="67" customWidth="1"/>
    <col min="8196" max="8196" width="7.90625" style="67" customWidth="1"/>
    <col min="8197" max="8197" width="9.36328125" style="67" customWidth="1"/>
    <col min="8198" max="8198" width="10.08984375" style="67" customWidth="1"/>
    <col min="8199" max="8199" width="11" style="67" customWidth="1"/>
    <col min="8200" max="8201" width="9.7265625" style="67" customWidth="1"/>
    <col min="8202" max="8202" width="10.7265625" style="67" customWidth="1"/>
    <col min="8203" max="8203" width="12" style="67" customWidth="1"/>
    <col min="8204" max="8204" width="16.08984375" style="67" customWidth="1"/>
    <col min="8205" max="8448" width="9" style="67"/>
    <col min="8449" max="8449" width="3.7265625" style="67" customWidth="1"/>
    <col min="8450" max="8450" width="10.08984375" style="67" customWidth="1"/>
    <col min="8451" max="8451" width="16.90625" style="67" customWidth="1"/>
    <col min="8452" max="8452" width="7.90625" style="67" customWidth="1"/>
    <col min="8453" max="8453" width="9.36328125" style="67" customWidth="1"/>
    <col min="8454" max="8454" width="10.08984375" style="67" customWidth="1"/>
    <col min="8455" max="8455" width="11" style="67" customWidth="1"/>
    <col min="8456" max="8457" width="9.7265625" style="67" customWidth="1"/>
    <col min="8458" max="8458" width="10.7265625" style="67" customWidth="1"/>
    <col min="8459" max="8459" width="12" style="67" customWidth="1"/>
    <col min="8460" max="8460" width="16.08984375" style="67" customWidth="1"/>
    <col min="8461" max="8704" width="9" style="67"/>
    <col min="8705" max="8705" width="3.7265625" style="67" customWidth="1"/>
    <col min="8706" max="8706" width="10.08984375" style="67" customWidth="1"/>
    <col min="8707" max="8707" width="16.90625" style="67" customWidth="1"/>
    <col min="8708" max="8708" width="7.90625" style="67" customWidth="1"/>
    <col min="8709" max="8709" width="9.36328125" style="67" customWidth="1"/>
    <col min="8710" max="8710" width="10.08984375" style="67" customWidth="1"/>
    <col min="8711" max="8711" width="11" style="67" customWidth="1"/>
    <col min="8712" max="8713" width="9.7265625" style="67" customWidth="1"/>
    <col min="8714" max="8714" width="10.7265625" style="67" customWidth="1"/>
    <col min="8715" max="8715" width="12" style="67" customWidth="1"/>
    <col min="8716" max="8716" width="16.08984375" style="67" customWidth="1"/>
    <col min="8717" max="8960" width="9" style="67"/>
    <col min="8961" max="8961" width="3.7265625" style="67" customWidth="1"/>
    <col min="8962" max="8962" width="10.08984375" style="67" customWidth="1"/>
    <col min="8963" max="8963" width="16.90625" style="67" customWidth="1"/>
    <col min="8964" max="8964" width="7.90625" style="67" customWidth="1"/>
    <col min="8965" max="8965" width="9.36328125" style="67" customWidth="1"/>
    <col min="8966" max="8966" width="10.08984375" style="67" customWidth="1"/>
    <col min="8967" max="8967" width="11" style="67" customWidth="1"/>
    <col min="8968" max="8969" width="9.7265625" style="67" customWidth="1"/>
    <col min="8970" max="8970" width="10.7265625" style="67" customWidth="1"/>
    <col min="8971" max="8971" width="12" style="67" customWidth="1"/>
    <col min="8972" max="8972" width="16.08984375" style="67" customWidth="1"/>
    <col min="8973" max="9216" width="9" style="67"/>
    <col min="9217" max="9217" width="3.7265625" style="67" customWidth="1"/>
    <col min="9218" max="9218" width="10.08984375" style="67" customWidth="1"/>
    <col min="9219" max="9219" width="16.90625" style="67" customWidth="1"/>
    <col min="9220" max="9220" width="7.90625" style="67" customWidth="1"/>
    <col min="9221" max="9221" width="9.36328125" style="67" customWidth="1"/>
    <col min="9222" max="9222" width="10.08984375" style="67" customWidth="1"/>
    <col min="9223" max="9223" width="11" style="67" customWidth="1"/>
    <col min="9224" max="9225" width="9.7265625" style="67" customWidth="1"/>
    <col min="9226" max="9226" width="10.7265625" style="67" customWidth="1"/>
    <col min="9227" max="9227" width="12" style="67" customWidth="1"/>
    <col min="9228" max="9228" width="16.08984375" style="67" customWidth="1"/>
    <col min="9229" max="9472" width="9" style="67"/>
    <col min="9473" max="9473" width="3.7265625" style="67" customWidth="1"/>
    <col min="9474" max="9474" width="10.08984375" style="67" customWidth="1"/>
    <col min="9475" max="9475" width="16.90625" style="67" customWidth="1"/>
    <col min="9476" max="9476" width="7.90625" style="67" customWidth="1"/>
    <col min="9477" max="9477" width="9.36328125" style="67" customWidth="1"/>
    <col min="9478" max="9478" width="10.08984375" style="67" customWidth="1"/>
    <col min="9479" max="9479" width="11" style="67" customWidth="1"/>
    <col min="9480" max="9481" width="9.7265625" style="67" customWidth="1"/>
    <col min="9482" max="9482" width="10.7265625" style="67" customWidth="1"/>
    <col min="9483" max="9483" width="12" style="67" customWidth="1"/>
    <col min="9484" max="9484" width="16.08984375" style="67" customWidth="1"/>
    <col min="9485" max="9728" width="9" style="67"/>
    <col min="9729" max="9729" width="3.7265625" style="67" customWidth="1"/>
    <col min="9730" max="9730" width="10.08984375" style="67" customWidth="1"/>
    <col min="9731" max="9731" width="16.90625" style="67" customWidth="1"/>
    <col min="9732" max="9732" width="7.90625" style="67" customWidth="1"/>
    <col min="9733" max="9733" width="9.36328125" style="67" customWidth="1"/>
    <col min="9734" max="9734" width="10.08984375" style="67" customWidth="1"/>
    <col min="9735" max="9735" width="11" style="67" customWidth="1"/>
    <col min="9736" max="9737" width="9.7265625" style="67" customWidth="1"/>
    <col min="9738" max="9738" width="10.7265625" style="67" customWidth="1"/>
    <col min="9739" max="9739" width="12" style="67" customWidth="1"/>
    <col min="9740" max="9740" width="16.08984375" style="67" customWidth="1"/>
    <col min="9741" max="9984" width="9" style="67"/>
    <col min="9985" max="9985" width="3.7265625" style="67" customWidth="1"/>
    <col min="9986" max="9986" width="10.08984375" style="67" customWidth="1"/>
    <col min="9987" max="9987" width="16.90625" style="67" customWidth="1"/>
    <col min="9988" max="9988" width="7.90625" style="67" customWidth="1"/>
    <col min="9989" max="9989" width="9.36328125" style="67" customWidth="1"/>
    <col min="9990" max="9990" width="10.08984375" style="67" customWidth="1"/>
    <col min="9991" max="9991" width="11" style="67" customWidth="1"/>
    <col min="9992" max="9993" width="9.7265625" style="67" customWidth="1"/>
    <col min="9994" max="9994" width="10.7265625" style="67" customWidth="1"/>
    <col min="9995" max="9995" width="12" style="67" customWidth="1"/>
    <col min="9996" max="9996" width="16.08984375" style="67" customWidth="1"/>
    <col min="9997" max="10240" width="9" style="67"/>
    <col min="10241" max="10241" width="3.7265625" style="67" customWidth="1"/>
    <col min="10242" max="10242" width="10.08984375" style="67" customWidth="1"/>
    <col min="10243" max="10243" width="16.90625" style="67" customWidth="1"/>
    <col min="10244" max="10244" width="7.90625" style="67" customWidth="1"/>
    <col min="10245" max="10245" width="9.36328125" style="67" customWidth="1"/>
    <col min="10246" max="10246" width="10.08984375" style="67" customWidth="1"/>
    <col min="10247" max="10247" width="11" style="67" customWidth="1"/>
    <col min="10248" max="10249" width="9.7265625" style="67" customWidth="1"/>
    <col min="10250" max="10250" width="10.7265625" style="67" customWidth="1"/>
    <col min="10251" max="10251" width="12" style="67" customWidth="1"/>
    <col min="10252" max="10252" width="16.08984375" style="67" customWidth="1"/>
    <col min="10253" max="10496" width="9" style="67"/>
    <col min="10497" max="10497" width="3.7265625" style="67" customWidth="1"/>
    <col min="10498" max="10498" width="10.08984375" style="67" customWidth="1"/>
    <col min="10499" max="10499" width="16.90625" style="67" customWidth="1"/>
    <col min="10500" max="10500" width="7.90625" style="67" customWidth="1"/>
    <col min="10501" max="10501" width="9.36328125" style="67" customWidth="1"/>
    <col min="10502" max="10502" width="10.08984375" style="67" customWidth="1"/>
    <col min="10503" max="10503" width="11" style="67" customWidth="1"/>
    <col min="10504" max="10505" width="9.7265625" style="67" customWidth="1"/>
    <col min="10506" max="10506" width="10.7265625" style="67" customWidth="1"/>
    <col min="10507" max="10507" width="12" style="67" customWidth="1"/>
    <col min="10508" max="10508" width="16.08984375" style="67" customWidth="1"/>
    <col min="10509" max="10752" width="9" style="67"/>
    <col min="10753" max="10753" width="3.7265625" style="67" customWidth="1"/>
    <col min="10754" max="10754" width="10.08984375" style="67" customWidth="1"/>
    <col min="10755" max="10755" width="16.90625" style="67" customWidth="1"/>
    <col min="10756" max="10756" width="7.90625" style="67" customWidth="1"/>
    <col min="10757" max="10757" width="9.36328125" style="67" customWidth="1"/>
    <col min="10758" max="10758" width="10.08984375" style="67" customWidth="1"/>
    <col min="10759" max="10759" width="11" style="67" customWidth="1"/>
    <col min="10760" max="10761" width="9.7265625" style="67" customWidth="1"/>
    <col min="10762" max="10762" width="10.7265625" style="67" customWidth="1"/>
    <col min="10763" max="10763" width="12" style="67" customWidth="1"/>
    <col min="10764" max="10764" width="16.08984375" style="67" customWidth="1"/>
    <col min="10765" max="11008" width="9" style="67"/>
    <col min="11009" max="11009" width="3.7265625" style="67" customWidth="1"/>
    <col min="11010" max="11010" width="10.08984375" style="67" customWidth="1"/>
    <col min="11011" max="11011" width="16.90625" style="67" customWidth="1"/>
    <col min="11012" max="11012" width="7.90625" style="67" customWidth="1"/>
    <col min="11013" max="11013" width="9.36328125" style="67" customWidth="1"/>
    <col min="11014" max="11014" width="10.08984375" style="67" customWidth="1"/>
    <col min="11015" max="11015" width="11" style="67" customWidth="1"/>
    <col min="11016" max="11017" width="9.7265625" style="67" customWidth="1"/>
    <col min="11018" max="11018" width="10.7265625" style="67" customWidth="1"/>
    <col min="11019" max="11019" width="12" style="67" customWidth="1"/>
    <col min="11020" max="11020" width="16.08984375" style="67" customWidth="1"/>
    <col min="11021" max="11264" width="9" style="67"/>
    <col min="11265" max="11265" width="3.7265625" style="67" customWidth="1"/>
    <col min="11266" max="11266" width="10.08984375" style="67" customWidth="1"/>
    <col min="11267" max="11267" width="16.90625" style="67" customWidth="1"/>
    <col min="11268" max="11268" width="7.90625" style="67" customWidth="1"/>
    <col min="11269" max="11269" width="9.36328125" style="67" customWidth="1"/>
    <col min="11270" max="11270" width="10.08984375" style="67" customWidth="1"/>
    <col min="11271" max="11271" width="11" style="67" customWidth="1"/>
    <col min="11272" max="11273" width="9.7265625" style="67" customWidth="1"/>
    <col min="11274" max="11274" width="10.7265625" style="67" customWidth="1"/>
    <col min="11275" max="11275" width="12" style="67" customWidth="1"/>
    <col min="11276" max="11276" width="16.08984375" style="67" customWidth="1"/>
    <col min="11277" max="11520" width="9" style="67"/>
    <col min="11521" max="11521" width="3.7265625" style="67" customWidth="1"/>
    <col min="11522" max="11522" width="10.08984375" style="67" customWidth="1"/>
    <col min="11523" max="11523" width="16.90625" style="67" customWidth="1"/>
    <col min="11524" max="11524" width="7.90625" style="67" customWidth="1"/>
    <col min="11525" max="11525" width="9.36328125" style="67" customWidth="1"/>
    <col min="11526" max="11526" width="10.08984375" style="67" customWidth="1"/>
    <col min="11527" max="11527" width="11" style="67" customWidth="1"/>
    <col min="11528" max="11529" width="9.7265625" style="67" customWidth="1"/>
    <col min="11530" max="11530" width="10.7265625" style="67" customWidth="1"/>
    <col min="11531" max="11531" width="12" style="67" customWidth="1"/>
    <col min="11532" max="11532" width="16.08984375" style="67" customWidth="1"/>
    <col min="11533" max="11776" width="9" style="67"/>
    <col min="11777" max="11777" width="3.7265625" style="67" customWidth="1"/>
    <col min="11778" max="11778" width="10.08984375" style="67" customWidth="1"/>
    <col min="11779" max="11779" width="16.90625" style="67" customWidth="1"/>
    <col min="11780" max="11780" width="7.90625" style="67" customWidth="1"/>
    <col min="11781" max="11781" width="9.36328125" style="67" customWidth="1"/>
    <col min="11782" max="11782" width="10.08984375" style="67" customWidth="1"/>
    <col min="11783" max="11783" width="11" style="67" customWidth="1"/>
    <col min="11784" max="11785" width="9.7265625" style="67" customWidth="1"/>
    <col min="11786" max="11786" width="10.7265625" style="67" customWidth="1"/>
    <col min="11787" max="11787" width="12" style="67" customWidth="1"/>
    <col min="11788" max="11788" width="16.08984375" style="67" customWidth="1"/>
    <col min="11789" max="12032" width="9" style="67"/>
    <col min="12033" max="12033" width="3.7265625" style="67" customWidth="1"/>
    <col min="12034" max="12034" width="10.08984375" style="67" customWidth="1"/>
    <col min="12035" max="12035" width="16.90625" style="67" customWidth="1"/>
    <col min="12036" max="12036" width="7.90625" style="67" customWidth="1"/>
    <col min="12037" max="12037" width="9.36328125" style="67" customWidth="1"/>
    <col min="12038" max="12038" width="10.08984375" style="67" customWidth="1"/>
    <col min="12039" max="12039" width="11" style="67" customWidth="1"/>
    <col min="12040" max="12041" width="9.7265625" style="67" customWidth="1"/>
    <col min="12042" max="12042" width="10.7265625" style="67" customWidth="1"/>
    <col min="12043" max="12043" width="12" style="67" customWidth="1"/>
    <col min="12044" max="12044" width="16.08984375" style="67" customWidth="1"/>
    <col min="12045" max="12288" width="9" style="67"/>
    <col min="12289" max="12289" width="3.7265625" style="67" customWidth="1"/>
    <col min="12290" max="12290" width="10.08984375" style="67" customWidth="1"/>
    <col min="12291" max="12291" width="16.90625" style="67" customWidth="1"/>
    <col min="12292" max="12292" width="7.90625" style="67" customWidth="1"/>
    <col min="12293" max="12293" width="9.36328125" style="67" customWidth="1"/>
    <col min="12294" max="12294" width="10.08984375" style="67" customWidth="1"/>
    <col min="12295" max="12295" width="11" style="67" customWidth="1"/>
    <col min="12296" max="12297" width="9.7265625" style="67" customWidth="1"/>
    <col min="12298" max="12298" width="10.7265625" style="67" customWidth="1"/>
    <col min="12299" max="12299" width="12" style="67" customWidth="1"/>
    <col min="12300" max="12300" width="16.08984375" style="67" customWidth="1"/>
    <col min="12301" max="12544" width="9" style="67"/>
    <col min="12545" max="12545" width="3.7265625" style="67" customWidth="1"/>
    <col min="12546" max="12546" width="10.08984375" style="67" customWidth="1"/>
    <col min="12547" max="12547" width="16.90625" style="67" customWidth="1"/>
    <col min="12548" max="12548" width="7.90625" style="67" customWidth="1"/>
    <col min="12549" max="12549" width="9.36328125" style="67" customWidth="1"/>
    <col min="12550" max="12550" width="10.08984375" style="67" customWidth="1"/>
    <col min="12551" max="12551" width="11" style="67" customWidth="1"/>
    <col min="12552" max="12553" width="9.7265625" style="67" customWidth="1"/>
    <col min="12554" max="12554" width="10.7265625" style="67" customWidth="1"/>
    <col min="12555" max="12555" width="12" style="67" customWidth="1"/>
    <col min="12556" max="12556" width="16.08984375" style="67" customWidth="1"/>
    <col min="12557" max="12800" width="9" style="67"/>
    <col min="12801" max="12801" width="3.7265625" style="67" customWidth="1"/>
    <col min="12802" max="12802" width="10.08984375" style="67" customWidth="1"/>
    <col min="12803" max="12803" width="16.90625" style="67" customWidth="1"/>
    <col min="12804" max="12804" width="7.90625" style="67" customWidth="1"/>
    <col min="12805" max="12805" width="9.36328125" style="67" customWidth="1"/>
    <col min="12806" max="12806" width="10.08984375" style="67" customWidth="1"/>
    <col min="12807" max="12807" width="11" style="67" customWidth="1"/>
    <col min="12808" max="12809" width="9.7265625" style="67" customWidth="1"/>
    <col min="12810" max="12810" width="10.7265625" style="67" customWidth="1"/>
    <col min="12811" max="12811" width="12" style="67" customWidth="1"/>
    <col min="12812" max="12812" width="16.08984375" style="67" customWidth="1"/>
    <col min="12813" max="13056" width="9" style="67"/>
    <col min="13057" max="13057" width="3.7265625" style="67" customWidth="1"/>
    <col min="13058" max="13058" width="10.08984375" style="67" customWidth="1"/>
    <col min="13059" max="13059" width="16.90625" style="67" customWidth="1"/>
    <col min="13060" max="13060" width="7.90625" style="67" customWidth="1"/>
    <col min="13061" max="13061" width="9.36328125" style="67" customWidth="1"/>
    <col min="13062" max="13062" width="10.08984375" style="67" customWidth="1"/>
    <col min="13063" max="13063" width="11" style="67" customWidth="1"/>
    <col min="13064" max="13065" width="9.7265625" style="67" customWidth="1"/>
    <col min="13066" max="13066" width="10.7265625" style="67" customWidth="1"/>
    <col min="13067" max="13067" width="12" style="67" customWidth="1"/>
    <col min="13068" max="13068" width="16.08984375" style="67" customWidth="1"/>
    <col min="13069" max="13312" width="9" style="67"/>
    <col min="13313" max="13313" width="3.7265625" style="67" customWidth="1"/>
    <col min="13314" max="13314" width="10.08984375" style="67" customWidth="1"/>
    <col min="13315" max="13315" width="16.90625" style="67" customWidth="1"/>
    <col min="13316" max="13316" width="7.90625" style="67" customWidth="1"/>
    <col min="13317" max="13317" width="9.36328125" style="67" customWidth="1"/>
    <col min="13318" max="13318" width="10.08984375" style="67" customWidth="1"/>
    <col min="13319" max="13319" width="11" style="67" customWidth="1"/>
    <col min="13320" max="13321" width="9.7265625" style="67" customWidth="1"/>
    <col min="13322" max="13322" width="10.7265625" style="67" customWidth="1"/>
    <col min="13323" max="13323" width="12" style="67" customWidth="1"/>
    <col min="13324" max="13324" width="16.08984375" style="67" customWidth="1"/>
    <col min="13325" max="13568" width="9" style="67"/>
    <col min="13569" max="13569" width="3.7265625" style="67" customWidth="1"/>
    <col min="13570" max="13570" width="10.08984375" style="67" customWidth="1"/>
    <col min="13571" max="13571" width="16.90625" style="67" customWidth="1"/>
    <col min="13572" max="13572" width="7.90625" style="67" customWidth="1"/>
    <col min="13573" max="13573" width="9.36328125" style="67" customWidth="1"/>
    <col min="13574" max="13574" width="10.08984375" style="67" customWidth="1"/>
    <col min="13575" max="13575" width="11" style="67" customWidth="1"/>
    <col min="13576" max="13577" width="9.7265625" style="67" customWidth="1"/>
    <col min="13578" max="13578" width="10.7265625" style="67" customWidth="1"/>
    <col min="13579" max="13579" width="12" style="67" customWidth="1"/>
    <col min="13580" max="13580" width="16.08984375" style="67" customWidth="1"/>
    <col min="13581" max="13824" width="9" style="67"/>
    <col min="13825" max="13825" width="3.7265625" style="67" customWidth="1"/>
    <col min="13826" max="13826" width="10.08984375" style="67" customWidth="1"/>
    <col min="13827" max="13827" width="16.90625" style="67" customWidth="1"/>
    <col min="13828" max="13828" width="7.90625" style="67" customWidth="1"/>
    <col min="13829" max="13829" width="9.36328125" style="67" customWidth="1"/>
    <col min="13830" max="13830" width="10.08984375" style="67" customWidth="1"/>
    <col min="13831" max="13831" width="11" style="67" customWidth="1"/>
    <col min="13832" max="13833" width="9.7265625" style="67" customWidth="1"/>
    <col min="13834" max="13834" width="10.7265625" style="67" customWidth="1"/>
    <col min="13835" max="13835" width="12" style="67" customWidth="1"/>
    <col min="13836" max="13836" width="16.08984375" style="67" customWidth="1"/>
    <col min="13837" max="14080" width="9" style="67"/>
    <col min="14081" max="14081" width="3.7265625" style="67" customWidth="1"/>
    <col min="14082" max="14082" width="10.08984375" style="67" customWidth="1"/>
    <col min="14083" max="14083" width="16.90625" style="67" customWidth="1"/>
    <col min="14084" max="14084" width="7.90625" style="67" customWidth="1"/>
    <col min="14085" max="14085" width="9.36328125" style="67" customWidth="1"/>
    <col min="14086" max="14086" width="10.08984375" style="67" customWidth="1"/>
    <col min="14087" max="14087" width="11" style="67" customWidth="1"/>
    <col min="14088" max="14089" width="9.7265625" style="67" customWidth="1"/>
    <col min="14090" max="14090" width="10.7265625" style="67" customWidth="1"/>
    <col min="14091" max="14091" width="12" style="67" customWidth="1"/>
    <col min="14092" max="14092" width="16.08984375" style="67" customWidth="1"/>
    <col min="14093" max="14336" width="9" style="67"/>
    <col min="14337" max="14337" width="3.7265625" style="67" customWidth="1"/>
    <col min="14338" max="14338" width="10.08984375" style="67" customWidth="1"/>
    <col min="14339" max="14339" width="16.90625" style="67" customWidth="1"/>
    <col min="14340" max="14340" width="7.90625" style="67" customWidth="1"/>
    <col min="14341" max="14341" width="9.36328125" style="67" customWidth="1"/>
    <col min="14342" max="14342" width="10.08984375" style="67" customWidth="1"/>
    <col min="14343" max="14343" width="11" style="67" customWidth="1"/>
    <col min="14344" max="14345" width="9.7265625" style="67" customWidth="1"/>
    <col min="14346" max="14346" width="10.7265625" style="67" customWidth="1"/>
    <col min="14347" max="14347" width="12" style="67" customWidth="1"/>
    <col min="14348" max="14348" width="16.08984375" style="67" customWidth="1"/>
    <col min="14349" max="14592" width="9" style="67"/>
    <col min="14593" max="14593" width="3.7265625" style="67" customWidth="1"/>
    <col min="14594" max="14594" width="10.08984375" style="67" customWidth="1"/>
    <col min="14595" max="14595" width="16.90625" style="67" customWidth="1"/>
    <col min="14596" max="14596" width="7.90625" style="67" customWidth="1"/>
    <col min="14597" max="14597" width="9.36328125" style="67" customWidth="1"/>
    <col min="14598" max="14598" width="10.08984375" style="67" customWidth="1"/>
    <col min="14599" max="14599" width="11" style="67" customWidth="1"/>
    <col min="14600" max="14601" width="9.7265625" style="67" customWidth="1"/>
    <col min="14602" max="14602" width="10.7265625" style="67" customWidth="1"/>
    <col min="14603" max="14603" width="12" style="67" customWidth="1"/>
    <col min="14604" max="14604" width="16.08984375" style="67" customWidth="1"/>
    <col min="14605" max="14848" width="9" style="67"/>
    <col min="14849" max="14849" width="3.7265625" style="67" customWidth="1"/>
    <col min="14850" max="14850" width="10.08984375" style="67" customWidth="1"/>
    <col min="14851" max="14851" width="16.90625" style="67" customWidth="1"/>
    <col min="14852" max="14852" width="7.90625" style="67" customWidth="1"/>
    <col min="14853" max="14853" width="9.36328125" style="67" customWidth="1"/>
    <col min="14854" max="14854" width="10.08984375" style="67" customWidth="1"/>
    <col min="14855" max="14855" width="11" style="67" customWidth="1"/>
    <col min="14856" max="14857" width="9.7265625" style="67" customWidth="1"/>
    <col min="14858" max="14858" width="10.7265625" style="67" customWidth="1"/>
    <col min="14859" max="14859" width="12" style="67" customWidth="1"/>
    <col min="14860" max="14860" width="16.08984375" style="67" customWidth="1"/>
    <col min="14861" max="15104" width="9" style="67"/>
    <col min="15105" max="15105" width="3.7265625" style="67" customWidth="1"/>
    <col min="15106" max="15106" width="10.08984375" style="67" customWidth="1"/>
    <col min="15107" max="15107" width="16.90625" style="67" customWidth="1"/>
    <col min="15108" max="15108" width="7.90625" style="67" customWidth="1"/>
    <col min="15109" max="15109" width="9.36328125" style="67" customWidth="1"/>
    <col min="15110" max="15110" width="10.08984375" style="67" customWidth="1"/>
    <col min="15111" max="15111" width="11" style="67" customWidth="1"/>
    <col min="15112" max="15113" width="9.7265625" style="67" customWidth="1"/>
    <col min="15114" max="15114" width="10.7265625" style="67" customWidth="1"/>
    <col min="15115" max="15115" width="12" style="67" customWidth="1"/>
    <col min="15116" max="15116" width="16.08984375" style="67" customWidth="1"/>
    <col min="15117" max="15360" width="9" style="67"/>
    <col min="15361" max="15361" width="3.7265625" style="67" customWidth="1"/>
    <col min="15362" max="15362" width="10.08984375" style="67" customWidth="1"/>
    <col min="15363" max="15363" width="16.90625" style="67" customWidth="1"/>
    <col min="15364" max="15364" width="7.90625" style="67" customWidth="1"/>
    <col min="15365" max="15365" width="9.36328125" style="67" customWidth="1"/>
    <col min="15366" max="15366" width="10.08984375" style="67" customWidth="1"/>
    <col min="15367" max="15367" width="11" style="67" customWidth="1"/>
    <col min="15368" max="15369" width="9.7265625" style="67" customWidth="1"/>
    <col min="15370" max="15370" width="10.7265625" style="67" customWidth="1"/>
    <col min="15371" max="15371" width="12" style="67" customWidth="1"/>
    <col min="15372" max="15372" width="16.08984375" style="67" customWidth="1"/>
    <col min="15373" max="15616" width="9" style="67"/>
    <col min="15617" max="15617" width="3.7265625" style="67" customWidth="1"/>
    <col min="15618" max="15618" width="10.08984375" style="67" customWidth="1"/>
    <col min="15619" max="15619" width="16.90625" style="67" customWidth="1"/>
    <col min="15620" max="15620" width="7.90625" style="67" customWidth="1"/>
    <col min="15621" max="15621" width="9.36328125" style="67" customWidth="1"/>
    <col min="15622" max="15622" width="10.08984375" style="67" customWidth="1"/>
    <col min="15623" max="15623" width="11" style="67" customWidth="1"/>
    <col min="15624" max="15625" width="9.7265625" style="67" customWidth="1"/>
    <col min="15626" max="15626" width="10.7265625" style="67" customWidth="1"/>
    <col min="15627" max="15627" width="12" style="67" customWidth="1"/>
    <col min="15628" max="15628" width="16.08984375" style="67" customWidth="1"/>
    <col min="15629" max="15872" width="9" style="67"/>
    <col min="15873" max="15873" width="3.7265625" style="67" customWidth="1"/>
    <col min="15874" max="15874" width="10.08984375" style="67" customWidth="1"/>
    <col min="15875" max="15875" width="16.90625" style="67" customWidth="1"/>
    <col min="15876" max="15876" width="7.90625" style="67" customWidth="1"/>
    <col min="15877" max="15877" width="9.36328125" style="67" customWidth="1"/>
    <col min="15878" max="15878" width="10.08984375" style="67" customWidth="1"/>
    <col min="15879" max="15879" width="11" style="67" customWidth="1"/>
    <col min="15880" max="15881" width="9.7265625" style="67" customWidth="1"/>
    <col min="15882" max="15882" width="10.7265625" style="67" customWidth="1"/>
    <col min="15883" max="15883" width="12" style="67" customWidth="1"/>
    <col min="15884" max="15884" width="16.08984375" style="67" customWidth="1"/>
    <col min="15885" max="16128" width="9" style="67"/>
    <col min="16129" max="16129" width="3.7265625" style="67" customWidth="1"/>
    <col min="16130" max="16130" width="10.08984375" style="67" customWidth="1"/>
    <col min="16131" max="16131" width="16.90625" style="67" customWidth="1"/>
    <col min="16132" max="16132" width="7.90625" style="67" customWidth="1"/>
    <col min="16133" max="16133" width="9.36328125" style="67" customWidth="1"/>
    <col min="16134" max="16134" width="10.08984375" style="67" customWidth="1"/>
    <col min="16135" max="16135" width="11" style="67" customWidth="1"/>
    <col min="16136" max="16137" width="9.7265625" style="67" customWidth="1"/>
    <col min="16138" max="16138" width="10.7265625" style="67" customWidth="1"/>
    <col min="16139" max="16139" width="12" style="67" customWidth="1"/>
    <col min="16140" max="16140" width="16.08984375" style="67" customWidth="1"/>
    <col min="16141" max="16384" width="9" style="67"/>
  </cols>
  <sheetData>
    <row r="1" spans="1:12" ht="27" customHeight="1">
      <c r="A1" s="159" t="s">
        <v>145</v>
      </c>
      <c r="B1" s="159"/>
      <c r="C1" s="159"/>
      <c r="D1" s="159"/>
      <c r="E1" s="159"/>
      <c r="F1" s="159"/>
      <c r="G1" s="159"/>
      <c r="H1" s="159"/>
      <c r="I1" s="159"/>
      <c r="J1" s="159"/>
      <c r="K1" s="159"/>
      <c r="L1" s="159"/>
    </row>
    <row r="2" spans="1:12" s="71" customFormat="1" ht="18" customHeight="1">
      <c r="A2" s="68"/>
      <c r="B2" s="68"/>
      <c r="C2" s="69" t="s">
        <v>146</v>
      </c>
      <c r="D2" s="69"/>
      <c r="E2" s="69"/>
      <c r="F2" s="69"/>
      <c r="G2" s="70"/>
      <c r="H2" s="70"/>
      <c r="I2" s="70"/>
      <c r="J2" s="69" t="s">
        <v>147</v>
      </c>
      <c r="K2" s="68"/>
      <c r="L2" s="68"/>
    </row>
    <row r="3" spans="1:12" s="71" customFormat="1" ht="18" customHeight="1">
      <c r="A3" s="68"/>
      <c r="B3" s="68"/>
      <c r="C3" s="69" t="s">
        <v>148</v>
      </c>
      <c r="D3" s="69"/>
      <c r="E3" s="69"/>
      <c r="F3" s="69"/>
      <c r="G3" s="70"/>
      <c r="H3" s="70"/>
      <c r="I3" s="70"/>
      <c r="J3" s="69" t="s">
        <v>149</v>
      </c>
      <c r="K3" s="68"/>
      <c r="L3" s="68"/>
    </row>
    <row r="4" spans="1:12" s="71" customFormat="1" ht="18" customHeight="1">
      <c r="A4" s="68"/>
      <c r="C4" s="69" t="s">
        <v>150</v>
      </c>
      <c r="D4" s="69"/>
      <c r="E4" s="69"/>
      <c r="F4" s="72"/>
      <c r="G4" s="70"/>
      <c r="H4" s="70"/>
      <c r="I4" s="70"/>
      <c r="J4" s="69" t="s">
        <v>151</v>
      </c>
      <c r="K4" s="68"/>
      <c r="L4" s="68"/>
    </row>
    <row r="5" spans="1:12" ht="9.75" customHeight="1">
      <c r="A5" s="73"/>
      <c r="B5" s="73"/>
      <c r="C5" s="73"/>
      <c r="D5" s="73"/>
      <c r="E5" s="73"/>
      <c r="F5" s="73"/>
      <c r="G5" s="74"/>
      <c r="H5" s="74"/>
      <c r="I5" s="74"/>
      <c r="J5" s="73"/>
      <c r="K5" s="73"/>
      <c r="L5" s="73"/>
    </row>
    <row r="6" spans="1:12" ht="30" customHeight="1">
      <c r="A6" s="75" t="s">
        <v>152</v>
      </c>
      <c r="B6" s="75" t="s">
        <v>153</v>
      </c>
      <c r="C6" s="75" t="s">
        <v>154</v>
      </c>
      <c r="D6" s="75" t="s">
        <v>155</v>
      </c>
      <c r="E6" s="76"/>
      <c r="F6" s="77" t="s">
        <v>156</v>
      </c>
      <c r="G6" s="77" t="s">
        <v>157</v>
      </c>
      <c r="H6" s="77" t="s">
        <v>158</v>
      </c>
      <c r="I6" s="77" t="s">
        <v>159</v>
      </c>
      <c r="J6" s="76"/>
      <c r="K6" s="75" t="s">
        <v>160</v>
      </c>
      <c r="L6" s="75" t="s">
        <v>161</v>
      </c>
    </row>
    <row r="7" spans="1:12" ht="20.149999999999999" customHeight="1">
      <c r="A7" s="78">
        <v>1</v>
      </c>
      <c r="B7" s="79" t="s">
        <v>162</v>
      </c>
      <c r="C7" s="80" t="s">
        <v>163</v>
      </c>
      <c r="D7" s="81" t="s">
        <v>164</v>
      </c>
      <c r="E7" s="78"/>
      <c r="F7" s="79"/>
      <c r="G7" s="82"/>
      <c r="H7" s="82"/>
      <c r="I7" s="82" t="s">
        <v>165</v>
      </c>
      <c r="J7" s="78"/>
      <c r="K7" s="83" t="s">
        <v>166</v>
      </c>
      <c r="L7" s="81"/>
    </row>
    <row r="8" spans="1:12" ht="20.149999999999999" customHeight="1">
      <c r="A8" s="78">
        <v>2</v>
      </c>
      <c r="B8" s="79" t="s">
        <v>167</v>
      </c>
      <c r="C8" s="80" t="s">
        <v>168</v>
      </c>
      <c r="D8" s="81" t="s">
        <v>164</v>
      </c>
      <c r="E8" s="78"/>
      <c r="F8" s="79"/>
      <c r="G8" s="82"/>
      <c r="H8" s="82"/>
      <c r="I8" s="82"/>
      <c r="J8" s="78"/>
      <c r="K8" s="83" t="s">
        <v>169</v>
      </c>
      <c r="L8" s="81"/>
    </row>
    <row r="9" spans="1:12" ht="20.149999999999999" customHeight="1">
      <c r="A9" s="78">
        <v>3</v>
      </c>
      <c r="B9" s="79" t="s">
        <v>170</v>
      </c>
      <c r="C9" s="80" t="s">
        <v>171</v>
      </c>
      <c r="D9" s="81" t="s">
        <v>172</v>
      </c>
      <c r="E9" s="78"/>
      <c r="F9" s="79"/>
      <c r="G9" s="82"/>
      <c r="H9" s="82"/>
      <c r="I9" s="82" t="s">
        <v>165</v>
      </c>
      <c r="J9" s="78"/>
      <c r="K9" s="83" t="s">
        <v>173</v>
      </c>
      <c r="L9" s="81"/>
    </row>
    <row r="10" spans="1:12" ht="20.149999999999999" customHeight="1">
      <c r="A10" s="78">
        <v>4</v>
      </c>
      <c r="B10" s="79" t="s">
        <v>174</v>
      </c>
      <c r="C10" s="80" t="s">
        <v>175</v>
      </c>
      <c r="D10" s="81" t="s">
        <v>176</v>
      </c>
      <c r="E10" s="78"/>
      <c r="F10" s="79"/>
      <c r="G10" s="82"/>
      <c r="H10" s="82"/>
      <c r="I10" s="82" t="s">
        <v>165</v>
      </c>
      <c r="J10" s="78"/>
      <c r="K10" s="83" t="s">
        <v>177</v>
      </c>
      <c r="L10" s="81"/>
    </row>
    <row r="11" spans="1:12" ht="20.149999999999999" customHeight="1">
      <c r="A11" s="78">
        <v>5</v>
      </c>
      <c r="B11" s="79" t="s">
        <v>178</v>
      </c>
      <c r="C11" s="80" t="s">
        <v>179</v>
      </c>
      <c r="D11" s="81" t="s">
        <v>176</v>
      </c>
      <c r="E11" s="78"/>
      <c r="F11" s="79"/>
      <c r="G11" s="82"/>
      <c r="H11" s="82"/>
      <c r="I11" s="82" t="s">
        <v>165</v>
      </c>
      <c r="J11" s="78"/>
      <c r="K11" s="83" t="s">
        <v>180</v>
      </c>
      <c r="L11" s="81"/>
    </row>
    <row r="12" spans="1:12" ht="20.149999999999999" customHeight="1">
      <c r="A12" s="78">
        <v>6</v>
      </c>
      <c r="B12" s="79" t="s">
        <v>181</v>
      </c>
      <c r="C12" s="80" t="s">
        <v>182</v>
      </c>
      <c r="D12" s="81" t="s">
        <v>183</v>
      </c>
      <c r="E12" s="78"/>
      <c r="F12" s="79"/>
      <c r="G12" s="82"/>
      <c r="H12" s="82"/>
      <c r="I12" s="82"/>
      <c r="J12" s="78"/>
      <c r="K12" s="83" t="s">
        <v>184</v>
      </c>
      <c r="L12" s="81"/>
    </row>
    <row r="13" spans="1:12" ht="20.149999999999999" customHeight="1">
      <c r="A13" s="78">
        <v>7</v>
      </c>
      <c r="B13" s="79" t="s">
        <v>185</v>
      </c>
      <c r="C13" s="80" t="s">
        <v>186</v>
      </c>
      <c r="D13" s="81" t="s">
        <v>187</v>
      </c>
      <c r="E13" s="78"/>
      <c r="F13" s="79"/>
      <c r="G13" s="82"/>
      <c r="H13" s="82"/>
      <c r="I13" s="82"/>
      <c r="J13" s="78"/>
      <c r="K13" s="83" t="s">
        <v>188</v>
      </c>
      <c r="L13" s="81"/>
    </row>
    <row r="14" spans="1:12" ht="20.149999999999999" customHeight="1">
      <c r="A14" s="78">
        <v>8</v>
      </c>
      <c r="B14" s="79" t="s">
        <v>189</v>
      </c>
      <c r="C14" s="80" t="s">
        <v>190</v>
      </c>
      <c r="D14" s="81" t="s">
        <v>191</v>
      </c>
      <c r="E14" s="78"/>
      <c r="F14" s="79" t="s">
        <v>165</v>
      </c>
      <c r="G14" s="82" t="s">
        <v>165</v>
      </c>
      <c r="H14" s="82" t="s">
        <v>165</v>
      </c>
      <c r="I14" s="82" t="s">
        <v>165</v>
      </c>
      <c r="J14" s="78"/>
      <c r="K14" s="83" t="s">
        <v>192</v>
      </c>
      <c r="L14" s="81"/>
    </row>
    <row r="15" spans="1:12" ht="20.149999999999999" customHeight="1">
      <c r="A15" s="78">
        <v>9</v>
      </c>
      <c r="B15" s="79" t="s">
        <v>193</v>
      </c>
      <c r="C15" s="80" t="s">
        <v>194</v>
      </c>
      <c r="D15" s="81" t="s">
        <v>195</v>
      </c>
      <c r="E15" s="78"/>
      <c r="F15" s="79"/>
      <c r="G15" s="82"/>
      <c r="H15" s="82"/>
      <c r="I15" s="82"/>
      <c r="J15" s="78"/>
      <c r="K15" s="83" t="s">
        <v>196</v>
      </c>
      <c r="L15" s="81"/>
    </row>
    <row r="16" spans="1:12" ht="20.149999999999999" customHeight="1">
      <c r="A16" s="78">
        <v>10</v>
      </c>
      <c r="B16" s="79" t="s">
        <v>197</v>
      </c>
      <c r="C16" s="80" t="s">
        <v>198</v>
      </c>
      <c r="D16" s="81" t="s">
        <v>199</v>
      </c>
      <c r="E16" s="78"/>
      <c r="F16" s="79"/>
      <c r="G16" s="82"/>
      <c r="H16" s="82"/>
      <c r="I16" s="82"/>
      <c r="J16" s="78"/>
      <c r="K16" s="83" t="s">
        <v>200</v>
      </c>
      <c r="L16" s="81"/>
    </row>
    <row r="17" spans="1:12" ht="20.149999999999999" customHeight="1">
      <c r="A17" s="78">
        <v>11</v>
      </c>
      <c r="B17" s="79" t="s">
        <v>201</v>
      </c>
      <c r="C17" s="80" t="s">
        <v>202</v>
      </c>
      <c r="D17" s="81" t="s">
        <v>203</v>
      </c>
      <c r="E17" s="78"/>
      <c r="F17" s="79"/>
      <c r="G17" s="82"/>
      <c r="H17" s="82"/>
      <c r="I17" s="82"/>
      <c r="J17" s="78"/>
      <c r="K17" s="83" t="s">
        <v>204</v>
      </c>
      <c r="L17" s="81"/>
    </row>
    <row r="18" spans="1:12" ht="20.149999999999999" customHeight="1">
      <c r="A18" s="78">
        <v>12</v>
      </c>
      <c r="B18" s="79" t="s">
        <v>205</v>
      </c>
      <c r="C18" s="80" t="s">
        <v>206</v>
      </c>
      <c r="D18" s="81" t="s">
        <v>207</v>
      </c>
      <c r="E18" s="78"/>
      <c r="F18" s="79"/>
      <c r="G18" s="82"/>
      <c r="H18" s="82"/>
      <c r="I18" s="82"/>
      <c r="J18" s="78"/>
      <c r="K18" s="83" t="s">
        <v>208</v>
      </c>
      <c r="L18" s="81"/>
    </row>
    <row r="19" spans="1:12" ht="20.149999999999999" customHeight="1">
      <c r="A19" s="78">
        <v>13</v>
      </c>
      <c r="B19" s="79" t="s">
        <v>209</v>
      </c>
      <c r="C19" s="80" t="s">
        <v>210</v>
      </c>
      <c r="D19" s="81" t="s">
        <v>211</v>
      </c>
      <c r="E19" s="78"/>
      <c r="F19" s="79"/>
      <c r="G19" s="82"/>
      <c r="H19" s="82" t="s">
        <v>165</v>
      </c>
      <c r="I19" s="82"/>
      <c r="J19" s="78"/>
      <c r="K19" s="83" t="s">
        <v>212</v>
      </c>
      <c r="L19" s="81"/>
    </row>
    <row r="20" spans="1:12" ht="20.149999999999999" customHeight="1">
      <c r="A20" s="78">
        <v>14</v>
      </c>
      <c r="B20" s="79" t="s">
        <v>213</v>
      </c>
      <c r="C20" s="80" t="s">
        <v>214</v>
      </c>
      <c r="D20" s="81" t="s">
        <v>211</v>
      </c>
      <c r="E20" s="78"/>
      <c r="F20" s="79"/>
      <c r="G20" s="82"/>
      <c r="H20" s="82"/>
      <c r="I20" s="82" t="s">
        <v>165</v>
      </c>
      <c r="J20" s="78"/>
      <c r="K20" s="83" t="s">
        <v>215</v>
      </c>
      <c r="L20" s="81"/>
    </row>
    <row r="21" spans="1:12" ht="20.149999999999999" customHeight="1">
      <c r="A21" s="78">
        <v>15</v>
      </c>
      <c r="B21" s="79" t="s">
        <v>216</v>
      </c>
      <c r="C21" s="80" t="s">
        <v>217</v>
      </c>
      <c r="D21" s="81" t="s">
        <v>218</v>
      </c>
      <c r="E21" s="78"/>
      <c r="F21" s="79"/>
      <c r="G21" s="82"/>
      <c r="H21" s="82"/>
      <c r="I21" s="82"/>
      <c r="J21" s="78"/>
      <c r="K21" s="83" t="s">
        <v>219</v>
      </c>
      <c r="L21" s="81"/>
    </row>
    <row r="22" spans="1:12" ht="20.149999999999999" customHeight="1">
      <c r="A22" s="78">
        <v>16</v>
      </c>
      <c r="B22" s="79" t="s">
        <v>220</v>
      </c>
      <c r="C22" s="80" t="s">
        <v>221</v>
      </c>
      <c r="D22" s="81" t="s">
        <v>222</v>
      </c>
      <c r="E22" s="78"/>
      <c r="F22" s="79"/>
      <c r="G22" s="82"/>
      <c r="H22" s="82"/>
      <c r="I22" s="82" t="s">
        <v>165</v>
      </c>
      <c r="J22" s="78"/>
      <c r="K22" s="83" t="s">
        <v>223</v>
      </c>
      <c r="L22" s="81"/>
    </row>
    <row r="23" spans="1:12" ht="20.149999999999999" customHeight="1">
      <c r="A23" s="78">
        <v>17</v>
      </c>
      <c r="B23" s="79" t="s">
        <v>224</v>
      </c>
      <c r="C23" s="80" t="s">
        <v>225</v>
      </c>
      <c r="D23" s="81" t="s">
        <v>226</v>
      </c>
      <c r="E23" s="78"/>
      <c r="F23" s="79"/>
      <c r="G23" s="82"/>
      <c r="H23" s="82"/>
      <c r="I23" s="82"/>
      <c r="J23" s="78"/>
      <c r="K23" s="83" t="s">
        <v>227</v>
      </c>
      <c r="L23" s="81"/>
    </row>
    <row r="24" spans="1:12" ht="20.149999999999999" customHeight="1">
      <c r="A24" s="78">
        <v>18</v>
      </c>
      <c r="B24" s="79" t="s">
        <v>228</v>
      </c>
      <c r="C24" s="80" t="s">
        <v>229</v>
      </c>
      <c r="D24" s="81" t="s">
        <v>230</v>
      </c>
      <c r="E24" s="78"/>
      <c r="F24" s="79"/>
      <c r="G24" s="82"/>
      <c r="H24" s="82" t="s">
        <v>165</v>
      </c>
      <c r="I24" s="82"/>
      <c r="J24" s="78"/>
      <c r="K24" s="83" t="s">
        <v>231</v>
      </c>
      <c r="L24" s="81"/>
    </row>
    <row r="25" spans="1:12" ht="20.149999999999999" customHeight="1">
      <c r="A25" s="78">
        <v>19</v>
      </c>
      <c r="B25" s="79" t="s">
        <v>232</v>
      </c>
      <c r="C25" s="80" t="s">
        <v>233</v>
      </c>
      <c r="D25" s="81" t="s">
        <v>234</v>
      </c>
      <c r="E25" s="78"/>
      <c r="F25" s="79" t="s">
        <v>165</v>
      </c>
      <c r="G25" s="82" t="s">
        <v>165</v>
      </c>
      <c r="H25" s="82" t="s">
        <v>165</v>
      </c>
      <c r="I25" s="82" t="s">
        <v>165</v>
      </c>
      <c r="J25" s="78"/>
      <c r="K25" s="83" t="s">
        <v>235</v>
      </c>
      <c r="L25" s="81"/>
    </row>
    <row r="26" spans="1:12" ht="20.149999999999999" customHeight="1">
      <c r="A26" s="78">
        <v>20</v>
      </c>
      <c r="B26" s="79" t="s">
        <v>236</v>
      </c>
      <c r="C26" s="80" t="s">
        <v>237</v>
      </c>
      <c r="D26" s="81" t="s">
        <v>238</v>
      </c>
      <c r="E26" s="78"/>
      <c r="F26" s="79"/>
      <c r="G26" s="82"/>
      <c r="H26" s="82"/>
      <c r="I26" s="82" t="s">
        <v>165</v>
      </c>
      <c r="J26" s="78"/>
      <c r="K26" s="83" t="s">
        <v>239</v>
      </c>
      <c r="L26" s="81"/>
    </row>
    <row r="27" spans="1:12" ht="20.149999999999999" customHeight="1">
      <c r="A27" s="78">
        <v>21</v>
      </c>
      <c r="B27" s="79" t="s">
        <v>240</v>
      </c>
      <c r="C27" s="80" t="s">
        <v>225</v>
      </c>
      <c r="D27" s="81" t="s">
        <v>241</v>
      </c>
      <c r="E27" s="78"/>
      <c r="F27" s="79"/>
      <c r="G27" s="82"/>
      <c r="H27" s="82"/>
      <c r="I27" s="82"/>
      <c r="J27" s="78"/>
      <c r="K27" s="83" t="s">
        <v>242</v>
      </c>
      <c r="L27" s="81"/>
    </row>
    <row r="28" spans="1:12" ht="20.149999999999999" customHeight="1">
      <c r="A28" s="78">
        <v>22</v>
      </c>
      <c r="B28" s="79" t="s">
        <v>243</v>
      </c>
      <c r="C28" s="80" t="s">
        <v>244</v>
      </c>
      <c r="D28" s="81" t="s">
        <v>245</v>
      </c>
      <c r="E28" s="78"/>
      <c r="F28" s="79"/>
      <c r="G28" s="82"/>
      <c r="H28" s="82"/>
      <c r="I28" s="82"/>
      <c r="J28" s="78"/>
      <c r="K28" s="83" t="s">
        <v>246</v>
      </c>
      <c r="L28" s="81"/>
    </row>
    <row r="29" spans="1:12" ht="20.149999999999999" customHeight="1">
      <c r="A29" s="78">
        <v>23</v>
      </c>
      <c r="B29" s="79" t="s">
        <v>247</v>
      </c>
      <c r="C29" s="80" t="s">
        <v>248</v>
      </c>
      <c r="D29" s="81" t="s">
        <v>249</v>
      </c>
      <c r="E29" s="78"/>
      <c r="F29" s="79"/>
      <c r="G29" s="82"/>
      <c r="H29" s="82"/>
      <c r="I29" s="82"/>
      <c r="J29" s="78"/>
      <c r="K29" s="83" t="s">
        <v>250</v>
      </c>
      <c r="L29" s="81"/>
    </row>
    <row r="30" spans="1:12" ht="20.149999999999999" customHeight="1">
      <c r="A30" s="78">
        <v>24</v>
      </c>
      <c r="B30" s="79" t="s">
        <v>251</v>
      </c>
      <c r="C30" s="80" t="s">
        <v>252</v>
      </c>
      <c r="D30" s="81" t="s">
        <v>249</v>
      </c>
      <c r="E30" s="78"/>
      <c r="F30" s="79"/>
      <c r="G30" s="82"/>
      <c r="H30" s="82"/>
      <c r="I30" s="82"/>
      <c r="J30" s="78"/>
      <c r="K30" s="83" t="s">
        <v>253</v>
      </c>
      <c r="L30" s="81"/>
    </row>
    <row r="31" spans="1:12" ht="20.149999999999999" customHeight="1">
      <c r="A31" s="78">
        <v>25</v>
      </c>
      <c r="B31" s="79" t="s">
        <v>254</v>
      </c>
      <c r="C31" s="80" t="s">
        <v>255</v>
      </c>
      <c r="D31" s="81" t="s">
        <v>249</v>
      </c>
      <c r="E31" s="78"/>
      <c r="F31" s="79"/>
      <c r="G31" s="82"/>
      <c r="H31" s="82"/>
      <c r="I31" s="82" t="s">
        <v>165</v>
      </c>
      <c r="J31" s="78"/>
      <c r="K31" s="83" t="s">
        <v>256</v>
      </c>
      <c r="L31" s="81"/>
    </row>
    <row r="32" spans="1:12" ht="20.149999999999999" customHeight="1">
      <c r="A32" s="78">
        <v>26</v>
      </c>
      <c r="B32" s="79" t="s">
        <v>257</v>
      </c>
      <c r="C32" s="80" t="s">
        <v>258</v>
      </c>
      <c r="D32" s="81" t="s">
        <v>259</v>
      </c>
      <c r="E32" s="78"/>
      <c r="F32" s="79"/>
      <c r="G32" s="82"/>
      <c r="H32" s="82"/>
      <c r="I32" s="82"/>
      <c r="J32" s="78"/>
      <c r="K32" s="83" t="s">
        <v>260</v>
      </c>
      <c r="L32" s="81"/>
    </row>
    <row r="33" spans="1:12" ht="20.149999999999999" customHeight="1">
      <c r="A33" s="78">
        <v>27</v>
      </c>
      <c r="B33" s="79" t="s">
        <v>261</v>
      </c>
      <c r="C33" s="80" t="s">
        <v>262</v>
      </c>
      <c r="D33" s="81" t="s">
        <v>263</v>
      </c>
      <c r="E33" s="78"/>
      <c r="F33" s="79"/>
      <c r="G33" s="82"/>
      <c r="H33" s="82"/>
      <c r="I33" s="82"/>
      <c r="J33" s="78"/>
      <c r="K33" s="83" t="s">
        <v>264</v>
      </c>
      <c r="L33" s="81"/>
    </row>
    <row r="34" spans="1:12" ht="20.149999999999999" customHeight="1">
      <c r="A34" s="78">
        <v>28</v>
      </c>
      <c r="B34" s="79" t="s">
        <v>265</v>
      </c>
      <c r="C34" s="80" t="s">
        <v>266</v>
      </c>
      <c r="D34" s="81" t="s">
        <v>267</v>
      </c>
      <c r="E34" s="78"/>
      <c r="F34" s="79"/>
      <c r="G34" s="82"/>
      <c r="H34" s="82"/>
      <c r="I34" s="82"/>
      <c r="J34" s="78"/>
      <c r="K34" s="83" t="s">
        <v>268</v>
      </c>
      <c r="L34" s="81"/>
    </row>
    <row r="35" spans="1:12" ht="20.149999999999999" customHeight="1">
      <c r="A35" s="78">
        <v>29</v>
      </c>
      <c r="B35" s="79" t="s">
        <v>269</v>
      </c>
      <c r="C35" s="80" t="s">
        <v>270</v>
      </c>
      <c r="D35" s="81" t="s">
        <v>271</v>
      </c>
      <c r="E35" s="78"/>
      <c r="F35" s="79"/>
      <c r="G35" s="82"/>
      <c r="H35" s="82"/>
      <c r="I35" s="82"/>
      <c r="J35" s="78"/>
      <c r="K35" s="83" t="s">
        <v>272</v>
      </c>
      <c r="L35" s="81"/>
    </row>
    <row r="36" spans="1:12" ht="20.149999999999999" customHeight="1">
      <c r="A36" s="78">
        <v>30</v>
      </c>
      <c r="B36" s="79" t="s">
        <v>273</v>
      </c>
      <c r="C36" s="80" t="s">
        <v>274</v>
      </c>
      <c r="D36" s="81" t="s">
        <v>275</v>
      </c>
      <c r="E36" s="78"/>
      <c r="F36" s="79"/>
      <c r="G36" s="82"/>
      <c r="H36" s="82"/>
      <c r="I36" s="82" t="s">
        <v>165</v>
      </c>
      <c r="J36" s="78"/>
      <c r="K36" s="83" t="s">
        <v>276</v>
      </c>
      <c r="L36" s="81"/>
    </row>
    <row r="37" spans="1:12" ht="20.149999999999999" customHeight="1">
      <c r="A37" s="78">
        <v>31</v>
      </c>
      <c r="B37" s="79" t="s">
        <v>277</v>
      </c>
      <c r="C37" s="80" t="s">
        <v>186</v>
      </c>
      <c r="D37" s="81" t="s">
        <v>278</v>
      </c>
      <c r="E37" s="78"/>
      <c r="F37" s="79"/>
      <c r="G37" s="82"/>
      <c r="H37" s="82"/>
      <c r="I37" s="82"/>
      <c r="J37" s="78"/>
      <c r="K37" s="83" t="s">
        <v>279</v>
      </c>
      <c r="L37" s="81"/>
    </row>
    <row r="38" spans="1:12" ht="20.149999999999999" customHeight="1">
      <c r="A38" s="78">
        <v>32</v>
      </c>
      <c r="B38" s="79" t="s">
        <v>280</v>
      </c>
      <c r="C38" s="80" t="s">
        <v>281</v>
      </c>
      <c r="D38" s="81" t="s">
        <v>282</v>
      </c>
      <c r="E38" s="78"/>
      <c r="F38" s="79"/>
      <c r="G38" s="82"/>
      <c r="H38" s="82"/>
      <c r="I38" s="82"/>
      <c r="J38" s="78"/>
      <c r="K38" s="83" t="s">
        <v>283</v>
      </c>
      <c r="L38" s="81"/>
    </row>
    <row r="39" spans="1:12" ht="20.149999999999999" customHeight="1">
      <c r="A39" s="78">
        <v>33</v>
      </c>
      <c r="B39" s="79" t="s">
        <v>284</v>
      </c>
      <c r="C39" s="80" t="s">
        <v>285</v>
      </c>
      <c r="D39" s="81" t="s">
        <v>286</v>
      </c>
      <c r="E39" s="78"/>
      <c r="F39" s="79"/>
      <c r="G39" s="82"/>
      <c r="H39" s="82"/>
      <c r="I39" s="82"/>
      <c r="J39" s="78"/>
      <c r="K39" s="83" t="s">
        <v>287</v>
      </c>
      <c r="L39" s="81"/>
    </row>
    <row r="40" spans="1:12" ht="20.149999999999999" customHeight="1">
      <c r="A40" s="78">
        <v>34</v>
      </c>
      <c r="B40" s="79" t="s">
        <v>288</v>
      </c>
      <c r="C40" s="80" t="s">
        <v>289</v>
      </c>
      <c r="D40" s="81" t="s">
        <v>290</v>
      </c>
      <c r="E40" s="78"/>
      <c r="F40" s="79"/>
      <c r="G40" s="82"/>
      <c r="H40" s="82"/>
      <c r="I40" s="82"/>
      <c r="J40" s="78"/>
      <c r="K40" s="83" t="s">
        <v>291</v>
      </c>
      <c r="L40" s="81"/>
    </row>
    <row r="41" spans="1:12" ht="20.149999999999999" customHeight="1">
      <c r="A41" s="78">
        <v>35</v>
      </c>
      <c r="B41" s="79" t="s">
        <v>292</v>
      </c>
      <c r="C41" s="80" t="s">
        <v>293</v>
      </c>
      <c r="D41" s="81" t="s">
        <v>290</v>
      </c>
      <c r="E41" s="78"/>
      <c r="F41" s="79"/>
      <c r="G41" s="82"/>
      <c r="H41" s="82"/>
      <c r="I41" s="82"/>
      <c r="J41" s="78"/>
      <c r="K41" s="83" t="s">
        <v>294</v>
      </c>
      <c r="L41" s="81"/>
    </row>
    <row r="42" spans="1:12" ht="20.149999999999999" customHeight="1">
      <c r="A42" s="78">
        <v>36</v>
      </c>
      <c r="B42" s="79" t="s">
        <v>295</v>
      </c>
      <c r="C42" s="80" t="s">
        <v>296</v>
      </c>
      <c r="D42" s="81" t="s">
        <v>297</v>
      </c>
      <c r="E42" s="78"/>
      <c r="F42" s="79"/>
      <c r="G42" s="82"/>
      <c r="H42" s="82"/>
      <c r="I42" s="82"/>
      <c r="J42" s="78"/>
      <c r="K42" s="83" t="s">
        <v>298</v>
      </c>
      <c r="L42" s="81"/>
    </row>
    <row r="43" spans="1:12" ht="20.149999999999999" customHeight="1">
      <c r="A43" s="78">
        <v>37</v>
      </c>
      <c r="B43" s="79" t="s">
        <v>299</v>
      </c>
      <c r="C43" s="80" t="s">
        <v>300</v>
      </c>
      <c r="D43" s="81" t="s">
        <v>301</v>
      </c>
      <c r="E43" s="78"/>
      <c r="F43" s="79"/>
      <c r="G43" s="82"/>
      <c r="H43" s="82"/>
      <c r="I43" s="82"/>
      <c r="J43" s="78"/>
      <c r="K43" s="83" t="s">
        <v>302</v>
      </c>
      <c r="L43" s="81"/>
    </row>
    <row r="44" spans="1:12" ht="20.149999999999999" customHeight="1">
      <c r="A44" s="78">
        <v>38</v>
      </c>
      <c r="B44" s="79" t="s">
        <v>303</v>
      </c>
      <c r="C44" s="80" t="s">
        <v>304</v>
      </c>
      <c r="D44" s="81" t="s">
        <v>305</v>
      </c>
      <c r="E44" s="78"/>
      <c r="F44" s="79"/>
      <c r="G44" s="82"/>
      <c r="H44" s="82"/>
      <c r="I44" s="82"/>
      <c r="J44" s="78"/>
      <c r="K44" s="83" t="s">
        <v>306</v>
      </c>
      <c r="L44" s="81"/>
    </row>
    <row r="45" spans="1:12" ht="20.149999999999999" customHeight="1">
      <c r="A45" s="78">
        <v>39</v>
      </c>
      <c r="B45" s="79" t="s">
        <v>307</v>
      </c>
      <c r="C45" s="80" t="s">
        <v>308</v>
      </c>
      <c r="D45" s="81" t="s">
        <v>309</v>
      </c>
      <c r="E45" s="78"/>
      <c r="F45" s="79"/>
      <c r="G45" s="82"/>
      <c r="H45" s="82"/>
      <c r="I45" s="82"/>
      <c r="J45" s="78"/>
      <c r="K45" s="83" t="s">
        <v>310</v>
      </c>
      <c r="L45" s="81"/>
    </row>
    <row r="46" spans="1:12" ht="12" customHeight="1">
      <c r="A46" s="84"/>
      <c r="B46" s="85"/>
      <c r="C46" s="85"/>
      <c r="D46" s="85"/>
      <c r="E46" s="85"/>
      <c r="F46" s="85"/>
      <c r="G46" s="86"/>
      <c r="H46" s="86"/>
      <c r="I46" s="86"/>
      <c r="J46" s="85"/>
      <c r="K46" s="85"/>
      <c r="L46" s="87"/>
    </row>
    <row r="47" spans="1:12" ht="15.75" customHeight="1">
      <c r="A47" s="84"/>
      <c r="B47" s="88" t="s">
        <v>311</v>
      </c>
      <c r="C47" s="88"/>
      <c r="D47" s="89"/>
      <c r="E47" s="89"/>
      <c r="F47" s="89"/>
      <c r="G47" s="90"/>
      <c r="H47" s="90"/>
      <c r="I47" s="90"/>
      <c r="J47" s="160" t="s">
        <v>312</v>
      </c>
      <c r="K47" s="160"/>
      <c r="L47" s="160"/>
    </row>
    <row r="48" spans="1:12">
      <c r="A48" s="84"/>
      <c r="B48" s="91"/>
      <c r="C48" s="91"/>
      <c r="D48" s="88"/>
      <c r="E48" s="88"/>
      <c r="F48" s="88"/>
      <c r="G48" s="92"/>
      <c r="H48" s="92"/>
      <c r="I48" s="92"/>
      <c r="J48" s="161" t="s">
        <v>313</v>
      </c>
      <c r="K48" s="161"/>
      <c r="L48" s="161"/>
    </row>
    <row r="49" spans="1:12">
      <c r="A49" s="84"/>
      <c r="B49" s="91"/>
      <c r="C49" s="91"/>
      <c r="D49" s="91"/>
      <c r="E49" s="91"/>
      <c r="F49" s="91"/>
      <c r="G49" s="93"/>
      <c r="H49" s="93"/>
      <c r="I49" s="93"/>
      <c r="J49" s="91"/>
      <c r="K49" s="91"/>
      <c r="L49" s="91"/>
    </row>
    <row r="50" spans="1:12">
      <c r="A50" s="84"/>
      <c r="B50" s="91"/>
      <c r="C50" s="91"/>
      <c r="D50" s="91"/>
      <c r="E50" s="91"/>
      <c r="F50" s="91"/>
      <c r="G50" s="93"/>
      <c r="H50" s="93"/>
      <c r="I50" s="93"/>
      <c r="J50" s="91"/>
      <c r="K50" s="91"/>
      <c r="L50" s="91"/>
    </row>
    <row r="51" spans="1:12">
      <c r="A51" s="84"/>
      <c r="B51" s="85"/>
      <c r="C51" s="85"/>
      <c r="D51" s="85"/>
      <c r="E51" s="85"/>
      <c r="F51" s="85"/>
      <c r="G51" s="86"/>
      <c r="H51" s="86"/>
      <c r="I51" s="86"/>
      <c r="J51" s="85"/>
      <c r="K51" s="85"/>
      <c r="L51" s="94"/>
    </row>
    <row r="52" spans="1:12">
      <c r="A52" s="84"/>
      <c r="B52" s="162"/>
      <c r="C52" s="162"/>
      <c r="D52" s="95"/>
      <c r="E52" s="95"/>
      <c r="F52" s="95"/>
      <c r="G52" s="96"/>
      <c r="H52" s="96"/>
      <c r="I52" s="96"/>
      <c r="J52" s="162"/>
      <c r="K52" s="162"/>
      <c r="L52" s="162"/>
    </row>
    <row r="53" spans="1:12">
      <c r="A53" s="84"/>
      <c r="B53" s="85"/>
      <c r="C53" s="85"/>
      <c r="D53" s="85"/>
      <c r="E53" s="85"/>
      <c r="F53" s="85"/>
      <c r="G53" s="86"/>
      <c r="H53" s="86"/>
      <c r="I53" s="86"/>
      <c r="J53" s="85"/>
      <c r="K53" s="85"/>
      <c r="L53" s="85"/>
    </row>
    <row r="54" spans="1:12">
      <c r="A54" s="97"/>
      <c r="B54" s="98"/>
      <c r="C54" s="98"/>
      <c r="D54" s="98"/>
      <c r="E54" s="98"/>
      <c r="F54" s="98"/>
      <c r="G54" s="99"/>
      <c r="H54" s="99"/>
      <c r="I54" s="99"/>
      <c r="J54" s="98"/>
      <c r="K54" s="98"/>
      <c r="L54" s="98"/>
    </row>
    <row r="55" spans="1:12">
      <c r="A55" s="97"/>
      <c r="B55" s="98"/>
      <c r="C55" s="98"/>
      <c r="D55" s="98"/>
      <c r="E55" s="98"/>
      <c r="F55" s="98"/>
      <c r="G55" s="99"/>
      <c r="H55" s="99"/>
      <c r="I55" s="99"/>
      <c r="J55" s="98"/>
      <c r="K55" s="98"/>
      <c r="L55" s="98"/>
    </row>
    <row r="56" spans="1:12">
      <c r="A56" s="97"/>
      <c r="B56" s="158"/>
      <c r="C56" s="158"/>
      <c r="D56" s="100"/>
      <c r="E56" s="100"/>
      <c r="F56" s="100"/>
      <c r="G56" s="101"/>
      <c r="H56" s="101"/>
      <c r="I56" s="101"/>
      <c r="J56" s="100"/>
      <c r="K56" s="100"/>
      <c r="L56" s="102"/>
    </row>
    <row r="57" spans="1:12">
      <c r="A57" s="97"/>
      <c r="B57" s="102"/>
      <c r="C57" s="102"/>
      <c r="D57" s="102"/>
      <c r="E57" s="102"/>
      <c r="F57" s="102"/>
      <c r="J57" s="102"/>
      <c r="K57" s="102"/>
      <c r="L57" s="102"/>
    </row>
    <row r="58" spans="1:12">
      <c r="A58" s="104"/>
      <c r="B58" s="105"/>
      <c r="C58" s="105"/>
      <c r="D58" s="105"/>
      <c r="E58" s="105"/>
      <c r="F58" s="105"/>
      <c r="G58" s="99"/>
      <c r="H58" s="99"/>
      <c r="I58" s="99"/>
      <c r="J58" s="105"/>
      <c r="K58" s="105"/>
    </row>
  </sheetData>
  <mergeCells count="6">
    <mergeCell ref="B56:C56"/>
    <mergeCell ref="A1:L1"/>
    <mergeCell ref="J47:L47"/>
    <mergeCell ref="J48:L48"/>
    <mergeCell ref="B52:C52"/>
    <mergeCell ref="J52:L52"/>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8"/>
  <sheetViews>
    <sheetView topLeftCell="A28" workbookViewId="0">
      <selection activeCell="G12" sqref="G12"/>
    </sheetView>
  </sheetViews>
  <sheetFormatPr defaultRowHeight="15.5"/>
  <cols>
    <col min="1" max="1" width="3.7265625" style="107" customWidth="1"/>
    <col min="2" max="2" width="12" style="107" customWidth="1"/>
    <col min="3" max="3" width="19.26953125" style="107" customWidth="1"/>
    <col min="4" max="4" width="10.26953125" style="107" customWidth="1"/>
    <col min="5" max="5" width="11.26953125" style="107" customWidth="1"/>
    <col min="6" max="6" width="13.26953125" style="107" customWidth="1"/>
    <col min="7" max="7" width="30.453125" style="107" customWidth="1"/>
    <col min="8" max="8" width="10.453125" style="107" customWidth="1"/>
    <col min="9" max="9" width="11.08984375" style="107" customWidth="1"/>
    <col min="10" max="10" width="13" style="107" customWidth="1"/>
    <col min="11" max="11" width="12.36328125" style="107" bestFit="1" customWidth="1"/>
    <col min="12" max="256" width="9" style="107"/>
    <col min="257" max="257" width="3.7265625" style="107" customWidth="1"/>
    <col min="258" max="258" width="12" style="107" customWidth="1"/>
    <col min="259" max="259" width="19.26953125" style="107" customWidth="1"/>
    <col min="260" max="260" width="10.26953125" style="107" customWidth="1"/>
    <col min="261" max="261" width="11.26953125" style="107" customWidth="1"/>
    <col min="262" max="262" width="13.26953125" style="107" customWidth="1"/>
    <col min="263" max="263" width="30.453125" style="107" customWidth="1"/>
    <col min="264" max="264" width="10.453125" style="107" customWidth="1"/>
    <col min="265" max="265" width="11.08984375" style="107" customWidth="1"/>
    <col min="266" max="266" width="13" style="107" customWidth="1"/>
    <col min="267" max="267" width="12.36328125" style="107" bestFit="1" customWidth="1"/>
    <col min="268" max="512" width="9" style="107"/>
    <col min="513" max="513" width="3.7265625" style="107" customWidth="1"/>
    <col min="514" max="514" width="12" style="107" customWidth="1"/>
    <col min="515" max="515" width="19.26953125" style="107" customWidth="1"/>
    <col min="516" max="516" width="10.26953125" style="107" customWidth="1"/>
    <col min="517" max="517" width="11.26953125" style="107" customWidth="1"/>
    <col min="518" max="518" width="13.26953125" style="107" customWidth="1"/>
    <col min="519" max="519" width="30.453125" style="107" customWidth="1"/>
    <col min="520" max="520" width="10.453125" style="107" customWidth="1"/>
    <col min="521" max="521" width="11.08984375" style="107" customWidth="1"/>
    <col min="522" max="522" width="13" style="107" customWidth="1"/>
    <col min="523" max="523" width="12.36328125" style="107" bestFit="1" customWidth="1"/>
    <col min="524" max="768" width="9" style="107"/>
    <col min="769" max="769" width="3.7265625" style="107" customWidth="1"/>
    <col min="770" max="770" width="12" style="107" customWidth="1"/>
    <col min="771" max="771" width="19.26953125" style="107" customWidth="1"/>
    <col min="772" max="772" width="10.26953125" style="107" customWidth="1"/>
    <col min="773" max="773" width="11.26953125" style="107" customWidth="1"/>
    <col min="774" max="774" width="13.26953125" style="107" customWidth="1"/>
    <col min="775" max="775" width="30.453125" style="107" customWidth="1"/>
    <col min="776" max="776" width="10.453125" style="107" customWidth="1"/>
    <col min="777" max="777" width="11.08984375" style="107" customWidth="1"/>
    <col min="778" max="778" width="13" style="107" customWidth="1"/>
    <col min="779" max="779" width="12.36328125" style="107" bestFit="1" customWidth="1"/>
    <col min="780" max="1024" width="9" style="107"/>
    <col min="1025" max="1025" width="3.7265625" style="107" customWidth="1"/>
    <col min="1026" max="1026" width="12" style="107" customWidth="1"/>
    <col min="1027" max="1027" width="19.26953125" style="107" customWidth="1"/>
    <col min="1028" max="1028" width="10.26953125" style="107" customWidth="1"/>
    <col min="1029" max="1029" width="11.26953125" style="107" customWidth="1"/>
    <col min="1030" max="1030" width="13.26953125" style="107" customWidth="1"/>
    <col min="1031" max="1031" width="30.453125" style="107" customWidth="1"/>
    <col min="1032" max="1032" width="10.453125" style="107" customWidth="1"/>
    <col min="1033" max="1033" width="11.08984375" style="107" customWidth="1"/>
    <col min="1034" max="1034" width="13" style="107" customWidth="1"/>
    <col min="1035" max="1035" width="12.36328125" style="107" bestFit="1" customWidth="1"/>
    <col min="1036" max="1280" width="9" style="107"/>
    <col min="1281" max="1281" width="3.7265625" style="107" customWidth="1"/>
    <col min="1282" max="1282" width="12" style="107" customWidth="1"/>
    <col min="1283" max="1283" width="19.26953125" style="107" customWidth="1"/>
    <col min="1284" max="1284" width="10.26953125" style="107" customWidth="1"/>
    <col min="1285" max="1285" width="11.26953125" style="107" customWidth="1"/>
    <col min="1286" max="1286" width="13.26953125" style="107" customWidth="1"/>
    <col min="1287" max="1287" width="30.453125" style="107" customWidth="1"/>
    <col min="1288" max="1288" width="10.453125" style="107" customWidth="1"/>
    <col min="1289" max="1289" width="11.08984375" style="107" customWidth="1"/>
    <col min="1290" max="1290" width="13" style="107" customWidth="1"/>
    <col min="1291" max="1291" width="12.36328125" style="107" bestFit="1" customWidth="1"/>
    <col min="1292" max="1536" width="9" style="107"/>
    <col min="1537" max="1537" width="3.7265625" style="107" customWidth="1"/>
    <col min="1538" max="1538" width="12" style="107" customWidth="1"/>
    <col min="1539" max="1539" width="19.26953125" style="107" customWidth="1"/>
    <col min="1540" max="1540" width="10.26953125" style="107" customWidth="1"/>
    <col min="1541" max="1541" width="11.26953125" style="107" customWidth="1"/>
    <col min="1542" max="1542" width="13.26953125" style="107" customWidth="1"/>
    <col min="1543" max="1543" width="30.453125" style="107" customWidth="1"/>
    <col min="1544" max="1544" width="10.453125" style="107" customWidth="1"/>
    <col min="1545" max="1545" width="11.08984375" style="107" customWidth="1"/>
    <col min="1546" max="1546" width="13" style="107" customWidth="1"/>
    <col min="1547" max="1547" width="12.36328125" style="107" bestFit="1" customWidth="1"/>
    <col min="1548" max="1792" width="9" style="107"/>
    <col min="1793" max="1793" width="3.7265625" style="107" customWidth="1"/>
    <col min="1794" max="1794" width="12" style="107" customWidth="1"/>
    <col min="1795" max="1795" width="19.26953125" style="107" customWidth="1"/>
    <col min="1796" max="1796" width="10.26953125" style="107" customWidth="1"/>
    <col min="1797" max="1797" width="11.26953125" style="107" customWidth="1"/>
    <col min="1798" max="1798" width="13.26953125" style="107" customWidth="1"/>
    <col min="1799" max="1799" width="30.453125" style="107" customWidth="1"/>
    <col min="1800" max="1800" width="10.453125" style="107" customWidth="1"/>
    <col min="1801" max="1801" width="11.08984375" style="107" customWidth="1"/>
    <col min="1802" max="1802" width="13" style="107" customWidth="1"/>
    <col min="1803" max="1803" width="12.36328125" style="107" bestFit="1" customWidth="1"/>
    <col min="1804" max="2048" width="9" style="107"/>
    <col min="2049" max="2049" width="3.7265625" style="107" customWidth="1"/>
    <col min="2050" max="2050" width="12" style="107" customWidth="1"/>
    <col min="2051" max="2051" width="19.26953125" style="107" customWidth="1"/>
    <col min="2052" max="2052" width="10.26953125" style="107" customWidth="1"/>
    <col min="2053" max="2053" width="11.26953125" style="107" customWidth="1"/>
    <col min="2054" max="2054" width="13.26953125" style="107" customWidth="1"/>
    <col min="2055" max="2055" width="30.453125" style="107" customWidth="1"/>
    <col min="2056" max="2056" width="10.453125" style="107" customWidth="1"/>
    <col min="2057" max="2057" width="11.08984375" style="107" customWidth="1"/>
    <col min="2058" max="2058" width="13" style="107" customWidth="1"/>
    <col min="2059" max="2059" width="12.36328125" style="107" bestFit="1" customWidth="1"/>
    <col min="2060" max="2304" width="9" style="107"/>
    <col min="2305" max="2305" width="3.7265625" style="107" customWidth="1"/>
    <col min="2306" max="2306" width="12" style="107" customWidth="1"/>
    <col min="2307" max="2307" width="19.26953125" style="107" customWidth="1"/>
    <col min="2308" max="2308" width="10.26953125" style="107" customWidth="1"/>
    <col min="2309" max="2309" width="11.26953125" style="107" customWidth="1"/>
    <col min="2310" max="2310" width="13.26953125" style="107" customWidth="1"/>
    <col min="2311" max="2311" width="30.453125" style="107" customWidth="1"/>
    <col min="2312" max="2312" width="10.453125" style="107" customWidth="1"/>
    <col min="2313" max="2313" width="11.08984375" style="107" customWidth="1"/>
    <col min="2314" max="2314" width="13" style="107" customWidth="1"/>
    <col min="2315" max="2315" width="12.36328125" style="107" bestFit="1" customWidth="1"/>
    <col min="2316" max="2560" width="9" style="107"/>
    <col min="2561" max="2561" width="3.7265625" style="107" customWidth="1"/>
    <col min="2562" max="2562" width="12" style="107" customWidth="1"/>
    <col min="2563" max="2563" width="19.26953125" style="107" customWidth="1"/>
    <col min="2564" max="2564" width="10.26953125" style="107" customWidth="1"/>
    <col min="2565" max="2565" width="11.26953125" style="107" customWidth="1"/>
    <col min="2566" max="2566" width="13.26953125" style="107" customWidth="1"/>
    <col min="2567" max="2567" width="30.453125" style="107" customWidth="1"/>
    <col min="2568" max="2568" width="10.453125" style="107" customWidth="1"/>
    <col min="2569" max="2569" width="11.08984375" style="107" customWidth="1"/>
    <col min="2570" max="2570" width="13" style="107" customWidth="1"/>
    <col min="2571" max="2571" width="12.36328125" style="107" bestFit="1" customWidth="1"/>
    <col min="2572" max="2816" width="9" style="107"/>
    <col min="2817" max="2817" width="3.7265625" style="107" customWidth="1"/>
    <col min="2818" max="2818" width="12" style="107" customWidth="1"/>
    <col min="2819" max="2819" width="19.26953125" style="107" customWidth="1"/>
    <col min="2820" max="2820" width="10.26953125" style="107" customWidth="1"/>
    <col min="2821" max="2821" width="11.26953125" style="107" customWidth="1"/>
    <col min="2822" max="2822" width="13.26953125" style="107" customWidth="1"/>
    <col min="2823" max="2823" width="30.453125" style="107" customWidth="1"/>
    <col min="2824" max="2824" width="10.453125" style="107" customWidth="1"/>
    <col min="2825" max="2825" width="11.08984375" style="107" customWidth="1"/>
    <col min="2826" max="2826" width="13" style="107" customWidth="1"/>
    <col min="2827" max="2827" width="12.36328125" style="107" bestFit="1" customWidth="1"/>
    <col min="2828" max="3072" width="9" style="107"/>
    <col min="3073" max="3073" width="3.7265625" style="107" customWidth="1"/>
    <col min="3074" max="3074" width="12" style="107" customWidth="1"/>
    <col min="3075" max="3075" width="19.26953125" style="107" customWidth="1"/>
    <col min="3076" max="3076" width="10.26953125" style="107" customWidth="1"/>
    <col min="3077" max="3077" width="11.26953125" style="107" customWidth="1"/>
    <col min="3078" max="3078" width="13.26953125" style="107" customWidth="1"/>
    <col min="3079" max="3079" width="30.453125" style="107" customWidth="1"/>
    <col min="3080" max="3080" width="10.453125" style="107" customWidth="1"/>
    <col min="3081" max="3081" width="11.08984375" style="107" customWidth="1"/>
    <col min="3082" max="3082" width="13" style="107" customWidth="1"/>
    <col min="3083" max="3083" width="12.36328125" style="107" bestFit="1" customWidth="1"/>
    <col min="3084" max="3328" width="9" style="107"/>
    <col min="3329" max="3329" width="3.7265625" style="107" customWidth="1"/>
    <col min="3330" max="3330" width="12" style="107" customWidth="1"/>
    <col min="3331" max="3331" width="19.26953125" style="107" customWidth="1"/>
    <col min="3332" max="3332" width="10.26953125" style="107" customWidth="1"/>
    <col min="3333" max="3333" width="11.26953125" style="107" customWidth="1"/>
    <col min="3334" max="3334" width="13.26953125" style="107" customWidth="1"/>
    <col min="3335" max="3335" width="30.453125" style="107" customWidth="1"/>
    <col min="3336" max="3336" width="10.453125" style="107" customWidth="1"/>
    <col min="3337" max="3337" width="11.08984375" style="107" customWidth="1"/>
    <col min="3338" max="3338" width="13" style="107" customWidth="1"/>
    <col min="3339" max="3339" width="12.36328125" style="107" bestFit="1" customWidth="1"/>
    <col min="3340" max="3584" width="9" style="107"/>
    <col min="3585" max="3585" width="3.7265625" style="107" customWidth="1"/>
    <col min="3586" max="3586" width="12" style="107" customWidth="1"/>
    <col min="3587" max="3587" width="19.26953125" style="107" customWidth="1"/>
    <col min="3588" max="3588" width="10.26953125" style="107" customWidth="1"/>
    <col min="3589" max="3589" width="11.26953125" style="107" customWidth="1"/>
    <col min="3590" max="3590" width="13.26953125" style="107" customWidth="1"/>
    <col min="3591" max="3591" width="30.453125" style="107" customWidth="1"/>
    <col min="3592" max="3592" width="10.453125" style="107" customWidth="1"/>
    <col min="3593" max="3593" width="11.08984375" style="107" customWidth="1"/>
    <col min="3594" max="3594" width="13" style="107" customWidth="1"/>
    <col min="3595" max="3595" width="12.36328125" style="107" bestFit="1" customWidth="1"/>
    <col min="3596" max="3840" width="9" style="107"/>
    <col min="3841" max="3841" width="3.7265625" style="107" customWidth="1"/>
    <col min="3842" max="3842" width="12" style="107" customWidth="1"/>
    <col min="3843" max="3843" width="19.26953125" style="107" customWidth="1"/>
    <col min="3844" max="3844" width="10.26953125" style="107" customWidth="1"/>
    <col min="3845" max="3845" width="11.26953125" style="107" customWidth="1"/>
    <col min="3846" max="3846" width="13.26953125" style="107" customWidth="1"/>
    <col min="3847" max="3847" width="30.453125" style="107" customWidth="1"/>
    <col min="3848" max="3848" width="10.453125" style="107" customWidth="1"/>
    <col min="3849" max="3849" width="11.08984375" style="107" customWidth="1"/>
    <col min="3850" max="3850" width="13" style="107" customWidth="1"/>
    <col min="3851" max="3851" width="12.36328125" style="107" bestFit="1" customWidth="1"/>
    <col min="3852" max="4096" width="9" style="107"/>
    <col min="4097" max="4097" width="3.7265625" style="107" customWidth="1"/>
    <col min="4098" max="4098" width="12" style="107" customWidth="1"/>
    <col min="4099" max="4099" width="19.26953125" style="107" customWidth="1"/>
    <col min="4100" max="4100" width="10.26953125" style="107" customWidth="1"/>
    <col min="4101" max="4101" width="11.26953125" style="107" customWidth="1"/>
    <col min="4102" max="4102" width="13.26953125" style="107" customWidth="1"/>
    <col min="4103" max="4103" width="30.453125" style="107" customWidth="1"/>
    <col min="4104" max="4104" width="10.453125" style="107" customWidth="1"/>
    <col min="4105" max="4105" width="11.08984375" style="107" customWidth="1"/>
    <col min="4106" max="4106" width="13" style="107" customWidth="1"/>
    <col min="4107" max="4107" width="12.36328125" style="107" bestFit="1" customWidth="1"/>
    <col min="4108" max="4352" width="9" style="107"/>
    <col min="4353" max="4353" width="3.7265625" style="107" customWidth="1"/>
    <col min="4354" max="4354" width="12" style="107" customWidth="1"/>
    <col min="4355" max="4355" width="19.26953125" style="107" customWidth="1"/>
    <col min="4356" max="4356" width="10.26953125" style="107" customWidth="1"/>
    <col min="4357" max="4357" width="11.26953125" style="107" customWidth="1"/>
    <col min="4358" max="4358" width="13.26953125" style="107" customWidth="1"/>
    <col min="4359" max="4359" width="30.453125" style="107" customWidth="1"/>
    <col min="4360" max="4360" width="10.453125" style="107" customWidth="1"/>
    <col min="4361" max="4361" width="11.08984375" style="107" customWidth="1"/>
    <col min="4362" max="4362" width="13" style="107" customWidth="1"/>
    <col min="4363" max="4363" width="12.36328125" style="107" bestFit="1" customWidth="1"/>
    <col min="4364" max="4608" width="9" style="107"/>
    <col min="4609" max="4609" width="3.7265625" style="107" customWidth="1"/>
    <col min="4610" max="4610" width="12" style="107" customWidth="1"/>
    <col min="4611" max="4611" width="19.26953125" style="107" customWidth="1"/>
    <col min="4612" max="4612" width="10.26953125" style="107" customWidth="1"/>
    <col min="4613" max="4613" width="11.26953125" style="107" customWidth="1"/>
    <col min="4614" max="4614" width="13.26953125" style="107" customWidth="1"/>
    <col min="4615" max="4615" width="30.453125" style="107" customWidth="1"/>
    <col min="4616" max="4616" width="10.453125" style="107" customWidth="1"/>
    <col min="4617" max="4617" width="11.08984375" style="107" customWidth="1"/>
    <col min="4618" max="4618" width="13" style="107" customWidth="1"/>
    <col min="4619" max="4619" width="12.36328125" style="107" bestFit="1" customWidth="1"/>
    <col min="4620" max="4864" width="9" style="107"/>
    <col min="4865" max="4865" width="3.7265625" style="107" customWidth="1"/>
    <col min="4866" max="4866" width="12" style="107" customWidth="1"/>
    <col min="4867" max="4867" width="19.26953125" style="107" customWidth="1"/>
    <col min="4868" max="4868" width="10.26953125" style="107" customWidth="1"/>
    <col min="4869" max="4869" width="11.26953125" style="107" customWidth="1"/>
    <col min="4870" max="4870" width="13.26953125" style="107" customWidth="1"/>
    <col min="4871" max="4871" width="30.453125" style="107" customWidth="1"/>
    <col min="4872" max="4872" width="10.453125" style="107" customWidth="1"/>
    <col min="4873" max="4873" width="11.08984375" style="107" customWidth="1"/>
    <col min="4874" max="4874" width="13" style="107" customWidth="1"/>
    <col min="4875" max="4875" width="12.36328125" style="107" bestFit="1" customWidth="1"/>
    <col min="4876" max="5120" width="9" style="107"/>
    <col min="5121" max="5121" width="3.7265625" style="107" customWidth="1"/>
    <col min="5122" max="5122" width="12" style="107" customWidth="1"/>
    <col min="5123" max="5123" width="19.26953125" style="107" customWidth="1"/>
    <col min="5124" max="5124" width="10.26953125" style="107" customWidth="1"/>
    <col min="5125" max="5125" width="11.26953125" style="107" customWidth="1"/>
    <col min="5126" max="5126" width="13.26953125" style="107" customWidth="1"/>
    <col min="5127" max="5127" width="30.453125" style="107" customWidth="1"/>
    <col min="5128" max="5128" width="10.453125" style="107" customWidth="1"/>
    <col min="5129" max="5129" width="11.08984375" style="107" customWidth="1"/>
    <col min="5130" max="5130" width="13" style="107" customWidth="1"/>
    <col min="5131" max="5131" width="12.36328125" style="107" bestFit="1" customWidth="1"/>
    <col min="5132" max="5376" width="9" style="107"/>
    <col min="5377" max="5377" width="3.7265625" style="107" customWidth="1"/>
    <col min="5378" max="5378" width="12" style="107" customWidth="1"/>
    <col min="5379" max="5379" width="19.26953125" style="107" customWidth="1"/>
    <col min="5380" max="5380" width="10.26953125" style="107" customWidth="1"/>
    <col min="5381" max="5381" width="11.26953125" style="107" customWidth="1"/>
    <col min="5382" max="5382" width="13.26953125" style="107" customWidth="1"/>
    <col min="5383" max="5383" width="30.453125" style="107" customWidth="1"/>
    <col min="5384" max="5384" width="10.453125" style="107" customWidth="1"/>
    <col min="5385" max="5385" width="11.08984375" style="107" customWidth="1"/>
    <col min="5386" max="5386" width="13" style="107" customWidth="1"/>
    <col min="5387" max="5387" width="12.36328125" style="107" bestFit="1" customWidth="1"/>
    <col min="5388" max="5632" width="9" style="107"/>
    <col min="5633" max="5633" width="3.7265625" style="107" customWidth="1"/>
    <col min="5634" max="5634" width="12" style="107" customWidth="1"/>
    <col min="5635" max="5635" width="19.26953125" style="107" customWidth="1"/>
    <col min="5636" max="5636" width="10.26953125" style="107" customWidth="1"/>
    <col min="5637" max="5637" width="11.26953125" style="107" customWidth="1"/>
    <col min="5638" max="5638" width="13.26953125" style="107" customWidth="1"/>
    <col min="5639" max="5639" width="30.453125" style="107" customWidth="1"/>
    <col min="5640" max="5640" width="10.453125" style="107" customWidth="1"/>
    <col min="5641" max="5641" width="11.08984375" style="107" customWidth="1"/>
    <col min="5642" max="5642" width="13" style="107" customWidth="1"/>
    <col min="5643" max="5643" width="12.36328125" style="107" bestFit="1" customWidth="1"/>
    <col min="5644" max="5888" width="9" style="107"/>
    <col min="5889" max="5889" width="3.7265625" style="107" customWidth="1"/>
    <col min="5890" max="5890" width="12" style="107" customWidth="1"/>
    <col min="5891" max="5891" width="19.26953125" style="107" customWidth="1"/>
    <col min="5892" max="5892" width="10.26953125" style="107" customWidth="1"/>
    <col min="5893" max="5893" width="11.26953125" style="107" customWidth="1"/>
    <col min="5894" max="5894" width="13.26953125" style="107" customWidth="1"/>
    <col min="5895" max="5895" width="30.453125" style="107" customWidth="1"/>
    <col min="5896" max="5896" width="10.453125" style="107" customWidth="1"/>
    <col min="5897" max="5897" width="11.08984375" style="107" customWidth="1"/>
    <col min="5898" max="5898" width="13" style="107" customWidth="1"/>
    <col min="5899" max="5899" width="12.36328125" style="107" bestFit="1" customWidth="1"/>
    <col min="5900" max="6144" width="9" style="107"/>
    <col min="6145" max="6145" width="3.7265625" style="107" customWidth="1"/>
    <col min="6146" max="6146" width="12" style="107" customWidth="1"/>
    <col min="6147" max="6147" width="19.26953125" style="107" customWidth="1"/>
    <col min="6148" max="6148" width="10.26953125" style="107" customWidth="1"/>
    <col min="6149" max="6149" width="11.26953125" style="107" customWidth="1"/>
    <col min="6150" max="6150" width="13.26953125" style="107" customWidth="1"/>
    <col min="6151" max="6151" width="30.453125" style="107" customWidth="1"/>
    <col min="6152" max="6152" width="10.453125" style="107" customWidth="1"/>
    <col min="6153" max="6153" width="11.08984375" style="107" customWidth="1"/>
    <col min="6154" max="6154" width="13" style="107" customWidth="1"/>
    <col min="6155" max="6155" width="12.36328125" style="107" bestFit="1" customWidth="1"/>
    <col min="6156" max="6400" width="9" style="107"/>
    <col min="6401" max="6401" width="3.7265625" style="107" customWidth="1"/>
    <col min="6402" max="6402" width="12" style="107" customWidth="1"/>
    <col min="6403" max="6403" width="19.26953125" style="107" customWidth="1"/>
    <col min="6404" max="6404" width="10.26953125" style="107" customWidth="1"/>
    <col min="6405" max="6405" width="11.26953125" style="107" customWidth="1"/>
    <col min="6406" max="6406" width="13.26953125" style="107" customWidth="1"/>
    <col min="6407" max="6407" width="30.453125" style="107" customWidth="1"/>
    <col min="6408" max="6408" width="10.453125" style="107" customWidth="1"/>
    <col min="6409" max="6409" width="11.08984375" style="107" customWidth="1"/>
    <col min="6410" max="6410" width="13" style="107" customWidth="1"/>
    <col min="6411" max="6411" width="12.36328125" style="107" bestFit="1" customWidth="1"/>
    <col min="6412" max="6656" width="9" style="107"/>
    <col min="6657" max="6657" width="3.7265625" style="107" customWidth="1"/>
    <col min="6658" max="6658" width="12" style="107" customWidth="1"/>
    <col min="6659" max="6659" width="19.26953125" style="107" customWidth="1"/>
    <col min="6660" max="6660" width="10.26953125" style="107" customWidth="1"/>
    <col min="6661" max="6661" width="11.26953125" style="107" customWidth="1"/>
    <col min="6662" max="6662" width="13.26953125" style="107" customWidth="1"/>
    <col min="6663" max="6663" width="30.453125" style="107" customWidth="1"/>
    <col min="6664" max="6664" width="10.453125" style="107" customWidth="1"/>
    <col min="6665" max="6665" width="11.08984375" style="107" customWidth="1"/>
    <col min="6666" max="6666" width="13" style="107" customWidth="1"/>
    <col min="6667" max="6667" width="12.36328125" style="107" bestFit="1" customWidth="1"/>
    <col min="6668" max="6912" width="9" style="107"/>
    <col min="6913" max="6913" width="3.7265625" style="107" customWidth="1"/>
    <col min="6914" max="6914" width="12" style="107" customWidth="1"/>
    <col min="6915" max="6915" width="19.26953125" style="107" customWidth="1"/>
    <col min="6916" max="6916" width="10.26953125" style="107" customWidth="1"/>
    <col min="6917" max="6917" width="11.26953125" style="107" customWidth="1"/>
    <col min="6918" max="6918" width="13.26953125" style="107" customWidth="1"/>
    <col min="6919" max="6919" width="30.453125" style="107" customWidth="1"/>
    <col min="6920" max="6920" width="10.453125" style="107" customWidth="1"/>
    <col min="6921" max="6921" width="11.08984375" style="107" customWidth="1"/>
    <col min="6922" max="6922" width="13" style="107" customWidth="1"/>
    <col min="6923" max="6923" width="12.36328125" style="107" bestFit="1" customWidth="1"/>
    <col min="6924" max="7168" width="9" style="107"/>
    <col min="7169" max="7169" width="3.7265625" style="107" customWidth="1"/>
    <col min="7170" max="7170" width="12" style="107" customWidth="1"/>
    <col min="7171" max="7171" width="19.26953125" style="107" customWidth="1"/>
    <col min="7172" max="7172" width="10.26953125" style="107" customWidth="1"/>
    <col min="7173" max="7173" width="11.26953125" style="107" customWidth="1"/>
    <col min="7174" max="7174" width="13.26953125" style="107" customWidth="1"/>
    <col min="7175" max="7175" width="30.453125" style="107" customWidth="1"/>
    <col min="7176" max="7176" width="10.453125" style="107" customWidth="1"/>
    <col min="7177" max="7177" width="11.08984375" style="107" customWidth="1"/>
    <col min="7178" max="7178" width="13" style="107" customWidth="1"/>
    <col min="7179" max="7179" width="12.36328125" style="107" bestFit="1" customWidth="1"/>
    <col min="7180" max="7424" width="9" style="107"/>
    <col min="7425" max="7425" width="3.7265625" style="107" customWidth="1"/>
    <col min="7426" max="7426" width="12" style="107" customWidth="1"/>
    <col min="7427" max="7427" width="19.26953125" style="107" customWidth="1"/>
    <col min="7428" max="7428" width="10.26953125" style="107" customWidth="1"/>
    <col min="7429" max="7429" width="11.26953125" style="107" customWidth="1"/>
    <col min="7430" max="7430" width="13.26953125" style="107" customWidth="1"/>
    <col min="7431" max="7431" width="30.453125" style="107" customWidth="1"/>
    <col min="7432" max="7432" width="10.453125" style="107" customWidth="1"/>
    <col min="7433" max="7433" width="11.08984375" style="107" customWidth="1"/>
    <col min="7434" max="7434" width="13" style="107" customWidth="1"/>
    <col min="7435" max="7435" width="12.36328125" style="107" bestFit="1" customWidth="1"/>
    <col min="7436" max="7680" width="9" style="107"/>
    <col min="7681" max="7681" width="3.7265625" style="107" customWidth="1"/>
    <col min="7682" max="7682" width="12" style="107" customWidth="1"/>
    <col min="7683" max="7683" width="19.26953125" style="107" customWidth="1"/>
    <col min="7684" max="7684" width="10.26953125" style="107" customWidth="1"/>
    <col min="7685" max="7685" width="11.26953125" style="107" customWidth="1"/>
    <col min="7686" max="7686" width="13.26953125" style="107" customWidth="1"/>
    <col min="7687" max="7687" width="30.453125" style="107" customWidth="1"/>
    <col min="7688" max="7688" width="10.453125" style="107" customWidth="1"/>
    <col min="7689" max="7689" width="11.08984375" style="107" customWidth="1"/>
    <col min="7690" max="7690" width="13" style="107" customWidth="1"/>
    <col min="7691" max="7691" width="12.36328125" style="107" bestFit="1" customWidth="1"/>
    <col min="7692" max="7936" width="9" style="107"/>
    <col min="7937" max="7937" width="3.7265625" style="107" customWidth="1"/>
    <col min="7938" max="7938" width="12" style="107" customWidth="1"/>
    <col min="7939" max="7939" width="19.26953125" style="107" customWidth="1"/>
    <col min="7940" max="7940" width="10.26953125" style="107" customWidth="1"/>
    <col min="7941" max="7941" width="11.26953125" style="107" customWidth="1"/>
    <col min="7942" max="7942" width="13.26953125" style="107" customWidth="1"/>
    <col min="7943" max="7943" width="30.453125" style="107" customWidth="1"/>
    <col min="7944" max="7944" width="10.453125" style="107" customWidth="1"/>
    <col min="7945" max="7945" width="11.08984375" style="107" customWidth="1"/>
    <col min="7946" max="7946" width="13" style="107" customWidth="1"/>
    <col min="7947" max="7947" width="12.36328125" style="107" bestFit="1" customWidth="1"/>
    <col min="7948" max="8192" width="9" style="107"/>
    <col min="8193" max="8193" width="3.7265625" style="107" customWidth="1"/>
    <col min="8194" max="8194" width="12" style="107" customWidth="1"/>
    <col min="8195" max="8195" width="19.26953125" style="107" customWidth="1"/>
    <col min="8196" max="8196" width="10.26953125" style="107" customWidth="1"/>
    <col min="8197" max="8197" width="11.26953125" style="107" customWidth="1"/>
    <col min="8198" max="8198" width="13.26953125" style="107" customWidth="1"/>
    <col min="8199" max="8199" width="30.453125" style="107" customWidth="1"/>
    <col min="8200" max="8200" width="10.453125" style="107" customWidth="1"/>
    <col min="8201" max="8201" width="11.08984375" style="107" customWidth="1"/>
    <col min="8202" max="8202" width="13" style="107" customWidth="1"/>
    <col min="8203" max="8203" width="12.36328125" style="107" bestFit="1" customWidth="1"/>
    <col min="8204" max="8448" width="9" style="107"/>
    <col min="8449" max="8449" width="3.7265625" style="107" customWidth="1"/>
    <col min="8450" max="8450" width="12" style="107" customWidth="1"/>
    <col min="8451" max="8451" width="19.26953125" style="107" customWidth="1"/>
    <col min="8452" max="8452" width="10.26953125" style="107" customWidth="1"/>
    <col min="8453" max="8453" width="11.26953125" style="107" customWidth="1"/>
    <col min="8454" max="8454" width="13.26953125" style="107" customWidth="1"/>
    <col min="8455" max="8455" width="30.453125" style="107" customWidth="1"/>
    <col min="8456" max="8456" width="10.453125" style="107" customWidth="1"/>
    <col min="8457" max="8457" width="11.08984375" style="107" customWidth="1"/>
    <col min="8458" max="8458" width="13" style="107" customWidth="1"/>
    <col min="8459" max="8459" width="12.36328125" style="107" bestFit="1" customWidth="1"/>
    <col min="8460" max="8704" width="9" style="107"/>
    <col min="8705" max="8705" width="3.7265625" style="107" customWidth="1"/>
    <col min="8706" max="8706" width="12" style="107" customWidth="1"/>
    <col min="8707" max="8707" width="19.26953125" style="107" customWidth="1"/>
    <col min="8708" max="8708" width="10.26953125" style="107" customWidth="1"/>
    <col min="8709" max="8709" width="11.26953125" style="107" customWidth="1"/>
    <col min="8710" max="8710" width="13.26953125" style="107" customWidth="1"/>
    <col min="8711" max="8711" width="30.453125" style="107" customWidth="1"/>
    <col min="8712" max="8712" width="10.453125" style="107" customWidth="1"/>
    <col min="8713" max="8713" width="11.08984375" style="107" customWidth="1"/>
    <col min="8714" max="8714" width="13" style="107" customWidth="1"/>
    <col min="8715" max="8715" width="12.36328125" style="107" bestFit="1" customWidth="1"/>
    <col min="8716" max="8960" width="9" style="107"/>
    <col min="8961" max="8961" width="3.7265625" style="107" customWidth="1"/>
    <col min="8962" max="8962" width="12" style="107" customWidth="1"/>
    <col min="8963" max="8963" width="19.26953125" style="107" customWidth="1"/>
    <col min="8964" max="8964" width="10.26953125" style="107" customWidth="1"/>
    <col min="8965" max="8965" width="11.26953125" style="107" customWidth="1"/>
    <col min="8966" max="8966" width="13.26953125" style="107" customWidth="1"/>
    <col min="8967" max="8967" width="30.453125" style="107" customWidth="1"/>
    <col min="8968" max="8968" width="10.453125" style="107" customWidth="1"/>
    <col min="8969" max="8969" width="11.08984375" style="107" customWidth="1"/>
    <col min="8970" max="8970" width="13" style="107" customWidth="1"/>
    <col min="8971" max="8971" width="12.36328125" style="107" bestFit="1" customWidth="1"/>
    <col min="8972" max="9216" width="9" style="107"/>
    <col min="9217" max="9217" width="3.7265625" style="107" customWidth="1"/>
    <col min="9218" max="9218" width="12" style="107" customWidth="1"/>
    <col min="9219" max="9219" width="19.26953125" style="107" customWidth="1"/>
    <col min="9220" max="9220" width="10.26953125" style="107" customWidth="1"/>
    <col min="9221" max="9221" width="11.26953125" style="107" customWidth="1"/>
    <col min="9222" max="9222" width="13.26953125" style="107" customWidth="1"/>
    <col min="9223" max="9223" width="30.453125" style="107" customWidth="1"/>
    <col min="9224" max="9224" width="10.453125" style="107" customWidth="1"/>
    <col min="9225" max="9225" width="11.08984375" style="107" customWidth="1"/>
    <col min="9226" max="9226" width="13" style="107" customWidth="1"/>
    <col min="9227" max="9227" width="12.36328125" style="107" bestFit="1" customWidth="1"/>
    <col min="9228" max="9472" width="9" style="107"/>
    <col min="9473" max="9473" width="3.7265625" style="107" customWidth="1"/>
    <col min="9474" max="9474" width="12" style="107" customWidth="1"/>
    <col min="9475" max="9475" width="19.26953125" style="107" customWidth="1"/>
    <col min="9476" max="9476" width="10.26953125" style="107" customWidth="1"/>
    <col min="9477" max="9477" width="11.26953125" style="107" customWidth="1"/>
    <col min="9478" max="9478" width="13.26953125" style="107" customWidth="1"/>
    <col min="9479" max="9479" width="30.453125" style="107" customWidth="1"/>
    <col min="9480" max="9480" width="10.453125" style="107" customWidth="1"/>
    <col min="9481" max="9481" width="11.08984375" style="107" customWidth="1"/>
    <col min="9482" max="9482" width="13" style="107" customWidth="1"/>
    <col min="9483" max="9483" width="12.36328125" style="107" bestFit="1" customWidth="1"/>
    <col min="9484" max="9728" width="9" style="107"/>
    <col min="9729" max="9729" width="3.7265625" style="107" customWidth="1"/>
    <col min="9730" max="9730" width="12" style="107" customWidth="1"/>
    <col min="9731" max="9731" width="19.26953125" style="107" customWidth="1"/>
    <col min="9732" max="9732" width="10.26953125" style="107" customWidth="1"/>
    <col min="9733" max="9733" width="11.26953125" style="107" customWidth="1"/>
    <col min="9734" max="9734" width="13.26953125" style="107" customWidth="1"/>
    <col min="9735" max="9735" width="30.453125" style="107" customWidth="1"/>
    <col min="9736" max="9736" width="10.453125" style="107" customWidth="1"/>
    <col min="9737" max="9737" width="11.08984375" style="107" customWidth="1"/>
    <col min="9738" max="9738" width="13" style="107" customWidth="1"/>
    <col min="9739" max="9739" width="12.36328125" style="107" bestFit="1" customWidth="1"/>
    <col min="9740" max="9984" width="9" style="107"/>
    <col min="9985" max="9985" width="3.7265625" style="107" customWidth="1"/>
    <col min="9986" max="9986" width="12" style="107" customWidth="1"/>
    <col min="9987" max="9987" width="19.26953125" style="107" customWidth="1"/>
    <col min="9988" max="9988" width="10.26953125" style="107" customWidth="1"/>
    <col min="9989" max="9989" width="11.26953125" style="107" customWidth="1"/>
    <col min="9990" max="9990" width="13.26953125" style="107" customWidth="1"/>
    <col min="9991" max="9991" width="30.453125" style="107" customWidth="1"/>
    <col min="9992" max="9992" width="10.453125" style="107" customWidth="1"/>
    <col min="9993" max="9993" width="11.08984375" style="107" customWidth="1"/>
    <col min="9994" max="9994" width="13" style="107" customWidth="1"/>
    <col min="9995" max="9995" width="12.36328125" style="107" bestFit="1" customWidth="1"/>
    <col min="9996" max="10240" width="9" style="107"/>
    <col min="10241" max="10241" width="3.7265625" style="107" customWidth="1"/>
    <col min="10242" max="10242" width="12" style="107" customWidth="1"/>
    <col min="10243" max="10243" width="19.26953125" style="107" customWidth="1"/>
    <col min="10244" max="10244" width="10.26953125" style="107" customWidth="1"/>
    <col min="10245" max="10245" width="11.26953125" style="107" customWidth="1"/>
    <col min="10246" max="10246" width="13.26953125" style="107" customWidth="1"/>
    <col min="10247" max="10247" width="30.453125" style="107" customWidth="1"/>
    <col min="10248" max="10248" width="10.453125" style="107" customWidth="1"/>
    <col min="10249" max="10249" width="11.08984375" style="107" customWidth="1"/>
    <col min="10250" max="10250" width="13" style="107" customWidth="1"/>
    <col min="10251" max="10251" width="12.36328125" style="107" bestFit="1" customWidth="1"/>
    <col min="10252" max="10496" width="9" style="107"/>
    <col min="10497" max="10497" width="3.7265625" style="107" customWidth="1"/>
    <col min="10498" max="10498" width="12" style="107" customWidth="1"/>
    <col min="10499" max="10499" width="19.26953125" style="107" customWidth="1"/>
    <col min="10500" max="10500" width="10.26953125" style="107" customWidth="1"/>
    <col min="10501" max="10501" width="11.26953125" style="107" customWidth="1"/>
    <col min="10502" max="10502" width="13.26953125" style="107" customWidth="1"/>
    <col min="10503" max="10503" width="30.453125" style="107" customWidth="1"/>
    <col min="10504" max="10504" width="10.453125" style="107" customWidth="1"/>
    <col min="10505" max="10505" width="11.08984375" style="107" customWidth="1"/>
    <col min="10506" max="10506" width="13" style="107" customWidth="1"/>
    <col min="10507" max="10507" width="12.36328125" style="107" bestFit="1" customWidth="1"/>
    <col min="10508" max="10752" width="9" style="107"/>
    <col min="10753" max="10753" width="3.7265625" style="107" customWidth="1"/>
    <col min="10754" max="10754" width="12" style="107" customWidth="1"/>
    <col min="10755" max="10755" width="19.26953125" style="107" customWidth="1"/>
    <col min="10756" max="10756" width="10.26953125" style="107" customWidth="1"/>
    <col min="10757" max="10757" width="11.26953125" style="107" customWidth="1"/>
    <col min="10758" max="10758" width="13.26953125" style="107" customWidth="1"/>
    <col min="10759" max="10759" width="30.453125" style="107" customWidth="1"/>
    <col min="10760" max="10760" width="10.453125" style="107" customWidth="1"/>
    <col min="10761" max="10761" width="11.08984375" style="107" customWidth="1"/>
    <col min="10762" max="10762" width="13" style="107" customWidth="1"/>
    <col min="10763" max="10763" width="12.36328125" style="107" bestFit="1" customWidth="1"/>
    <col min="10764" max="11008" width="9" style="107"/>
    <col min="11009" max="11009" width="3.7265625" style="107" customWidth="1"/>
    <col min="11010" max="11010" width="12" style="107" customWidth="1"/>
    <col min="11011" max="11011" width="19.26953125" style="107" customWidth="1"/>
    <col min="11012" max="11012" width="10.26953125" style="107" customWidth="1"/>
    <col min="11013" max="11013" width="11.26953125" style="107" customWidth="1"/>
    <col min="11014" max="11014" width="13.26953125" style="107" customWidth="1"/>
    <col min="11015" max="11015" width="30.453125" style="107" customWidth="1"/>
    <col min="11016" max="11016" width="10.453125" style="107" customWidth="1"/>
    <col min="11017" max="11017" width="11.08984375" style="107" customWidth="1"/>
    <col min="11018" max="11018" width="13" style="107" customWidth="1"/>
    <col min="11019" max="11019" width="12.36328125" style="107" bestFit="1" customWidth="1"/>
    <col min="11020" max="11264" width="9" style="107"/>
    <col min="11265" max="11265" width="3.7265625" style="107" customWidth="1"/>
    <col min="11266" max="11266" width="12" style="107" customWidth="1"/>
    <col min="11267" max="11267" width="19.26953125" style="107" customWidth="1"/>
    <col min="11268" max="11268" width="10.26953125" style="107" customWidth="1"/>
    <col min="11269" max="11269" width="11.26953125" style="107" customWidth="1"/>
    <col min="11270" max="11270" width="13.26953125" style="107" customWidth="1"/>
    <col min="11271" max="11271" width="30.453125" style="107" customWidth="1"/>
    <col min="11272" max="11272" width="10.453125" style="107" customWidth="1"/>
    <col min="11273" max="11273" width="11.08984375" style="107" customWidth="1"/>
    <col min="11274" max="11274" width="13" style="107" customWidth="1"/>
    <col min="11275" max="11275" width="12.36328125" style="107" bestFit="1" customWidth="1"/>
    <col min="11276" max="11520" width="9" style="107"/>
    <col min="11521" max="11521" width="3.7265625" style="107" customWidth="1"/>
    <col min="11522" max="11522" width="12" style="107" customWidth="1"/>
    <col min="11523" max="11523" width="19.26953125" style="107" customWidth="1"/>
    <col min="11524" max="11524" width="10.26953125" style="107" customWidth="1"/>
    <col min="11525" max="11525" width="11.26953125" style="107" customWidth="1"/>
    <col min="11526" max="11526" width="13.26953125" style="107" customWidth="1"/>
    <col min="11527" max="11527" width="30.453125" style="107" customWidth="1"/>
    <col min="11528" max="11528" width="10.453125" style="107" customWidth="1"/>
    <col min="11529" max="11529" width="11.08984375" style="107" customWidth="1"/>
    <col min="11530" max="11530" width="13" style="107" customWidth="1"/>
    <col min="11531" max="11531" width="12.36328125" style="107" bestFit="1" customWidth="1"/>
    <col min="11532" max="11776" width="9" style="107"/>
    <col min="11777" max="11777" width="3.7265625" style="107" customWidth="1"/>
    <col min="11778" max="11778" width="12" style="107" customWidth="1"/>
    <col min="11779" max="11779" width="19.26953125" style="107" customWidth="1"/>
    <col min="11780" max="11780" width="10.26953125" style="107" customWidth="1"/>
    <col min="11781" max="11781" width="11.26953125" style="107" customWidth="1"/>
    <col min="11782" max="11782" width="13.26953125" style="107" customWidth="1"/>
    <col min="11783" max="11783" width="30.453125" style="107" customWidth="1"/>
    <col min="11784" max="11784" width="10.453125" style="107" customWidth="1"/>
    <col min="11785" max="11785" width="11.08984375" style="107" customWidth="1"/>
    <col min="11786" max="11786" width="13" style="107" customWidth="1"/>
    <col min="11787" max="11787" width="12.36328125" style="107" bestFit="1" customWidth="1"/>
    <col min="11788" max="12032" width="9" style="107"/>
    <col min="12033" max="12033" width="3.7265625" style="107" customWidth="1"/>
    <col min="12034" max="12034" width="12" style="107" customWidth="1"/>
    <col min="12035" max="12035" width="19.26953125" style="107" customWidth="1"/>
    <col min="12036" max="12036" width="10.26953125" style="107" customWidth="1"/>
    <col min="12037" max="12037" width="11.26953125" style="107" customWidth="1"/>
    <col min="12038" max="12038" width="13.26953125" style="107" customWidth="1"/>
    <col min="12039" max="12039" width="30.453125" style="107" customWidth="1"/>
    <col min="12040" max="12040" width="10.453125" style="107" customWidth="1"/>
    <col min="12041" max="12041" width="11.08984375" style="107" customWidth="1"/>
    <col min="12042" max="12042" width="13" style="107" customWidth="1"/>
    <col min="12043" max="12043" width="12.36328125" style="107" bestFit="1" customWidth="1"/>
    <col min="12044" max="12288" width="9" style="107"/>
    <col min="12289" max="12289" width="3.7265625" style="107" customWidth="1"/>
    <col min="12290" max="12290" width="12" style="107" customWidth="1"/>
    <col min="12291" max="12291" width="19.26953125" style="107" customWidth="1"/>
    <col min="12292" max="12292" width="10.26953125" style="107" customWidth="1"/>
    <col min="12293" max="12293" width="11.26953125" style="107" customWidth="1"/>
    <col min="12294" max="12294" width="13.26953125" style="107" customWidth="1"/>
    <col min="12295" max="12295" width="30.453125" style="107" customWidth="1"/>
    <col min="12296" max="12296" width="10.453125" style="107" customWidth="1"/>
    <col min="12297" max="12297" width="11.08984375" style="107" customWidth="1"/>
    <col min="12298" max="12298" width="13" style="107" customWidth="1"/>
    <col min="12299" max="12299" width="12.36328125" style="107" bestFit="1" customWidth="1"/>
    <col min="12300" max="12544" width="9" style="107"/>
    <col min="12545" max="12545" width="3.7265625" style="107" customWidth="1"/>
    <col min="12546" max="12546" width="12" style="107" customWidth="1"/>
    <col min="12547" max="12547" width="19.26953125" style="107" customWidth="1"/>
    <col min="12548" max="12548" width="10.26953125" style="107" customWidth="1"/>
    <col min="12549" max="12549" width="11.26953125" style="107" customWidth="1"/>
    <col min="12550" max="12550" width="13.26953125" style="107" customWidth="1"/>
    <col min="12551" max="12551" width="30.453125" style="107" customWidth="1"/>
    <col min="12552" max="12552" width="10.453125" style="107" customWidth="1"/>
    <col min="12553" max="12553" width="11.08984375" style="107" customWidth="1"/>
    <col min="12554" max="12554" width="13" style="107" customWidth="1"/>
    <col min="12555" max="12555" width="12.36328125" style="107" bestFit="1" customWidth="1"/>
    <col min="12556" max="12800" width="9" style="107"/>
    <col min="12801" max="12801" width="3.7265625" style="107" customWidth="1"/>
    <col min="12802" max="12802" width="12" style="107" customWidth="1"/>
    <col min="12803" max="12803" width="19.26953125" style="107" customWidth="1"/>
    <col min="12804" max="12804" width="10.26953125" style="107" customWidth="1"/>
    <col min="12805" max="12805" width="11.26953125" style="107" customWidth="1"/>
    <col min="12806" max="12806" width="13.26953125" style="107" customWidth="1"/>
    <col min="12807" max="12807" width="30.453125" style="107" customWidth="1"/>
    <col min="12808" max="12808" width="10.453125" style="107" customWidth="1"/>
    <col min="12809" max="12809" width="11.08984375" style="107" customWidth="1"/>
    <col min="12810" max="12810" width="13" style="107" customWidth="1"/>
    <col min="12811" max="12811" width="12.36328125" style="107" bestFit="1" customWidth="1"/>
    <col min="12812" max="13056" width="9" style="107"/>
    <col min="13057" max="13057" width="3.7265625" style="107" customWidth="1"/>
    <col min="13058" max="13058" width="12" style="107" customWidth="1"/>
    <col min="13059" max="13059" width="19.26953125" style="107" customWidth="1"/>
    <col min="13060" max="13060" width="10.26953125" style="107" customWidth="1"/>
    <col min="13061" max="13061" width="11.26953125" style="107" customWidth="1"/>
    <col min="13062" max="13062" width="13.26953125" style="107" customWidth="1"/>
    <col min="13063" max="13063" width="30.453125" style="107" customWidth="1"/>
    <col min="13064" max="13064" width="10.453125" style="107" customWidth="1"/>
    <col min="13065" max="13065" width="11.08984375" style="107" customWidth="1"/>
    <col min="13066" max="13066" width="13" style="107" customWidth="1"/>
    <col min="13067" max="13067" width="12.36328125" style="107" bestFit="1" customWidth="1"/>
    <col min="13068" max="13312" width="9" style="107"/>
    <col min="13313" max="13313" width="3.7265625" style="107" customWidth="1"/>
    <col min="13314" max="13314" width="12" style="107" customWidth="1"/>
    <col min="13315" max="13315" width="19.26953125" style="107" customWidth="1"/>
    <col min="13316" max="13316" width="10.26953125" style="107" customWidth="1"/>
    <col min="13317" max="13317" width="11.26953125" style="107" customWidth="1"/>
    <col min="13318" max="13318" width="13.26953125" style="107" customWidth="1"/>
    <col min="13319" max="13319" width="30.453125" style="107" customWidth="1"/>
    <col min="13320" max="13320" width="10.453125" style="107" customWidth="1"/>
    <col min="13321" max="13321" width="11.08984375" style="107" customWidth="1"/>
    <col min="13322" max="13322" width="13" style="107" customWidth="1"/>
    <col min="13323" max="13323" width="12.36328125" style="107" bestFit="1" customWidth="1"/>
    <col min="13324" max="13568" width="9" style="107"/>
    <col min="13569" max="13569" width="3.7265625" style="107" customWidth="1"/>
    <col min="13570" max="13570" width="12" style="107" customWidth="1"/>
    <col min="13571" max="13571" width="19.26953125" style="107" customWidth="1"/>
    <col min="13572" max="13572" width="10.26953125" style="107" customWidth="1"/>
    <col min="13573" max="13573" width="11.26953125" style="107" customWidth="1"/>
    <col min="13574" max="13574" width="13.26953125" style="107" customWidth="1"/>
    <col min="13575" max="13575" width="30.453125" style="107" customWidth="1"/>
    <col min="13576" max="13576" width="10.453125" style="107" customWidth="1"/>
    <col min="13577" max="13577" width="11.08984375" style="107" customWidth="1"/>
    <col min="13578" max="13578" width="13" style="107" customWidth="1"/>
    <col min="13579" max="13579" width="12.36328125" style="107" bestFit="1" customWidth="1"/>
    <col min="13580" max="13824" width="9" style="107"/>
    <col min="13825" max="13825" width="3.7265625" style="107" customWidth="1"/>
    <col min="13826" max="13826" width="12" style="107" customWidth="1"/>
    <col min="13827" max="13827" width="19.26953125" style="107" customWidth="1"/>
    <col min="13828" max="13828" width="10.26953125" style="107" customWidth="1"/>
    <col min="13829" max="13829" width="11.26953125" style="107" customWidth="1"/>
    <col min="13830" max="13830" width="13.26953125" style="107" customWidth="1"/>
    <col min="13831" max="13831" width="30.453125" style="107" customWidth="1"/>
    <col min="13832" max="13832" width="10.453125" style="107" customWidth="1"/>
    <col min="13833" max="13833" width="11.08984375" style="107" customWidth="1"/>
    <col min="13834" max="13834" width="13" style="107" customWidth="1"/>
    <col min="13835" max="13835" width="12.36328125" style="107" bestFit="1" customWidth="1"/>
    <col min="13836" max="14080" width="9" style="107"/>
    <col min="14081" max="14081" width="3.7265625" style="107" customWidth="1"/>
    <col min="14082" max="14082" width="12" style="107" customWidth="1"/>
    <col min="14083" max="14083" width="19.26953125" style="107" customWidth="1"/>
    <col min="14084" max="14084" width="10.26953125" style="107" customWidth="1"/>
    <col min="14085" max="14085" width="11.26953125" style="107" customWidth="1"/>
    <col min="14086" max="14086" width="13.26953125" style="107" customWidth="1"/>
    <col min="14087" max="14087" width="30.453125" style="107" customWidth="1"/>
    <col min="14088" max="14088" width="10.453125" style="107" customWidth="1"/>
    <col min="14089" max="14089" width="11.08984375" style="107" customWidth="1"/>
    <col min="14090" max="14090" width="13" style="107" customWidth="1"/>
    <col min="14091" max="14091" width="12.36328125" style="107" bestFit="1" customWidth="1"/>
    <col min="14092" max="14336" width="9" style="107"/>
    <col min="14337" max="14337" width="3.7265625" style="107" customWidth="1"/>
    <col min="14338" max="14338" width="12" style="107" customWidth="1"/>
    <col min="14339" max="14339" width="19.26953125" style="107" customWidth="1"/>
    <col min="14340" max="14340" width="10.26953125" style="107" customWidth="1"/>
    <col min="14341" max="14341" width="11.26953125" style="107" customWidth="1"/>
    <col min="14342" max="14342" width="13.26953125" style="107" customWidth="1"/>
    <col min="14343" max="14343" width="30.453125" style="107" customWidth="1"/>
    <col min="14344" max="14344" width="10.453125" style="107" customWidth="1"/>
    <col min="14345" max="14345" width="11.08984375" style="107" customWidth="1"/>
    <col min="14346" max="14346" width="13" style="107" customWidth="1"/>
    <col min="14347" max="14347" width="12.36328125" style="107" bestFit="1" customWidth="1"/>
    <col min="14348" max="14592" width="9" style="107"/>
    <col min="14593" max="14593" width="3.7265625" style="107" customWidth="1"/>
    <col min="14594" max="14594" width="12" style="107" customWidth="1"/>
    <col min="14595" max="14595" width="19.26953125" style="107" customWidth="1"/>
    <col min="14596" max="14596" width="10.26953125" style="107" customWidth="1"/>
    <col min="14597" max="14597" width="11.26953125" style="107" customWidth="1"/>
    <col min="14598" max="14598" width="13.26953125" style="107" customWidth="1"/>
    <col min="14599" max="14599" width="30.453125" style="107" customWidth="1"/>
    <col min="14600" max="14600" width="10.453125" style="107" customWidth="1"/>
    <col min="14601" max="14601" width="11.08984375" style="107" customWidth="1"/>
    <col min="14602" max="14602" width="13" style="107" customWidth="1"/>
    <col min="14603" max="14603" width="12.36328125" style="107" bestFit="1" customWidth="1"/>
    <col min="14604" max="14848" width="9" style="107"/>
    <col min="14849" max="14849" width="3.7265625" style="107" customWidth="1"/>
    <col min="14850" max="14850" width="12" style="107" customWidth="1"/>
    <col min="14851" max="14851" width="19.26953125" style="107" customWidth="1"/>
    <col min="14852" max="14852" width="10.26953125" style="107" customWidth="1"/>
    <col min="14853" max="14853" width="11.26953125" style="107" customWidth="1"/>
    <col min="14854" max="14854" width="13.26953125" style="107" customWidth="1"/>
    <col min="14855" max="14855" width="30.453125" style="107" customWidth="1"/>
    <col min="14856" max="14856" width="10.453125" style="107" customWidth="1"/>
    <col min="14857" max="14857" width="11.08984375" style="107" customWidth="1"/>
    <col min="14858" max="14858" width="13" style="107" customWidth="1"/>
    <col min="14859" max="14859" width="12.36328125" style="107" bestFit="1" customWidth="1"/>
    <col min="14860" max="15104" width="9" style="107"/>
    <col min="15105" max="15105" width="3.7265625" style="107" customWidth="1"/>
    <col min="15106" max="15106" width="12" style="107" customWidth="1"/>
    <col min="15107" max="15107" width="19.26953125" style="107" customWidth="1"/>
    <col min="15108" max="15108" width="10.26953125" style="107" customWidth="1"/>
    <col min="15109" max="15109" width="11.26953125" style="107" customWidth="1"/>
    <col min="15110" max="15110" width="13.26953125" style="107" customWidth="1"/>
    <col min="15111" max="15111" width="30.453125" style="107" customWidth="1"/>
    <col min="15112" max="15112" width="10.453125" style="107" customWidth="1"/>
    <col min="15113" max="15113" width="11.08984375" style="107" customWidth="1"/>
    <col min="15114" max="15114" width="13" style="107" customWidth="1"/>
    <col min="15115" max="15115" width="12.36328125" style="107" bestFit="1" customWidth="1"/>
    <col min="15116" max="15360" width="9" style="107"/>
    <col min="15361" max="15361" width="3.7265625" style="107" customWidth="1"/>
    <col min="15362" max="15362" width="12" style="107" customWidth="1"/>
    <col min="15363" max="15363" width="19.26953125" style="107" customWidth="1"/>
    <col min="15364" max="15364" width="10.26953125" style="107" customWidth="1"/>
    <col min="15365" max="15365" width="11.26953125" style="107" customWidth="1"/>
    <col min="15366" max="15366" width="13.26953125" style="107" customWidth="1"/>
    <col min="15367" max="15367" width="30.453125" style="107" customWidth="1"/>
    <col min="15368" max="15368" width="10.453125" style="107" customWidth="1"/>
    <col min="15369" max="15369" width="11.08984375" style="107" customWidth="1"/>
    <col min="15370" max="15370" width="13" style="107" customWidth="1"/>
    <col min="15371" max="15371" width="12.36328125" style="107" bestFit="1" customWidth="1"/>
    <col min="15372" max="15616" width="9" style="107"/>
    <col min="15617" max="15617" width="3.7265625" style="107" customWidth="1"/>
    <col min="15618" max="15618" width="12" style="107" customWidth="1"/>
    <col min="15619" max="15619" width="19.26953125" style="107" customWidth="1"/>
    <col min="15620" max="15620" width="10.26953125" style="107" customWidth="1"/>
    <col min="15621" max="15621" width="11.26953125" style="107" customWidth="1"/>
    <col min="15622" max="15622" width="13.26953125" style="107" customWidth="1"/>
    <col min="15623" max="15623" width="30.453125" style="107" customWidth="1"/>
    <col min="15624" max="15624" width="10.453125" style="107" customWidth="1"/>
    <col min="15625" max="15625" width="11.08984375" style="107" customWidth="1"/>
    <col min="15626" max="15626" width="13" style="107" customWidth="1"/>
    <col min="15627" max="15627" width="12.36328125" style="107" bestFit="1" customWidth="1"/>
    <col min="15628" max="15872" width="9" style="107"/>
    <col min="15873" max="15873" width="3.7265625" style="107" customWidth="1"/>
    <col min="15874" max="15874" width="12" style="107" customWidth="1"/>
    <col min="15875" max="15875" width="19.26953125" style="107" customWidth="1"/>
    <col min="15876" max="15876" width="10.26953125" style="107" customWidth="1"/>
    <col min="15877" max="15877" width="11.26953125" style="107" customWidth="1"/>
    <col min="15878" max="15878" width="13.26953125" style="107" customWidth="1"/>
    <col min="15879" max="15879" width="30.453125" style="107" customWidth="1"/>
    <col min="15880" max="15880" width="10.453125" style="107" customWidth="1"/>
    <col min="15881" max="15881" width="11.08984375" style="107" customWidth="1"/>
    <col min="15882" max="15882" width="13" style="107" customWidth="1"/>
    <col min="15883" max="15883" width="12.36328125" style="107" bestFit="1" customWidth="1"/>
    <col min="15884" max="16128" width="9" style="107"/>
    <col min="16129" max="16129" width="3.7265625" style="107" customWidth="1"/>
    <col min="16130" max="16130" width="12" style="107" customWidth="1"/>
    <col min="16131" max="16131" width="19.26953125" style="107" customWidth="1"/>
    <col min="16132" max="16132" width="10.26953125" style="107" customWidth="1"/>
    <col min="16133" max="16133" width="11.26953125" style="107" customWidth="1"/>
    <col min="16134" max="16134" width="13.26953125" style="107" customWidth="1"/>
    <col min="16135" max="16135" width="30.453125" style="107" customWidth="1"/>
    <col min="16136" max="16136" width="10.453125" style="107" customWidth="1"/>
    <col min="16137" max="16137" width="11.08984375" style="107" customWidth="1"/>
    <col min="16138" max="16138" width="13" style="107" customWidth="1"/>
    <col min="16139" max="16139" width="12.36328125" style="107" bestFit="1" customWidth="1"/>
    <col min="16140" max="16384" width="9" style="107"/>
  </cols>
  <sheetData>
    <row r="1" spans="1:11">
      <c r="A1" s="106"/>
      <c r="B1" s="106"/>
      <c r="C1" s="106"/>
      <c r="D1" s="106"/>
      <c r="E1" s="106"/>
      <c r="F1" s="106"/>
      <c r="G1" s="106"/>
      <c r="H1" s="106"/>
      <c r="I1" s="106"/>
      <c r="J1" s="106"/>
    </row>
    <row r="2" spans="1:11">
      <c r="A2" s="106"/>
      <c r="B2" s="106"/>
      <c r="C2" s="106"/>
      <c r="D2" s="106"/>
      <c r="E2" s="106"/>
      <c r="F2" s="106"/>
      <c r="G2" s="106"/>
      <c r="H2" s="106"/>
      <c r="I2" s="106"/>
      <c r="J2" s="106"/>
    </row>
    <row r="3" spans="1:11">
      <c r="A3" s="106"/>
      <c r="B3" s="106"/>
      <c r="C3" s="106"/>
      <c r="D3" s="106"/>
      <c r="E3" s="106"/>
      <c r="F3" s="106"/>
      <c r="G3" s="106"/>
      <c r="H3" s="106"/>
      <c r="I3" s="106"/>
      <c r="J3" s="106"/>
    </row>
    <row r="4" spans="1:11" ht="22.5" customHeight="1">
      <c r="A4" s="166" t="s">
        <v>314</v>
      </c>
      <c r="B4" s="166"/>
      <c r="C4" s="166"/>
      <c r="D4" s="166"/>
      <c r="E4" s="166"/>
      <c r="F4" s="166"/>
      <c r="G4" s="166"/>
      <c r="H4" s="166"/>
      <c r="I4" s="166"/>
      <c r="J4" s="166"/>
    </row>
    <row r="5" spans="1:11" s="108" customFormat="1" ht="16.5" customHeight="1">
      <c r="A5" s="167" t="s">
        <v>315</v>
      </c>
      <c r="B5" s="167"/>
      <c r="C5" s="167"/>
      <c r="D5" s="167"/>
      <c r="E5" s="167"/>
      <c r="F5" s="167"/>
      <c r="G5" s="167"/>
      <c r="H5" s="167"/>
      <c r="I5" s="167"/>
      <c r="J5" s="167"/>
    </row>
    <row r="6" spans="1:11" ht="10.5" customHeight="1">
      <c r="A6" s="109"/>
      <c r="B6" s="109"/>
      <c r="C6" s="109"/>
      <c r="D6" s="109"/>
      <c r="E6" s="109"/>
      <c r="F6" s="109"/>
      <c r="G6" s="109"/>
      <c r="H6" s="109"/>
      <c r="I6" s="109"/>
      <c r="J6" s="109"/>
    </row>
    <row r="7" spans="1:11" s="111" customFormat="1" ht="24.75" customHeight="1">
      <c r="A7" s="110" t="s">
        <v>152</v>
      </c>
      <c r="B7" s="110" t="s">
        <v>316</v>
      </c>
      <c r="C7" s="110" t="s">
        <v>154</v>
      </c>
      <c r="D7" s="110" t="s">
        <v>155</v>
      </c>
      <c r="E7" s="110" t="s">
        <v>317</v>
      </c>
      <c r="F7" s="110" t="s">
        <v>318</v>
      </c>
      <c r="G7" s="110" t="s">
        <v>319</v>
      </c>
      <c r="H7" s="110" t="s">
        <v>320</v>
      </c>
      <c r="I7" s="110" t="s">
        <v>321</v>
      </c>
      <c r="J7" s="110" t="s">
        <v>322</v>
      </c>
      <c r="K7" s="110" t="s">
        <v>323</v>
      </c>
    </row>
    <row r="8" spans="1:11" s="111" customFormat="1">
      <c r="A8" s="112">
        <v>1</v>
      </c>
      <c r="B8" s="113">
        <v>22000686</v>
      </c>
      <c r="C8" s="114" t="s">
        <v>229</v>
      </c>
      <c r="D8" s="115" t="s">
        <v>230</v>
      </c>
      <c r="E8" s="113" t="s">
        <v>218</v>
      </c>
      <c r="F8" s="116" t="s">
        <v>324</v>
      </c>
      <c r="G8" s="114" t="s">
        <v>325</v>
      </c>
      <c r="H8" s="117">
        <v>0</v>
      </c>
      <c r="I8" s="117">
        <v>4</v>
      </c>
      <c r="J8" s="113">
        <v>4</v>
      </c>
      <c r="K8" s="113">
        <v>10</v>
      </c>
    </row>
    <row r="9" spans="1:11" s="111" customFormat="1">
      <c r="A9" s="112">
        <v>2</v>
      </c>
      <c r="B9" s="113">
        <v>22001210</v>
      </c>
      <c r="C9" s="114" t="s">
        <v>182</v>
      </c>
      <c r="D9" s="115" t="s">
        <v>183</v>
      </c>
      <c r="E9" s="113" t="s">
        <v>218</v>
      </c>
      <c r="F9" s="116" t="s">
        <v>326</v>
      </c>
      <c r="G9" s="114" t="s">
        <v>325</v>
      </c>
      <c r="H9" s="117">
        <v>4</v>
      </c>
      <c r="I9" s="117">
        <v>24</v>
      </c>
      <c r="J9" s="113">
        <v>28</v>
      </c>
      <c r="K9" s="113">
        <v>66</v>
      </c>
    </row>
    <row r="10" spans="1:11" s="111" customFormat="1">
      <c r="A10" s="112">
        <v>3</v>
      </c>
      <c r="B10" s="113">
        <v>22001395</v>
      </c>
      <c r="C10" s="114" t="s">
        <v>175</v>
      </c>
      <c r="D10" s="115" t="s">
        <v>176</v>
      </c>
      <c r="E10" s="113" t="s">
        <v>218</v>
      </c>
      <c r="F10" s="116" t="s">
        <v>327</v>
      </c>
      <c r="G10" s="114" t="s">
        <v>325</v>
      </c>
      <c r="H10" s="117">
        <v>4</v>
      </c>
      <c r="I10" s="117">
        <v>19</v>
      </c>
      <c r="J10" s="113">
        <v>23</v>
      </c>
      <c r="K10" s="113">
        <v>43</v>
      </c>
    </row>
    <row r="11" spans="1:11" s="111" customFormat="1">
      <c r="A11" s="112">
        <v>4</v>
      </c>
      <c r="B11" s="113">
        <v>22001402</v>
      </c>
      <c r="C11" s="114" t="s">
        <v>214</v>
      </c>
      <c r="D11" s="115" t="s">
        <v>211</v>
      </c>
      <c r="E11" s="113" t="s">
        <v>328</v>
      </c>
      <c r="F11" s="116" t="s">
        <v>329</v>
      </c>
      <c r="G11" s="114" t="s">
        <v>325</v>
      </c>
      <c r="H11" s="117">
        <v>2</v>
      </c>
      <c r="I11" s="117">
        <v>2</v>
      </c>
      <c r="J11" s="113">
        <v>4</v>
      </c>
      <c r="K11" s="113">
        <v>9</v>
      </c>
    </row>
    <row r="12" spans="1:11" s="111" customFormat="1">
      <c r="A12" s="112">
        <v>5</v>
      </c>
      <c r="B12" s="113">
        <v>22001932</v>
      </c>
      <c r="C12" s="114" t="s">
        <v>163</v>
      </c>
      <c r="D12" s="115" t="s">
        <v>164</v>
      </c>
      <c r="E12" s="113" t="s">
        <v>218</v>
      </c>
      <c r="F12" s="116" t="s">
        <v>330</v>
      </c>
      <c r="G12" s="114" t="s">
        <v>325</v>
      </c>
      <c r="H12" s="117">
        <v>2</v>
      </c>
      <c r="I12" s="117">
        <v>82</v>
      </c>
      <c r="J12" s="113">
        <v>84</v>
      </c>
      <c r="K12" s="113">
        <v>247</v>
      </c>
    </row>
    <row r="13" spans="1:11" s="111" customFormat="1">
      <c r="A13" s="112">
        <v>6</v>
      </c>
      <c r="B13" s="113">
        <v>22002482</v>
      </c>
      <c r="C13" s="114" t="s">
        <v>289</v>
      </c>
      <c r="D13" s="115" t="s">
        <v>290</v>
      </c>
      <c r="E13" s="113" t="s">
        <v>218</v>
      </c>
      <c r="F13" s="116" t="s">
        <v>331</v>
      </c>
      <c r="G13" s="114" t="s">
        <v>325</v>
      </c>
      <c r="H13" s="117">
        <v>0</v>
      </c>
      <c r="I13" s="117">
        <v>84</v>
      </c>
      <c r="J13" s="113">
        <v>84</v>
      </c>
      <c r="K13" s="113">
        <v>241</v>
      </c>
    </row>
    <row r="14" spans="1:11" s="111" customFormat="1">
      <c r="A14" s="112">
        <v>7</v>
      </c>
      <c r="B14" s="113">
        <v>22002939</v>
      </c>
      <c r="C14" s="114" t="s">
        <v>225</v>
      </c>
      <c r="D14" s="115" t="s">
        <v>226</v>
      </c>
      <c r="E14" s="113" t="s">
        <v>328</v>
      </c>
      <c r="F14" s="116" t="s">
        <v>332</v>
      </c>
      <c r="G14" s="114" t="s">
        <v>325</v>
      </c>
      <c r="H14" s="117">
        <v>9</v>
      </c>
      <c r="I14" s="117">
        <v>14</v>
      </c>
      <c r="J14" s="113">
        <v>23</v>
      </c>
      <c r="K14" s="113">
        <v>55</v>
      </c>
    </row>
    <row r="15" spans="1:11" s="111" customFormat="1">
      <c r="A15" s="112">
        <v>8</v>
      </c>
      <c r="B15" s="113">
        <v>22002949</v>
      </c>
      <c r="C15" s="114" t="s">
        <v>252</v>
      </c>
      <c r="D15" s="115" t="s">
        <v>249</v>
      </c>
      <c r="E15" s="113" t="s">
        <v>218</v>
      </c>
      <c r="F15" s="116" t="s">
        <v>333</v>
      </c>
      <c r="G15" s="114" t="s">
        <v>325</v>
      </c>
      <c r="H15" s="117">
        <v>0</v>
      </c>
      <c r="I15" s="117">
        <v>41</v>
      </c>
      <c r="J15" s="113">
        <v>41</v>
      </c>
      <c r="K15" s="113">
        <v>102</v>
      </c>
    </row>
    <row r="16" spans="1:11" s="111" customFormat="1">
      <c r="A16" s="112">
        <v>9</v>
      </c>
      <c r="B16" s="113">
        <v>22002961</v>
      </c>
      <c r="C16" s="114" t="s">
        <v>186</v>
      </c>
      <c r="D16" s="115" t="s">
        <v>187</v>
      </c>
      <c r="E16" s="113" t="s">
        <v>218</v>
      </c>
      <c r="F16" s="116" t="s">
        <v>334</v>
      </c>
      <c r="G16" s="114" t="s">
        <v>325</v>
      </c>
      <c r="H16" s="117">
        <v>1</v>
      </c>
      <c r="I16" s="117">
        <v>4</v>
      </c>
      <c r="J16" s="113">
        <v>5</v>
      </c>
      <c r="K16" s="113">
        <v>14</v>
      </c>
    </row>
    <row r="17" spans="1:11" s="111" customFormat="1">
      <c r="A17" s="112">
        <v>10</v>
      </c>
      <c r="B17" s="113">
        <v>22003138</v>
      </c>
      <c r="C17" s="114" t="s">
        <v>304</v>
      </c>
      <c r="D17" s="115" t="s">
        <v>305</v>
      </c>
      <c r="E17" s="113" t="s">
        <v>218</v>
      </c>
      <c r="F17" s="116" t="s">
        <v>335</v>
      </c>
      <c r="G17" s="114" t="s">
        <v>325</v>
      </c>
      <c r="H17" s="117">
        <v>1</v>
      </c>
      <c r="I17" s="117">
        <v>4</v>
      </c>
      <c r="J17" s="113">
        <v>5</v>
      </c>
      <c r="K17" s="113">
        <v>9</v>
      </c>
    </row>
    <row r="18" spans="1:11" s="111" customFormat="1">
      <c r="A18" s="112">
        <v>11</v>
      </c>
      <c r="B18" s="113">
        <v>22003147</v>
      </c>
      <c r="C18" s="114" t="s">
        <v>194</v>
      </c>
      <c r="D18" s="115" t="s">
        <v>195</v>
      </c>
      <c r="E18" s="113" t="s">
        <v>218</v>
      </c>
      <c r="F18" s="116" t="s">
        <v>336</v>
      </c>
      <c r="G18" s="114" t="s">
        <v>325</v>
      </c>
      <c r="H18" s="117">
        <v>0</v>
      </c>
      <c r="I18" s="117">
        <v>93</v>
      </c>
      <c r="J18" s="113">
        <v>93</v>
      </c>
      <c r="K18" s="113">
        <v>269</v>
      </c>
    </row>
    <row r="19" spans="1:11" s="111" customFormat="1">
      <c r="A19" s="112">
        <v>12</v>
      </c>
      <c r="B19" s="113">
        <v>22003159</v>
      </c>
      <c r="C19" s="114" t="s">
        <v>266</v>
      </c>
      <c r="D19" s="115" t="s">
        <v>267</v>
      </c>
      <c r="E19" s="113" t="s">
        <v>218</v>
      </c>
      <c r="F19" s="116" t="s">
        <v>337</v>
      </c>
      <c r="G19" s="114" t="s">
        <v>325</v>
      </c>
      <c r="H19" s="117">
        <v>0</v>
      </c>
      <c r="I19" s="117">
        <v>19</v>
      </c>
      <c r="J19" s="113">
        <v>19</v>
      </c>
      <c r="K19" s="113">
        <v>46</v>
      </c>
    </row>
    <row r="20" spans="1:11" s="111" customFormat="1">
      <c r="A20" s="112">
        <v>13</v>
      </c>
      <c r="B20" s="113">
        <v>22003173</v>
      </c>
      <c r="C20" s="114" t="s">
        <v>206</v>
      </c>
      <c r="D20" s="115" t="s">
        <v>207</v>
      </c>
      <c r="E20" s="113" t="s">
        <v>218</v>
      </c>
      <c r="F20" s="116" t="s">
        <v>338</v>
      </c>
      <c r="G20" s="114" t="s">
        <v>325</v>
      </c>
      <c r="H20" s="117">
        <v>0</v>
      </c>
      <c r="I20" s="117">
        <v>27</v>
      </c>
      <c r="J20" s="113">
        <v>27</v>
      </c>
      <c r="K20" s="113">
        <v>60</v>
      </c>
    </row>
    <row r="21" spans="1:11" s="111" customFormat="1">
      <c r="A21" s="112">
        <v>14</v>
      </c>
      <c r="B21" s="113">
        <v>22003226</v>
      </c>
      <c r="C21" s="114" t="s">
        <v>217</v>
      </c>
      <c r="D21" s="115" t="s">
        <v>218</v>
      </c>
      <c r="E21" s="113" t="s">
        <v>218</v>
      </c>
      <c r="F21" s="116" t="s">
        <v>339</v>
      </c>
      <c r="G21" s="114" t="s">
        <v>325</v>
      </c>
      <c r="H21" s="117">
        <v>5</v>
      </c>
      <c r="I21" s="117">
        <v>11</v>
      </c>
      <c r="J21" s="113">
        <v>16</v>
      </c>
      <c r="K21" s="113">
        <v>45</v>
      </c>
    </row>
    <row r="22" spans="1:11" s="111" customFormat="1">
      <c r="A22" s="112">
        <v>15</v>
      </c>
      <c r="B22" s="113">
        <v>22003425</v>
      </c>
      <c r="C22" s="114" t="s">
        <v>274</v>
      </c>
      <c r="D22" s="115" t="s">
        <v>275</v>
      </c>
      <c r="E22" s="113" t="s">
        <v>328</v>
      </c>
      <c r="F22" s="116" t="s">
        <v>340</v>
      </c>
      <c r="G22" s="114" t="s">
        <v>325</v>
      </c>
      <c r="H22" s="117">
        <v>2</v>
      </c>
      <c r="I22" s="117">
        <v>7</v>
      </c>
      <c r="J22" s="113">
        <v>9</v>
      </c>
      <c r="K22" s="113">
        <v>18</v>
      </c>
    </row>
    <row r="23" spans="1:11" s="111" customFormat="1">
      <c r="A23" s="112">
        <v>16</v>
      </c>
      <c r="B23" s="113">
        <v>22003519</v>
      </c>
      <c r="C23" s="114" t="s">
        <v>270</v>
      </c>
      <c r="D23" s="115" t="s">
        <v>271</v>
      </c>
      <c r="E23" s="113" t="s">
        <v>218</v>
      </c>
      <c r="F23" s="116" t="s">
        <v>341</v>
      </c>
      <c r="G23" s="114" t="s">
        <v>325</v>
      </c>
      <c r="H23" s="117">
        <v>4</v>
      </c>
      <c r="I23" s="117">
        <v>18</v>
      </c>
      <c r="J23" s="113">
        <v>22</v>
      </c>
      <c r="K23" s="113">
        <v>56</v>
      </c>
    </row>
    <row r="24" spans="1:11" s="111" customFormat="1">
      <c r="A24" s="112">
        <v>17</v>
      </c>
      <c r="B24" s="113">
        <v>22003657</v>
      </c>
      <c r="C24" s="114" t="s">
        <v>262</v>
      </c>
      <c r="D24" s="115" t="s">
        <v>263</v>
      </c>
      <c r="E24" s="113" t="s">
        <v>218</v>
      </c>
      <c r="F24" s="116" t="s">
        <v>342</v>
      </c>
      <c r="G24" s="114" t="s">
        <v>325</v>
      </c>
      <c r="H24" s="117">
        <v>0</v>
      </c>
      <c r="I24" s="117">
        <v>8</v>
      </c>
      <c r="J24" s="113">
        <v>8</v>
      </c>
      <c r="K24" s="113">
        <v>27</v>
      </c>
    </row>
    <row r="25" spans="1:11" s="111" customFormat="1">
      <c r="A25" s="112">
        <v>18</v>
      </c>
      <c r="B25" s="113">
        <v>22003659</v>
      </c>
      <c r="C25" s="114" t="s">
        <v>237</v>
      </c>
      <c r="D25" s="115" t="s">
        <v>238</v>
      </c>
      <c r="E25" s="113" t="s">
        <v>328</v>
      </c>
      <c r="F25" s="116" t="s">
        <v>343</v>
      </c>
      <c r="G25" s="114" t="s">
        <v>325</v>
      </c>
      <c r="H25" s="117">
        <v>3</v>
      </c>
      <c r="I25" s="117">
        <v>3</v>
      </c>
      <c r="J25" s="113">
        <v>6</v>
      </c>
      <c r="K25" s="113">
        <v>9</v>
      </c>
    </row>
    <row r="26" spans="1:11" s="111" customFormat="1">
      <c r="A26" s="112">
        <v>19</v>
      </c>
      <c r="B26" s="113">
        <v>22003704</v>
      </c>
      <c r="C26" s="114" t="s">
        <v>225</v>
      </c>
      <c r="D26" s="115" t="s">
        <v>241</v>
      </c>
      <c r="E26" s="113" t="s">
        <v>328</v>
      </c>
      <c r="F26" s="116" t="s">
        <v>344</v>
      </c>
      <c r="G26" s="114" t="s">
        <v>325</v>
      </c>
      <c r="H26" s="117">
        <v>0</v>
      </c>
      <c r="I26" s="117">
        <v>6</v>
      </c>
      <c r="J26" s="113">
        <v>6</v>
      </c>
      <c r="K26" s="113">
        <v>12</v>
      </c>
    </row>
    <row r="27" spans="1:11" s="111" customFormat="1">
      <c r="A27" s="112">
        <v>20</v>
      </c>
      <c r="B27" s="113">
        <v>22003705</v>
      </c>
      <c r="C27" s="114" t="s">
        <v>202</v>
      </c>
      <c r="D27" s="115" t="s">
        <v>203</v>
      </c>
      <c r="E27" s="113" t="s">
        <v>328</v>
      </c>
      <c r="F27" s="116" t="s">
        <v>345</v>
      </c>
      <c r="G27" s="114" t="s">
        <v>325</v>
      </c>
      <c r="H27" s="117">
        <v>3</v>
      </c>
      <c r="I27" s="117">
        <v>6</v>
      </c>
      <c r="J27" s="113">
        <v>9</v>
      </c>
      <c r="K27" s="113">
        <v>24</v>
      </c>
    </row>
    <row r="28" spans="1:11" s="111" customFormat="1">
      <c r="A28" s="112">
        <v>21</v>
      </c>
      <c r="B28" s="113">
        <v>22003800</v>
      </c>
      <c r="C28" s="114" t="s">
        <v>258</v>
      </c>
      <c r="D28" s="115" t="s">
        <v>259</v>
      </c>
      <c r="E28" s="113" t="s">
        <v>218</v>
      </c>
      <c r="F28" s="116" t="s">
        <v>346</v>
      </c>
      <c r="G28" s="114" t="s">
        <v>325</v>
      </c>
      <c r="H28" s="117">
        <v>3</v>
      </c>
      <c r="I28" s="117">
        <v>12</v>
      </c>
      <c r="J28" s="113">
        <v>15</v>
      </c>
      <c r="K28" s="113">
        <v>37</v>
      </c>
    </row>
    <row r="29" spans="1:11" s="111" customFormat="1">
      <c r="A29" s="112">
        <v>22</v>
      </c>
      <c r="B29" s="113">
        <v>22003985</v>
      </c>
      <c r="C29" s="114" t="s">
        <v>186</v>
      </c>
      <c r="D29" s="115" t="s">
        <v>278</v>
      </c>
      <c r="E29" s="113" t="s">
        <v>218</v>
      </c>
      <c r="F29" s="116" t="s">
        <v>347</v>
      </c>
      <c r="G29" s="114" t="s">
        <v>325</v>
      </c>
      <c r="H29" s="117">
        <v>3</v>
      </c>
      <c r="I29" s="117">
        <v>17</v>
      </c>
      <c r="J29" s="113">
        <v>20</v>
      </c>
      <c r="K29" s="113">
        <v>48</v>
      </c>
    </row>
    <row r="30" spans="1:11" s="111" customFormat="1">
      <c r="A30" s="112">
        <v>23</v>
      </c>
      <c r="B30" s="113">
        <v>22004169</v>
      </c>
      <c r="C30" s="114" t="s">
        <v>221</v>
      </c>
      <c r="D30" s="115" t="s">
        <v>222</v>
      </c>
      <c r="E30" s="113" t="s">
        <v>218</v>
      </c>
      <c r="F30" s="116" t="s">
        <v>348</v>
      </c>
      <c r="G30" s="114" t="s">
        <v>325</v>
      </c>
      <c r="H30" s="117">
        <v>0</v>
      </c>
      <c r="I30" s="117">
        <v>2</v>
      </c>
      <c r="J30" s="113">
        <v>2</v>
      </c>
      <c r="K30" s="113">
        <v>5</v>
      </c>
    </row>
    <row r="31" spans="1:11" s="111" customFormat="1">
      <c r="A31" s="112">
        <v>24</v>
      </c>
      <c r="B31" s="113">
        <v>22004252</v>
      </c>
      <c r="C31" s="114" t="s">
        <v>210</v>
      </c>
      <c r="D31" s="115" t="s">
        <v>211</v>
      </c>
      <c r="E31" s="113" t="s">
        <v>328</v>
      </c>
      <c r="F31" s="116" t="s">
        <v>349</v>
      </c>
      <c r="G31" s="114" t="s">
        <v>325</v>
      </c>
      <c r="H31" s="117">
        <v>0</v>
      </c>
      <c r="I31" s="117">
        <v>5</v>
      </c>
      <c r="J31" s="113">
        <v>5</v>
      </c>
      <c r="K31" s="113">
        <v>13</v>
      </c>
    </row>
    <row r="32" spans="1:11" s="111" customFormat="1">
      <c r="A32" s="112">
        <v>25</v>
      </c>
      <c r="B32" s="113">
        <v>22004517</v>
      </c>
      <c r="C32" s="114" t="s">
        <v>300</v>
      </c>
      <c r="D32" s="115" t="s">
        <v>301</v>
      </c>
      <c r="E32" s="113" t="s">
        <v>218</v>
      </c>
      <c r="F32" s="116" t="s">
        <v>350</v>
      </c>
      <c r="G32" s="114" t="s">
        <v>325</v>
      </c>
      <c r="H32" s="117">
        <v>0</v>
      </c>
      <c r="I32" s="117">
        <v>90</v>
      </c>
      <c r="J32" s="113">
        <v>90</v>
      </c>
      <c r="K32" s="113">
        <v>262</v>
      </c>
    </row>
    <row r="33" spans="1:11" s="111" customFormat="1">
      <c r="A33" s="112">
        <v>26</v>
      </c>
      <c r="B33" s="113">
        <v>22004554</v>
      </c>
      <c r="C33" s="114" t="s">
        <v>171</v>
      </c>
      <c r="D33" s="115" t="s">
        <v>172</v>
      </c>
      <c r="E33" s="113" t="s">
        <v>328</v>
      </c>
      <c r="F33" s="116" t="s">
        <v>351</v>
      </c>
      <c r="G33" s="114" t="s">
        <v>325</v>
      </c>
      <c r="H33" s="117">
        <v>7</v>
      </c>
      <c r="I33" s="117">
        <v>1</v>
      </c>
      <c r="J33" s="113">
        <v>8</v>
      </c>
      <c r="K33" s="113">
        <v>18</v>
      </c>
    </row>
    <row r="34" spans="1:11" s="111" customFormat="1">
      <c r="A34" s="112">
        <v>27</v>
      </c>
      <c r="B34" s="113">
        <v>22004605</v>
      </c>
      <c r="C34" s="114" t="s">
        <v>233</v>
      </c>
      <c r="D34" s="115" t="s">
        <v>234</v>
      </c>
      <c r="E34" s="113" t="s">
        <v>328</v>
      </c>
      <c r="F34" s="116" t="s">
        <v>348</v>
      </c>
      <c r="G34" s="114" t="s">
        <v>325</v>
      </c>
      <c r="H34" s="117">
        <v>3</v>
      </c>
      <c r="I34" s="117">
        <v>4</v>
      </c>
      <c r="J34" s="113">
        <v>7</v>
      </c>
      <c r="K34" s="113">
        <v>17</v>
      </c>
    </row>
    <row r="35" spans="1:11" s="111" customFormat="1">
      <c r="A35" s="112">
        <v>28</v>
      </c>
      <c r="B35" s="113">
        <v>22004630</v>
      </c>
      <c r="C35" s="114" t="s">
        <v>190</v>
      </c>
      <c r="D35" s="115" t="s">
        <v>191</v>
      </c>
      <c r="E35" s="113" t="s">
        <v>328</v>
      </c>
      <c r="F35" s="116" t="s">
        <v>352</v>
      </c>
      <c r="G35" s="114" t="s">
        <v>325</v>
      </c>
      <c r="H35" s="117">
        <v>10</v>
      </c>
      <c r="I35" s="117">
        <v>3</v>
      </c>
      <c r="J35" s="113">
        <v>13</v>
      </c>
      <c r="K35" s="113">
        <v>37</v>
      </c>
    </row>
    <row r="36" spans="1:11" s="111" customFormat="1">
      <c r="A36" s="112">
        <v>29</v>
      </c>
      <c r="B36" s="113">
        <v>22004655</v>
      </c>
      <c r="C36" s="114" t="s">
        <v>293</v>
      </c>
      <c r="D36" s="115" t="s">
        <v>290</v>
      </c>
      <c r="E36" s="113" t="s">
        <v>218</v>
      </c>
      <c r="F36" s="116" t="s">
        <v>353</v>
      </c>
      <c r="G36" s="114" t="s">
        <v>325</v>
      </c>
      <c r="H36" s="117">
        <v>0</v>
      </c>
      <c r="I36" s="117">
        <v>14</v>
      </c>
      <c r="J36" s="113">
        <v>14</v>
      </c>
      <c r="K36" s="113">
        <v>33</v>
      </c>
    </row>
    <row r="37" spans="1:11" s="111" customFormat="1">
      <c r="A37" s="112">
        <v>30</v>
      </c>
      <c r="B37" s="113">
        <v>22004704</v>
      </c>
      <c r="C37" s="114" t="s">
        <v>285</v>
      </c>
      <c r="D37" s="115" t="s">
        <v>286</v>
      </c>
      <c r="E37" s="113" t="s">
        <v>328</v>
      </c>
      <c r="F37" s="116" t="s">
        <v>354</v>
      </c>
      <c r="G37" s="114" t="s">
        <v>325</v>
      </c>
      <c r="H37" s="117">
        <v>1</v>
      </c>
      <c r="I37" s="117">
        <v>7</v>
      </c>
      <c r="J37" s="113">
        <v>8</v>
      </c>
      <c r="K37" s="113">
        <v>27</v>
      </c>
    </row>
    <row r="38" spans="1:11" s="111" customFormat="1">
      <c r="A38" s="112">
        <v>31</v>
      </c>
      <c r="B38" s="113">
        <v>22004825</v>
      </c>
      <c r="C38" s="114" t="s">
        <v>281</v>
      </c>
      <c r="D38" s="115" t="s">
        <v>282</v>
      </c>
      <c r="E38" s="113" t="s">
        <v>218</v>
      </c>
      <c r="F38" s="116" t="s">
        <v>355</v>
      </c>
      <c r="G38" s="114" t="s">
        <v>325</v>
      </c>
      <c r="H38" s="117">
        <v>0</v>
      </c>
      <c r="I38" s="117">
        <v>4</v>
      </c>
      <c r="J38" s="113">
        <v>4</v>
      </c>
      <c r="K38" s="113">
        <v>8</v>
      </c>
    </row>
    <row r="39" spans="1:11" s="111" customFormat="1">
      <c r="A39" s="112">
        <v>32</v>
      </c>
      <c r="B39" s="113">
        <v>22004832</v>
      </c>
      <c r="C39" s="114" t="s">
        <v>179</v>
      </c>
      <c r="D39" s="115" t="s">
        <v>176</v>
      </c>
      <c r="E39" s="113" t="s">
        <v>218</v>
      </c>
      <c r="F39" s="116" t="s">
        <v>356</v>
      </c>
      <c r="G39" s="114" t="s">
        <v>325</v>
      </c>
      <c r="H39" s="117">
        <v>1</v>
      </c>
      <c r="I39" s="117">
        <v>6</v>
      </c>
      <c r="J39" s="113">
        <v>7</v>
      </c>
      <c r="K39" s="113">
        <v>14</v>
      </c>
    </row>
    <row r="40" spans="1:11" s="111" customFormat="1">
      <c r="A40" s="112">
        <v>33</v>
      </c>
      <c r="B40" s="113">
        <v>22004833</v>
      </c>
      <c r="C40" s="114" t="s">
        <v>198</v>
      </c>
      <c r="D40" s="115" t="s">
        <v>199</v>
      </c>
      <c r="E40" s="113" t="s">
        <v>218</v>
      </c>
      <c r="F40" s="116" t="s">
        <v>357</v>
      </c>
      <c r="G40" s="114" t="s">
        <v>325</v>
      </c>
      <c r="H40" s="117">
        <v>0</v>
      </c>
      <c r="I40" s="117">
        <v>82</v>
      </c>
      <c r="J40" s="113">
        <v>82</v>
      </c>
      <c r="K40" s="113">
        <v>222</v>
      </c>
    </row>
    <row r="41" spans="1:11" s="111" customFormat="1">
      <c r="A41" s="112">
        <v>34</v>
      </c>
      <c r="B41" s="113">
        <v>22004877</v>
      </c>
      <c r="C41" s="114" t="s">
        <v>296</v>
      </c>
      <c r="D41" s="115" t="s">
        <v>297</v>
      </c>
      <c r="E41" s="113" t="s">
        <v>218</v>
      </c>
      <c r="F41" s="116" t="s">
        <v>358</v>
      </c>
      <c r="G41" s="114" t="s">
        <v>325</v>
      </c>
      <c r="H41" s="117">
        <v>0</v>
      </c>
      <c r="I41" s="117">
        <v>70</v>
      </c>
      <c r="J41" s="113">
        <v>70</v>
      </c>
      <c r="K41" s="113">
        <v>191</v>
      </c>
    </row>
    <row r="42" spans="1:11" s="111" customFormat="1">
      <c r="A42" s="112">
        <v>35</v>
      </c>
      <c r="B42" s="113">
        <v>22004885</v>
      </c>
      <c r="C42" s="114" t="s">
        <v>255</v>
      </c>
      <c r="D42" s="115" t="s">
        <v>249</v>
      </c>
      <c r="E42" s="113" t="s">
        <v>218</v>
      </c>
      <c r="F42" s="116" t="s">
        <v>359</v>
      </c>
      <c r="G42" s="114" t="s">
        <v>325</v>
      </c>
      <c r="H42" s="117">
        <v>3</v>
      </c>
      <c r="I42" s="117">
        <v>13</v>
      </c>
      <c r="J42" s="113">
        <v>16</v>
      </c>
      <c r="K42" s="113">
        <v>35</v>
      </c>
    </row>
    <row r="43" spans="1:11" s="111" customFormat="1">
      <c r="A43" s="112">
        <v>36</v>
      </c>
      <c r="B43" s="113">
        <v>22004920</v>
      </c>
      <c r="C43" s="114" t="s">
        <v>308</v>
      </c>
      <c r="D43" s="115" t="s">
        <v>309</v>
      </c>
      <c r="E43" s="113" t="s">
        <v>218</v>
      </c>
      <c r="F43" s="116" t="s">
        <v>360</v>
      </c>
      <c r="G43" s="114" t="s">
        <v>325</v>
      </c>
      <c r="H43" s="117">
        <v>1</v>
      </c>
      <c r="I43" s="117">
        <v>75</v>
      </c>
      <c r="J43" s="113">
        <v>76</v>
      </c>
      <c r="K43" s="113">
        <v>212</v>
      </c>
    </row>
    <row r="44" spans="1:11" s="111" customFormat="1">
      <c r="A44" s="112">
        <v>37</v>
      </c>
      <c r="B44" s="113">
        <v>22005556</v>
      </c>
      <c r="C44" s="114" t="s">
        <v>248</v>
      </c>
      <c r="D44" s="115" t="s">
        <v>249</v>
      </c>
      <c r="E44" s="113" t="s">
        <v>218</v>
      </c>
      <c r="F44" s="116" t="s">
        <v>361</v>
      </c>
      <c r="G44" s="114" t="s">
        <v>325</v>
      </c>
      <c r="H44" s="117">
        <v>0</v>
      </c>
      <c r="I44" s="117">
        <v>79</v>
      </c>
      <c r="J44" s="113">
        <v>79</v>
      </c>
      <c r="K44" s="113">
        <v>221</v>
      </c>
    </row>
    <row r="45" spans="1:11" s="111" customFormat="1">
      <c r="A45" s="112">
        <v>38</v>
      </c>
      <c r="B45" s="113">
        <v>22005577</v>
      </c>
      <c r="C45" s="114" t="s">
        <v>168</v>
      </c>
      <c r="D45" s="115" t="s">
        <v>164</v>
      </c>
      <c r="E45" s="113" t="s">
        <v>218</v>
      </c>
      <c r="F45" s="116" t="s">
        <v>362</v>
      </c>
      <c r="G45" s="114" t="s">
        <v>325</v>
      </c>
      <c r="H45" s="117">
        <v>0</v>
      </c>
      <c r="I45" s="117">
        <v>80</v>
      </c>
      <c r="J45" s="113">
        <v>80</v>
      </c>
      <c r="K45" s="113">
        <v>225</v>
      </c>
    </row>
    <row r="46" spans="1:11" s="111" customFormat="1">
      <c r="A46" s="112">
        <v>39</v>
      </c>
      <c r="B46" s="113">
        <v>22005664</v>
      </c>
      <c r="C46" s="114" t="s">
        <v>244</v>
      </c>
      <c r="D46" s="115" t="s">
        <v>245</v>
      </c>
      <c r="E46" s="113" t="s">
        <v>218</v>
      </c>
      <c r="F46" s="116" t="s">
        <v>363</v>
      </c>
      <c r="G46" s="114" t="s">
        <v>325</v>
      </c>
      <c r="H46" s="117">
        <v>0</v>
      </c>
      <c r="I46" s="117">
        <v>68</v>
      </c>
      <c r="J46" s="113">
        <v>68</v>
      </c>
      <c r="K46" s="113">
        <v>181</v>
      </c>
    </row>
    <row r="47" spans="1:11" ht="12" customHeight="1">
      <c r="A47" s="118"/>
      <c r="B47" s="119"/>
      <c r="C47" s="119"/>
      <c r="D47" s="119"/>
      <c r="E47" s="119"/>
      <c r="F47" s="119"/>
      <c r="G47" s="119"/>
      <c r="H47" s="119"/>
      <c r="I47" s="119"/>
      <c r="J47" s="106"/>
    </row>
    <row r="48" spans="1:11" ht="15.75" customHeight="1">
      <c r="A48" s="118"/>
      <c r="B48" s="168"/>
      <c r="C48" s="168"/>
      <c r="D48" s="120"/>
      <c r="E48" s="121"/>
      <c r="F48" s="121"/>
      <c r="G48" s="121"/>
      <c r="H48" s="169" t="s">
        <v>364</v>
      </c>
      <c r="I48" s="169"/>
      <c r="J48" s="169"/>
    </row>
    <row r="49" spans="1:10">
      <c r="A49" s="118"/>
      <c r="B49" s="168"/>
      <c r="C49" s="168"/>
      <c r="D49" s="120"/>
      <c r="E49" s="122"/>
      <c r="F49" s="122"/>
      <c r="G49" s="122"/>
      <c r="H49" s="170" t="s">
        <v>365</v>
      </c>
      <c r="I49" s="170"/>
      <c r="J49" s="170"/>
    </row>
    <row r="50" spans="1:10">
      <c r="A50" s="118"/>
      <c r="B50" s="120"/>
      <c r="C50" s="120"/>
      <c r="D50" s="120"/>
      <c r="E50" s="120"/>
      <c r="F50" s="120"/>
      <c r="G50" s="120"/>
      <c r="H50" s="120"/>
      <c r="I50" s="120"/>
      <c r="J50" s="120"/>
    </row>
    <row r="51" spans="1:10">
      <c r="A51" s="118"/>
      <c r="B51" s="120"/>
      <c r="C51" s="120"/>
      <c r="D51" s="120"/>
      <c r="E51" s="120"/>
      <c r="F51" s="120"/>
      <c r="G51" s="120"/>
      <c r="H51" s="120"/>
      <c r="I51" s="120"/>
      <c r="J51" s="120"/>
    </row>
    <row r="52" spans="1:10">
      <c r="A52" s="118"/>
      <c r="B52" s="163"/>
      <c r="C52" s="163"/>
      <c r="D52" s="123"/>
      <c r="E52" s="124"/>
      <c r="F52" s="124"/>
      <c r="G52" s="124"/>
      <c r="H52" s="124"/>
      <c r="I52" s="124"/>
      <c r="J52" s="124"/>
    </row>
    <row r="53" spans="1:10">
      <c r="A53" s="118"/>
      <c r="B53" s="119"/>
      <c r="C53" s="119"/>
      <c r="D53" s="119"/>
      <c r="E53" s="119"/>
      <c r="F53" s="119"/>
      <c r="G53" s="119"/>
      <c r="H53" s="164" t="s">
        <v>366</v>
      </c>
      <c r="I53" s="164"/>
      <c r="J53" s="164"/>
    </row>
    <row r="54" spans="1:10">
      <c r="A54" s="118"/>
      <c r="B54" s="119"/>
      <c r="C54" s="119"/>
      <c r="D54" s="119"/>
      <c r="E54" s="119"/>
      <c r="F54" s="119"/>
      <c r="G54" s="119"/>
      <c r="H54" s="119"/>
      <c r="I54" s="119"/>
      <c r="J54" s="119"/>
    </row>
    <row r="55" spans="1:10">
      <c r="A55" s="118"/>
      <c r="B55" s="119"/>
      <c r="C55" s="119"/>
      <c r="D55" s="119"/>
      <c r="E55" s="119"/>
      <c r="F55" s="119"/>
      <c r="G55" s="119"/>
      <c r="H55" s="119"/>
      <c r="I55" s="119"/>
      <c r="J55" s="119"/>
    </row>
    <row r="56" spans="1:10">
      <c r="A56" s="118"/>
      <c r="B56" s="165"/>
      <c r="C56" s="165"/>
      <c r="D56" s="125"/>
      <c r="E56" s="125"/>
      <c r="F56" s="125"/>
      <c r="G56" s="125"/>
      <c r="H56" s="125"/>
      <c r="I56" s="125"/>
      <c r="J56" s="106"/>
    </row>
    <row r="57" spans="1:10">
      <c r="A57" s="118"/>
      <c r="B57" s="106"/>
      <c r="C57" s="106"/>
      <c r="D57" s="106"/>
      <c r="E57" s="106"/>
      <c r="F57" s="106"/>
      <c r="G57" s="106"/>
      <c r="H57" s="106"/>
      <c r="I57" s="106"/>
      <c r="J57" s="106"/>
    </row>
    <row r="58" spans="1:10">
      <c r="A58" s="126"/>
      <c r="B58" s="127"/>
      <c r="C58" s="127"/>
      <c r="D58" s="127"/>
      <c r="E58" s="127"/>
      <c r="F58" s="127"/>
      <c r="G58" s="127"/>
      <c r="H58" s="127"/>
      <c r="I58" s="127"/>
    </row>
  </sheetData>
  <mergeCells count="9">
    <mergeCell ref="B52:C52"/>
    <mergeCell ref="H53:J53"/>
    <mergeCell ref="B56:C56"/>
    <mergeCell ref="A4:J4"/>
    <mergeCell ref="A5:J5"/>
    <mergeCell ref="B48:C48"/>
    <mergeCell ref="H48:J48"/>
    <mergeCell ref="B49:C49"/>
    <mergeCell ref="H49:J49"/>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5"/>
  </sheetPr>
  <dimension ref="A1:T117"/>
  <sheetViews>
    <sheetView tabSelected="1" view="pageBreakPreview" topLeftCell="A97" zoomScale="90" zoomScaleNormal="90" zoomScaleSheetLayoutView="90" workbookViewId="0">
      <selection activeCell="A115" sqref="A115:XFD115"/>
    </sheetView>
  </sheetViews>
  <sheetFormatPr defaultColWidth="9" defaultRowHeight="14"/>
  <cols>
    <col min="1" max="1" width="3.6328125" style="17" customWidth="1"/>
    <col min="2" max="2" width="62.6328125" style="4" customWidth="1"/>
    <col min="3" max="3" width="6.6328125" style="4" customWidth="1"/>
    <col min="4" max="4" width="7.6328125" style="41" customWidth="1"/>
    <col min="5" max="5" width="6.6328125" style="4" customWidth="1"/>
    <col min="6" max="6" width="7.6328125" style="4" customWidth="1"/>
    <col min="7" max="7" width="12.6328125" style="4" customWidth="1"/>
    <col min="8" max="16384" width="9" style="4"/>
  </cols>
  <sheetData>
    <row r="1" spans="1:20" ht="15" customHeight="1">
      <c r="G1" s="24"/>
    </row>
    <row r="2" spans="1:20" ht="15" customHeight="1">
      <c r="A2" s="174"/>
      <c r="B2" s="174"/>
      <c r="C2" s="139"/>
      <c r="D2" s="139"/>
      <c r="E2" s="139"/>
      <c r="F2" s="139"/>
      <c r="G2" s="139"/>
      <c r="H2" s="3"/>
      <c r="I2" s="3"/>
      <c r="J2" s="3"/>
      <c r="K2" s="3"/>
      <c r="L2" s="3"/>
      <c r="M2" s="3"/>
      <c r="N2" s="3"/>
      <c r="O2" s="3"/>
      <c r="P2" s="3"/>
      <c r="Q2" s="3"/>
      <c r="R2" s="3"/>
      <c r="S2" s="3"/>
      <c r="T2" s="3"/>
    </row>
    <row r="3" spans="1:20" ht="10" customHeight="1">
      <c r="A3" s="139"/>
      <c r="B3" s="139"/>
      <c r="C3" s="137"/>
      <c r="D3" s="137"/>
      <c r="E3" s="137"/>
      <c r="F3" s="137"/>
      <c r="G3" s="137"/>
      <c r="H3" s="3"/>
      <c r="I3" s="3"/>
      <c r="J3" s="3"/>
      <c r="K3" s="3"/>
      <c r="L3" s="3"/>
      <c r="M3" s="3"/>
      <c r="N3" s="3"/>
      <c r="O3" s="3"/>
      <c r="P3" s="3"/>
      <c r="Q3" s="3"/>
      <c r="R3" s="3"/>
      <c r="S3" s="3"/>
      <c r="T3" s="3"/>
    </row>
    <row r="4" spans="1:20" ht="22" customHeight="1">
      <c r="A4" s="138" t="s">
        <v>373</v>
      </c>
      <c r="B4" s="138"/>
      <c r="C4" s="138"/>
      <c r="D4" s="138"/>
      <c r="E4" s="138"/>
      <c r="F4" s="138"/>
      <c r="G4" s="138"/>
      <c r="H4" s="5"/>
      <c r="I4" s="5"/>
      <c r="J4" s="5"/>
      <c r="K4" s="5"/>
      <c r="L4" s="5"/>
      <c r="M4" s="5"/>
      <c r="N4" s="5"/>
      <c r="O4" s="5"/>
      <c r="P4" s="5"/>
      <c r="Q4" s="5"/>
      <c r="R4" s="5"/>
      <c r="S4" s="5"/>
      <c r="T4" s="5"/>
    </row>
    <row r="5" spans="1:20" s="8" customFormat="1" ht="15" customHeight="1">
      <c r="A5" s="6"/>
      <c r="B5" s="179" t="s">
        <v>375</v>
      </c>
      <c r="C5" s="179"/>
      <c r="D5" s="6"/>
      <c r="E5" s="6"/>
      <c r="F5" s="6"/>
      <c r="G5" s="39"/>
      <c r="H5" s="7"/>
      <c r="I5" s="7"/>
      <c r="J5" s="7"/>
      <c r="K5" s="7"/>
      <c r="L5" s="7"/>
      <c r="M5" s="7"/>
      <c r="N5" s="7"/>
      <c r="O5" s="7"/>
      <c r="P5" s="7"/>
      <c r="Q5" s="7"/>
      <c r="R5" s="7"/>
      <c r="S5" s="7"/>
      <c r="T5" s="7"/>
    </row>
    <row r="6" spans="1:20" s="8" customFormat="1" ht="15" customHeight="1">
      <c r="A6" s="9"/>
      <c r="B6" s="180" t="s">
        <v>374</v>
      </c>
      <c r="C6" s="180"/>
      <c r="D6" s="42"/>
      <c r="E6" s="10"/>
      <c r="F6" s="10"/>
      <c r="G6" s="10"/>
      <c r="H6" s="7"/>
      <c r="I6" s="7"/>
      <c r="J6" s="7"/>
      <c r="K6" s="7"/>
      <c r="L6" s="7"/>
      <c r="M6" s="7"/>
      <c r="N6" s="7"/>
      <c r="O6" s="7"/>
      <c r="P6" s="7"/>
      <c r="Q6" s="7"/>
      <c r="R6" s="7"/>
      <c r="S6" s="7"/>
      <c r="T6" s="7"/>
    </row>
    <row r="7" spans="1:20" s="12" customFormat="1" ht="25" customHeight="1">
      <c r="A7" s="25" t="s">
        <v>0</v>
      </c>
      <c r="B7" s="26" t="s">
        <v>9</v>
      </c>
      <c r="C7" s="26" t="s">
        <v>10</v>
      </c>
      <c r="D7" s="25" t="s">
        <v>11</v>
      </c>
      <c r="E7" s="25" t="s">
        <v>16</v>
      </c>
      <c r="F7" s="25" t="s">
        <v>115</v>
      </c>
      <c r="G7" s="26" t="s">
        <v>12</v>
      </c>
    </row>
    <row r="8" spans="1:20" s="12" customFormat="1" ht="15" customHeight="1">
      <c r="A8" s="11" t="s">
        <v>1</v>
      </c>
      <c r="B8" s="20" t="s">
        <v>383</v>
      </c>
      <c r="C8" s="13"/>
      <c r="D8" s="11"/>
      <c r="E8" s="11"/>
      <c r="F8" s="11"/>
      <c r="G8" s="14"/>
    </row>
    <row r="9" spans="1:20" s="12" customFormat="1" ht="14.15" customHeight="1">
      <c r="A9" s="15" t="s">
        <v>3</v>
      </c>
      <c r="B9" s="21" t="s">
        <v>17</v>
      </c>
      <c r="C9" s="13"/>
      <c r="D9" s="40"/>
      <c r="E9" s="14"/>
      <c r="F9" s="14"/>
      <c r="G9" s="14"/>
    </row>
    <row r="10" spans="1:20" s="12" customFormat="1" ht="25" customHeight="1">
      <c r="A10" s="171"/>
      <c r="B10" s="22" t="s">
        <v>42</v>
      </c>
      <c r="C10" s="28">
        <v>10</v>
      </c>
      <c r="D10" s="40"/>
      <c r="E10" s="14"/>
      <c r="F10" s="14"/>
      <c r="G10" s="14"/>
    </row>
    <row r="11" spans="1:20" s="12" customFormat="1" ht="14.15" customHeight="1">
      <c r="A11" s="172"/>
      <c r="B11" s="29" t="s">
        <v>83</v>
      </c>
      <c r="C11" s="28" t="s">
        <v>61</v>
      </c>
      <c r="D11" s="40"/>
      <c r="E11" s="14"/>
      <c r="F11" s="14"/>
      <c r="G11" s="14"/>
    </row>
    <row r="12" spans="1:20" s="12" customFormat="1" ht="14.15" customHeight="1">
      <c r="A12" s="172"/>
      <c r="B12" s="29" t="s">
        <v>63</v>
      </c>
      <c r="C12" s="28" t="s">
        <v>62</v>
      </c>
      <c r="D12" s="40"/>
      <c r="E12" s="14"/>
      <c r="F12" s="14"/>
      <c r="G12" s="14"/>
    </row>
    <row r="13" spans="1:20" s="12" customFormat="1" ht="14.15" customHeight="1">
      <c r="A13" s="172"/>
      <c r="B13" s="29" t="s">
        <v>84</v>
      </c>
      <c r="C13" s="28">
        <v>-2</v>
      </c>
      <c r="D13" s="40"/>
      <c r="E13" s="14"/>
      <c r="F13" s="14"/>
      <c r="G13" s="14"/>
    </row>
    <row r="14" spans="1:20" s="12" customFormat="1" ht="14.15" customHeight="1">
      <c r="A14" s="172"/>
      <c r="B14" s="21" t="s">
        <v>19</v>
      </c>
      <c r="C14" s="13">
        <v>-3</v>
      </c>
      <c r="D14" s="40"/>
      <c r="E14" s="14"/>
      <c r="F14" s="14"/>
      <c r="G14" s="14"/>
    </row>
    <row r="15" spans="1:20" s="12" customFormat="1" ht="14.15" customHeight="1">
      <c r="A15" s="173"/>
      <c r="B15" s="21" t="s">
        <v>18</v>
      </c>
      <c r="C15" s="13">
        <v>-5</v>
      </c>
      <c r="D15" s="40"/>
      <c r="E15" s="14"/>
      <c r="F15" s="14"/>
      <c r="G15" s="14"/>
    </row>
    <row r="16" spans="1:20" s="12" customFormat="1" ht="25" customHeight="1">
      <c r="A16" s="15" t="s">
        <v>4</v>
      </c>
      <c r="B16" s="30" t="s">
        <v>111</v>
      </c>
      <c r="C16" s="13"/>
      <c r="D16" s="40"/>
      <c r="E16" s="14"/>
      <c r="F16" s="14"/>
      <c r="G16" s="14"/>
    </row>
    <row r="17" spans="1:7" s="12" customFormat="1" ht="14.15" customHeight="1">
      <c r="A17" s="171"/>
      <c r="B17" s="30" t="s">
        <v>73</v>
      </c>
      <c r="C17" s="28">
        <v>5</v>
      </c>
      <c r="D17" s="40"/>
      <c r="E17" s="14"/>
      <c r="F17" s="14"/>
      <c r="G17" s="14"/>
    </row>
    <row r="18" spans="1:7" s="12" customFormat="1" ht="14.15" customHeight="1">
      <c r="A18" s="172"/>
      <c r="B18" s="30" t="s">
        <v>74</v>
      </c>
      <c r="C18" s="28">
        <v>5</v>
      </c>
      <c r="D18" s="40"/>
      <c r="E18" s="14"/>
      <c r="F18" s="14"/>
      <c r="G18" s="14"/>
    </row>
    <row r="19" spans="1:7" s="12" customFormat="1" ht="14.15" customHeight="1">
      <c r="A19" s="173"/>
      <c r="B19" s="22" t="s">
        <v>65</v>
      </c>
      <c r="C19" s="28" t="s">
        <v>64</v>
      </c>
      <c r="D19" s="40"/>
      <c r="E19" s="14"/>
      <c r="F19" s="14"/>
      <c r="G19" s="14"/>
    </row>
    <row r="20" spans="1:7" s="12" customFormat="1" ht="14.15" customHeight="1">
      <c r="A20" s="15" t="s">
        <v>5</v>
      </c>
      <c r="B20" s="22" t="s">
        <v>20</v>
      </c>
      <c r="C20" s="28"/>
      <c r="D20" s="40"/>
      <c r="E20" s="14"/>
      <c r="F20" s="14"/>
      <c r="G20" s="14"/>
    </row>
    <row r="21" spans="1:7" s="12" customFormat="1" ht="14.15" customHeight="1">
      <c r="A21" s="171"/>
      <c r="B21" s="22" t="s">
        <v>21</v>
      </c>
      <c r="C21" s="28">
        <v>5</v>
      </c>
      <c r="D21" s="40"/>
      <c r="E21" s="14"/>
      <c r="F21" s="14"/>
      <c r="G21" s="14"/>
    </row>
    <row r="22" spans="1:7" s="12" customFormat="1" ht="14.15" customHeight="1">
      <c r="A22" s="173"/>
      <c r="B22" s="22" t="s">
        <v>22</v>
      </c>
      <c r="C22" s="28">
        <v>-5</v>
      </c>
      <c r="D22" s="40"/>
      <c r="E22" s="14"/>
      <c r="F22" s="14"/>
      <c r="G22" s="14"/>
    </row>
    <row r="23" spans="1:7" s="12" customFormat="1" ht="14.15" customHeight="1">
      <c r="A23" s="15" t="s">
        <v>6</v>
      </c>
      <c r="B23" s="22" t="s">
        <v>75</v>
      </c>
      <c r="C23" s="13"/>
      <c r="D23" s="40"/>
      <c r="E23" s="14"/>
      <c r="F23" s="14"/>
      <c r="G23" s="14"/>
    </row>
    <row r="24" spans="1:7" s="12" customFormat="1" ht="26">
      <c r="A24" s="15"/>
      <c r="B24" s="22" t="s">
        <v>85</v>
      </c>
      <c r="C24" s="13">
        <v>5</v>
      </c>
      <c r="D24" s="40"/>
      <c r="E24" s="14"/>
      <c r="F24" s="14"/>
      <c r="G24" s="14"/>
    </row>
    <row r="25" spans="1:7" s="12" customFormat="1" ht="14.15" customHeight="1">
      <c r="A25" s="15" t="s">
        <v>23</v>
      </c>
      <c r="B25" s="21" t="s">
        <v>13</v>
      </c>
      <c r="C25" s="13"/>
      <c r="D25" s="40"/>
      <c r="E25" s="14"/>
      <c r="F25" s="14"/>
      <c r="G25" s="14"/>
    </row>
    <row r="26" spans="1:7" s="12" customFormat="1" ht="14.15" customHeight="1">
      <c r="A26" s="171"/>
      <c r="B26" s="21" t="s">
        <v>376</v>
      </c>
      <c r="C26" s="13">
        <v>10</v>
      </c>
      <c r="D26" s="40"/>
      <c r="E26" s="14"/>
      <c r="F26" s="14"/>
      <c r="G26" s="14"/>
    </row>
    <row r="27" spans="1:7" s="12" customFormat="1" ht="14.15" customHeight="1">
      <c r="A27" s="172"/>
      <c r="B27" s="21" t="s">
        <v>377</v>
      </c>
      <c r="C27" s="13">
        <v>9</v>
      </c>
      <c r="D27" s="40"/>
      <c r="E27" s="14"/>
      <c r="F27" s="14"/>
      <c r="G27" s="14"/>
    </row>
    <row r="28" spans="1:7" s="12" customFormat="1" ht="14.15" customHeight="1">
      <c r="A28" s="172"/>
      <c r="B28" s="21" t="s">
        <v>378</v>
      </c>
      <c r="C28" s="13">
        <v>8</v>
      </c>
      <c r="D28" s="40"/>
      <c r="E28" s="14"/>
      <c r="F28" s="14"/>
      <c r="G28" s="14"/>
    </row>
    <row r="29" spans="1:7" s="12" customFormat="1" ht="14.15" customHeight="1">
      <c r="A29" s="172"/>
      <c r="B29" s="21" t="s">
        <v>379</v>
      </c>
      <c r="C29" s="13">
        <v>7</v>
      </c>
      <c r="D29" s="40"/>
      <c r="E29" s="14"/>
      <c r="F29" s="14"/>
      <c r="G29" s="14"/>
    </row>
    <row r="30" spans="1:7" s="12" customFormat="1" ht="14.15" customHeight="1">
      <c r="A30" s="172"/>
      <c r="B30" s="21" t="s">
        <v>380</v>
      </c>
      <c r="C30" s="13">
        <v>6</v>
      </c>
      <c r="D30" s="40"/>
      <c r="E30" s="14"/>
      <c r="F30" s="14"/>
      <c r="G30" s="14"/>
    </row>
    <row r="31" spans="1:7" s="12" customFormat="1" ht="14.15" customHeight="1">
      <c r="A31" s="173"/>
      <c r="B31" s="21" t="s">
        <v>381</v>
      </c>
      <c r="C31" s="13">
        <v>5</v>
      </c>
      <c r="D31" s="40"/>
      <c r="E31" s="14"/>
      <c r="F31" s="14"/>
      <c r="G31" s="14"/>
    </row>
    <row r="32" spans="1:7" s="12" customFormat="1" ht="14.15" customHeight="1">
      <c r="A32" s="11" t="s">
        <v>2</v>
      </c>
      <c r="B32" s="20" t="s">
        <v>382</v>
      </c>
      <c r="C32" s="13"/>
      <c r="D32" s="11"/>
      <c r="E32" s="14"/>
      <c r="F32" s="14"/>
      <c r="G32" s="14"/>
    </row>
    <row r="33" spans="1:7" s="12" customFormat="1" ht="26">
      <c r="A33" s="15" t="s">
        <v>3</v>
      </c>
      <c r="B33" s="22" t="s">
        <v>24</v>
      </c>
      <c r="C33" s="13"/>
      <c r="D33" s="40"/>
      <c r="E33" s="14"/>
      <c r="F33" s="14"/>
      <c r="G33" s="14"/>
    </row>
    <row r="34" spans="1:7" s="12" customFormat="1" ht="14.15" customHeight="1">
      <c r="A34" s="15"/>
      <c r="B34" s="21" t="s">
        <v>53</v>
      </c>
      <c r="C34" s="13">
        <v>5</v>
      </c>
      <c r="D34" s="40"/>
      <c r="E34" s="14"/>
      <c r="F34" s="14"/>
      <c r="G34" s="14"/>
    </row>
    <row r="35" spans="1:7" s="12" customFormat="1" ht="14.15" customHeight="1">
      <c r="A35" s="15" t="s">
        <v>4</v>
      </c>
      <c r="B35" s="21" t="s">
        <v>43</v>
      </c>
      <c r="C35" s="13"/>
      <c r="D35" s="40"/>
      <c r="E35" s="14"/>
      <c r="F35" s="14"/>
      <c r="G35" s="14"/>
    </row>
    <row r="36" spans="1:7" s="12" customFormat="1" ht="14.15" customHeight="1">
      <c r="A36" s="171"/>
      <c r="B36" s="29" t="s">
        <v>112</v>
      </c>
      <c r="C36" s="28">
        <v>5</v>
      </c>
      <c r="D36" s="40"/>
      <c r="E36" s="14"/>
      <c r="F36" s="14"/>
      <c r="G36" s="14"/>
    </row>
    <row r="37" spans="1:7" s="12" customFormat="1" ht="14.15" customHeight="1">
      <c r="A37" s="172"/>
      <c r="B37" s="35" t="s">
        <v>96</v>
      </c>
      <c r="C37" s="28">
        <v>5</v>
      </c>
      <c r="D37" s="40"/>
      <c r="E37" s="14"/>
      <c r="F37" s="14"/>
      <c r="G37" s="14"/>
    </row>
    <row r="38" spans="1:7" s="12" customFormat="1" ht="14.15" customHeight="1">
      <c r="A38" s="172"/>
      <c r="B38" s="29" t="s">
        <v>66</v>
      </c>
      <c r="C38" s="28">
        <v>5</v>
      </c>
      <c r="D38" s="40"/>
      <c r="E38" s="14"/>
      <c r="F38" s="14"/>
      <c r="G38" s="14"/>
    </row>
    <row r="39" spans="1:7" s="12" customFormat="1" ht="14.15" customHeight="1">
      <c r="A39" s="172"/>
      <c r="B39" s="29" t="s">
        <v>56</v>
      </c>
      <c r="C39" s="28">
        <v>5</v>
      </c>
      <c r="D39" s="40"/>
      <c r="E39" s="14"/>
      <c r="F39" s="14"/>
      <c r="G39" s="14"/>
    </row>
    <row r="40" spans="1:7" s="12" customFormat="1" ht="14.15" customHeight="1">
      <c r="A40" s="172"/>
      <c r="B40" s="29" t="s">
        <v>67</v>
      </c>
      <c r="C40" s="28">
        <v>5</v>
      </c>
      <c r="D40" s="40"/>
      <c r="E40" s="14"/>
      <c r="F40" s="14"/>
      <c r="G40" s="14"/>
    </row>
    <row r="41" spans="1:7" s="12" customFormat="1" ht="14.15" customHeight="1">
      <c r="A41" s="172"/>
      <c r="B41" s="29" t="s">
        <v>57</v>
      </c>
      <c r="C41" s="28">
        <v>5</v>
      </c>
      <c r="D41" s="40"/>
      <c r="E41" s="14"/>
      <c r="F41" s="14"/>
      <c r="G41" s="14"/>
    </row>
    <row r="42" spans="1:7" s="12" customFormat="1" ht="26">
      <c r="A42" s="172"/>
      <c r="B42" s="31" t="s">
        <v>70</v>
      </c>
      <c r="C42" s="28">
        <v>5</v>
      </c>
      <c r="D42" s="40"/>
      <c r="E42" s="14"/>
      <c r="F42" s="14"/>
      <c r="G42" s="14"/>
    </row>
    <row r="43" spans="1:7" s="12" customFormat="1" ht="14.15" customHeight="1">
      <c r="A43" s="172"/>
      <c r="B43" s="32" t="s">
        <v>76</v>
      </c>
      <c r="C43" s="13">
        <v>5</v>
      </c>
      <c r="D43" s="40"/>
      <c r="E43" s="14"/>
      <c r="F43" s="14"/>
      <c r="G43" s="14"/>
    </row>
    <row r="44" spans="1:7" s="12" customFormat="1" ht="14.15" customHeight="1">
      <c r="A44" s="173"/>
      <c r="B44" s="21" t="s">
        <v>58</v>
      </c>
      <c r="C44" s="13">
        <v>5</v>
      </c>
      <c r="D44" s="40"/>
      <c r="E44" s="14"/>
      <c r="F44" s="14"/>
      <c r="G44" s="14"/>
    </row>
    <row r="45" spans="1:7" s="12" customFormat="1" ht="14.15" customHeight="1">
      <c r="A45" s="15" t="s">
        <v>5</v>
      </c>
      <c r="B45" s="21" t="s">
        <v>25</v>
      </c>
      <c r="C45" s="13"/>
      <c r="D45" s="40"/>
      <c r="E45" s="14"/>
      <c r="F45" s="14"/>
      <c r="G45" s="14"/>
    </row>
    <row r="46" spans="1:7" s="12" customFormat="1" ht="14.15" customHeight="1">
      <c r="A46" s="171"/>
      <c r="B46" s="36" t="s">
        <v>86</v>
      </c>
      <c r="C46" s="37">
        <v>-1</v>
      </c>
      <c r="D46" s="40"/>
      <c r="E46" s="14"/>
      <c r="F46" s="14"/>
      <c r="G46" s="14"/>
    </row>
    <row r="47" spans="1:7" s="12" customFormat="1" ht="14.15" customHeight="1">
      <c r="A47" s="172"/>
      <c r="B47" s="21" t="s">
        <v>26</v>
      </c>
      <c r="C47" s="13">
        <v>-2</v>
      </c>
      <c r="D47" s="40"/>
      <c r="E47" s="14"/>
      <c r="F47" s="14"/>
      <c r="G47" s="14"/>
    </row>
    <row r="48" spans="1:7" s="12" customFormat="1" ht="14.15" customHeight="1">
      <c r="A48" s="172"/>
      <c r="B48" s="21" t="s">
        <v>27</v>
      </c>
      <c r="C48" s="13">
        <v>-5</v>
      </c>
      <c r="D48" s="40"/>
      <c r="E48" s="14"/>
      <c r="F48" s="14"/>
      <c r="G48" s="14"/>
    </row>
    <row r="49" spans="1:7" s="12" customFormat="1" ht="14.15" customHeight="1">
      <c r="A49" s="172"/>
      <c r="B49" s="36" t="s">
        <v>97</v>
      </c>
      <c r="C49" s="13">
        <v>-5</v>
      </c>
      <c r="D49" s="40"/>
      <c r="E49" s="14"/>
      <c r="F49" s="14"/>
      <c r="G49" s="14"/>
    </row>
    <row r="50" spans="1:7" s="12" customFormat="1" ht="14.15" customHeight="1">
      <c r="A50" s="172"/>
      <c r="B50" s="21" t="s">
        <v>28</v>
      </c>
      <c r="C50" s="13">
        <v>-5</v>
      </c>
      <c r="D50" s="40"/>
      <c r="E50" s="14"/>
      <c r="F50" s="14"/>
      <c r="G50" s="14"/>
    </row>
    <row r="51" spans="1:7" s="12" customFormat="1" ht="14.15" customHeight="1">
      <c r="A51" s="172"/>
      <c r="B51" s="21" t="s">
        <v>29</v>
      </c>
      <c r="C51" s="13">
        <v>-2</v>
      </c>
      <c r="D51" s="40"/>
      <c r="E51" s="14"/>
      <c r="F51" s="14"/>
      <c r="G51" s="14"/>
    </row>
    <row r="52" spans="1:7" s="12" customFormat="1" ht="14.15" customHeight="1">
      <c r="A52" s="172"/>
      <c r="B52" s="21" t="s">
        <v>30</v>
      </c>
      <c r="C52" s="13">
        <v>-10</v>
      </c>
      <c r="D52" s="40"/>
      <c r="E52" s="14"/>
      <c r="F52" s="14"/>
      <c r="G52" s="14"/>
    </row>
    <row r="53" spans="1:7" s="12" customFormat="1" ht="14.15" customHeight="1">
      <c r="A53" s="173"/>
      <c r="B53" s="21" t="s">
        <v>31</v>
      </c>
      <c r="C53" s="13">
        <v>-5</v>
      </c>
      <c r="D53" s="40"/>
      <c r="E53" s="14"/>
      <c r="F53" s="14"/>
      <c r="G53" s="14"/>
    </row>
    <row r="54" spans="1:7" s="12" customFormat="1" ht="14.15" customHeight="1">
      <c r="A54" s="11" t="s">
        <v>7</v>
      </c>
      <c r="B54" s="20" t="s">
        <v>384</v>
      </c>
      <c r="C54" s="13"/>
      <c r="D54" s="11"/>
      <c r="E54" s="14"/>
      <c r="F54" s="14"/>
      <c r="G54" s="14"/>
    </row>
    <row r="55" spans="1:7" s="12" customFormat="1" ht="25" customHeight="1">
      <c r="A55" s="15" t="s">
        <v>3</v>
      </c>
      <c r="B55" s="22" t="s">
        <v>44</v>
      </c>
      <c r="C55" s="13"/>
      <c r="D55" s="40"/>
      <c r="E55" s="14"/>
      <c r="F55" s="14"/>
      <c r="G55" s="14"/>
    </row>
    <row r="56" spans="1:7" s="12" customFormat="1" ht="25" customHeight="1">
      <c r="A56" s="182"/>
      <c r="B56" s="30" t="s">
        <v>98</v>
      </c>
      <c r="C56" s="13">
        <v>4</v>
      </c>
      <c r="D56" s="40"/>
      <c r="E56" s="14"/>
      <c r="F56" s="14"/>
      <c r="G56" s="14"/>
    </row>
    <row r="57" spans="1:7" s="12" customFormat="1" ht="25" customHeight="1">
      <c r="A57" s="182"/>
      <c r="B57" s="30" t="s">
        <v>77</v>
      </c>
      <c r="C57" s="13">
        <v>5</v>
      </c>
      <c r="D57" s="40"/>
      <c r="E57" s="14"/>
      <c r="F57" s="14"/>
      <c r="G57" s="14"/>
    </row>
    <row r="58" spans="1:7" s="12" customFormat="1" ht="25" customHeight="1">
      <c r="A58" s="182"/>
      <c r="B58" s="30" t="s">
        <v>78</v>
      </c>
      <c r="C58" s="13">
        <v>10</v>
      </c>
      <c r="D58" s="40"/>
      <c r="E58" s="14"/>
      <c r="F58" s="14"/>
      <c r="G58" s="14"/>
    </row>
    <row r="59" spans="1:7" s="12" customFormat="1" ht="25" customHeight="1">
      <c r="A59" s="182"/>
      <c r="B59" s="22" t="s">
        <v>110</v>
      </c>
      <c r="C59" s="13">
        <v>5</v>
      </c>
      <c r="D59" s="40"/>
      <c r="E59" s="14"/>
      <c r="F59" s="14"/>
      <c r="G59" s="14"/>
    </row>
    <row r="60" spans="1:7" s="12" customFormat="1" ht="14.15" customHeight="1">
      <c r="A60" s="15" t="s">
        <v>4</v>
      </c>
      <c r="B60" s="21" t="s">
        <v>32</v>
      </c>
      <c r="C60" s="13"/>
      <c r="D60" s="40"/>
      <c r="E60" s="14"/>
      <c r="F60" s="14"/>
      <c r="G60" s="14"/>
    </row>
    <row r="61" spans="1:7" s="12" customFormat="1" ht="14.15" customHeight="1">
      <c r="A61" s="171"/>
      <c r="B61" s="36" t="s">
        <v>87</v>
      </c>
      <c r="C61" s="37">
        <v>5</v>
      </c>
      <c r="D61" s="40"/>
      <c r="E61" s="14"/>
      <c r="F61" s="14"/>
      <c r="G61" s="14"/>
    </row>
    <row r="62" spans="1:7" s="12" customFormat="1" ht="14.15" customHeight="1">
      <c r="A62" s="172"/>
      <c r="B62" s="29" t="s">
        <v>33</v>
      </c>
      <c r="C62" s="28">
        <v>5</v>
      </c>
      <c r="D62" s="40"/>
      <c r="E62" s="14"/>
      <c r="F62" s="14"/>
      <c r="G62" s="14"/>
    </row>
    <row r="63" spans="1:7" s="12" customFormat="1" ht="14.15" customHeight="1">
      <c r="A63" s="172"/>
      <c r="B63" s="21" t="s">
        <v>36</v>
      </c>
      <c r="C63" s="13">
        <v>5</v>
      </c>
      <c r="D63" s="40"/>
      <c r="E63" s="14"/>
      <c r="F63" s="14"/>
      <c r="G63" s="14"/>
    </row>
    <row r="64" spans="1:7" s="12" customFormat="1" ht="14.15" customHeight="1">
      <c r="A64" s="172"/>
      <c r="B64" s="32" t="s">
        <v>79</v>
      </c>
      <c r="C64" s="13">
        <v>5</v>
      </c>
      <c r="D64" s="40"/>
      <c r="E64" s="14"/>
      <c r="F64" s="14"/>
      <c r="G64" s="14"/>
    </row>
    <row r="65" spans="1:7" s="12" customFormat="1" ht="14.15" customHeight="1">
      <c r="A65" s="172"/>
      <c r="B65" s="32" t="s">
        <v>99</v>
      </c>
      <c r="C65" s="13">
        <v>5</v>
      </c>
      <c r="D65" s="40"/>
      <c r="E65" s="14"/>
      <c r="F65" s="14"/>
      <c r="G65" s="14"/>
    </row>
    <row r="66" spans="1:7" s="12" customFormat="1" ht="14.15" customHeight="1">
      <c r="A66" s="172"/>
      <c r="B66" s="21" t="s">
        <v>82</v>
      </c>
      <c r="C66" s="37">
        <v>5</v>
      </c>
      <c r="D66" s="40"/>
      <c r="E66" s="14"/>
      <c r="F66" s="14"/>
      <c r="G66" s="14"/>
    </row>
    <row r="67" spans="1:7" s="12" customFormat="1" ht="26">
      <c r="A67" s="173"/>
      <c r="B67" s="22" t="s">
        <v>34</v>
      </c>
      <c r="C67" s="37">
        <v>5</v>
      </c>
      <c r="D67" s="40"/>
      <c r="E67" s="14"/>
      <c r="F67" s="14"/>
      <c r="G67" s="14"/>
    </row>
    <row r="68" spans="1:7" s="12" customFormat="1" ht="14.15" customHeight="1">
      <c r="A68" s="15" t="s">
        <v>5</v>
      </c>
      <c r="B68" s="32" t="s">
        <v>100</v>
      </c>
      <c r="C68" s="13"/>
      <c r="D68" s="40"/>
      <c r="E68" s="14"/>
      <c r="F68" s="14"/>
      <c r="G68" s="14"/>
    </row>
    <row r="69" spans="1:7" s="12" customFormat="1" ht="14.15" customHeight="1">
      <c r="A69" s="15"/>
      <c r="B69" s="36" t="s">
        <v>88</v>
      </c>
      <c r="C69" s="37">
        <v>3</v>
      </c>
      <c r="D69" s="40"/>
      <c r="E69" s="14"/>
      <c r="F69" s="14"/>
      <c r="G69" s="14"/>
    </row>
    <row r="70" spans="1:7" s="12" customFormat="1" ht="14.15" customHeight="1">
      <c r="A70" s="15"/>
      <c r="B70" s="21" t="s">
        <v>35</v>
      </c>
      <c r="C70" s="37">
        <v>5</v>
      </c>
      <c r="D70" s="40"/>
      <c r="E70" s="14"/>
      <c r="F70" s="14"/>
      <c r="G70" s="14"/>
    </row>
    <row r="71" spans="1:7" s="12" customFormat="1" ht="14.15" customHeight="1">
      <c r="A71" s="15" t="s">
        <v>6</v>
      </c>
      <c r="B71" s="27" t="s">
        <v>385</v>
      </c>
      <c r="C71" s="13"/>
      <c r="D71" s="40"/>
      <c r="E71" s="14"/>
      <c r="F71" s="14"/>
      <c r="G71" s="14"/>
    </row>
    <row r="72" spans="1:7" s="12" customFormat="1" ht="14.15" customHeight="1">
      <c r="A72" s="11" t="s">
        <v>8</v>
      </c>
      <c r="B72" s="20" t="s">
        <v>72</v>
      </c>
      <c r="C72" s="13"/>
      <c r="D72" s="11"/>
      <c r="E72" s="14"/>
      <c r="F72" s="14"/>
      <c r="G72" s="14"/>
    </row>
    <row r="73" spans="1:7" s="12" customFormat="1" ht="14.15" customHeight="1">
      <c r="A73" s="15" t="s">
        <v>3</v>
      </c>
      <c r="B73" s="22" t="s">
        <v>41</v>
      </c>
      <c r="C73" s="13"/>
      <c r="D73" s="40"/>
      <c r="E73" s="14"/>
      <c r="F73" s="14"/>
      <c r="G73" s="14"/>
    </row>
    <row r="74" spans="1:7" s="12" customFormat="1" ht="25" customHeight="1">
      <c r="A74" s="171"/>
      <c r="B74" s="30" t="s">
        <v>80</v>
      </c>
      <c r="C74" s="13">
        <v>10</v>
      </c>
      <c r="D74" s="40"/>
      <c r="E74" s="14"/>
      <c r="F74" s="14"/>
      <c r="G74" s="14"/>
    </row>
    <row r="75" spans="1:7" s="12" customFormat="1" ht="25" customHeight="1">
      <c r="A75" s="172"/>
      <c r="B75" s="30" t="s">
        <v>81</v>
      </c>
      <c r="C75" s="13">
        <v>8</v>
      </c>
      <c r="D75" s="40"/>
      <c r="E75" s="14"/>
      <c r="F75" s="14"/>
      <c r="G75" s="14"/>
    </row>
    <row r="76" spans="1:7" s="12" customFormat="1" ht="14.15" customHeight="1">
      <c r="A76" s="172"/>
      <c r="B76" s="21" t="s">
        <v>46</v>
      </c>
      <c r="C76" s="13">
        <v>6</v>
      </c>
      <c r="D76" s="40"/>
      <c r="E76" s="14"/>
      <c r="F76" s="14"/>
      <c r="G76" s="14"/>
    </row>
    <row r="77" spans="1:7" s="12" customFormat="1" ht="14.15" customHeight="1">
      <c r="A77" s="172"/>
      <c r="B77" s="21" t="s">
        <v>37</v>
      </c>
      <c r="C77" s="13">
        <v>4</v>
      </c>
      <c r="D77" s="40"/>
      <c r="E77" s="14"/>
      <c r="F77" s="14"/>
      <c r="G77" s="14"/>
    </row>
    <row r="78" spans="1:7" s="12" customFormat="1" ht="25" customHeight="1">
      <c r="A78" s="172"/>
      <c r="B78" s="22" t="s">
        <v>47</v>
      </c>
      <c r="C78" s="13">
        <v>5</v>
      </c>
      <c r="D78" s="40"/>
      <c r="E78" s="14"/>
      <c r="F78" s="14"/>
      <c r="G78" s="14"/>
    </row>
    <row r="79" spans="1:7" s="12" customFormat="1" ht="14.15" customHeight="1">
      <c r="A79" s="172"/>
      <c r="B79" s="31" t="s">
        <v>71</v>
      </c>
      <c r="C79" s="28">
        <v>5</v>
      </c>
      <c r="D79" s="40"/>
      <c r="E79" s="14"/>
      <c r="F79" s="14"/>
      <c r="G79" s="14"/>
    </row>
    <row r="80" spans="1:7" s="12" customFormat="1" ht="14.15" customHeight="1">
      <c r="A80" s="172"/>
      <c r="B80" s="31" t="s">
        <v>38</v>
      </c>
      <c r="C80" s="28">
        <v>10</v>
      </c>
      <c r="D80" s="40"/>
      <c r="E80" s="14"/>
      <c r="F80" s="14"/>
      <c r="G80" s="14"/>
    </row>
    <row r="81" spans="1:7" s="12" customFormat="1" ht="14.15" customHeight="1">
      <c r="A81" s="172"/>
      <c r="B81" s="29" t="s">
        <v>45</v>
      </c>
      <c r="C81" s="28">
        <v>5</v>
      </c>
      <c r="D81" s="40"/>
      <c r="E81" s="14"/>
      <c r="F81" s="14"/>
      <c r="G81" s="14"/>
    </row>
    <row r="82" spans="1:7" s="12" customFormat="1" ht="14.15" customHeight="1">
      <c r="A82" s="172"/>
      <c r="B82" s="29" t="s">
        <v>54</v>
      </c>
      <c r="C82" s="28">
        <v>5</v>
      </c>
      <c r="D82" s="40"/>
      <c r="E82" s="14"/>
      <c r="F82" s="14"/>
      <c r="G82" s="14"/>
    </row>
    <row r="83" spans="1:7" s="12" customFormat="1" ht="26">
      <c r="A83" s="172"/>
      <c r="B83" s="38" t="s">
        <v>107</v>
      </c>
      <c r="C83" s="28">
        <v>5</v>
      </c>
      <c r="D83" s="40"/>
      <c r="E83" s="14"/>
      <c r="F83" s="14"/>
      <c r="G83" s="14"/>
    </row>
    <row r="84" spans="1:7" s="12" customFormat="1" ht="14.15" customHeight="1">
      <c r="A84" s="172"/>
      <c r="B84" s="29" t="s">
        <v>39</v>
      </c>
      <c r="C84" s="28">
        <v>5</v>
      </c>
      <c r="D84" s="40"/>
      <c r="E84" s="14"/>
      <c r="F84" s="14"/>
      <c r="G84" s="14"/>
    </row>
    <row r="85" spans="1:7" s="12" customFormat="1" ht="14.15" customHeight="1">
      <c r="A85" s="172"/>
      <c r="B85" s="31" t="s">
        <v>48</v>
      </c>
      <c r="C85" s="28">
        <v>5</v>
      </c>
      <c r="D85" s="40"/>
      <c r="E85" s="14"/>
      <c r="F85" s="14"/>
      <c r="G85" s="14"/>
    </row>
    <row r="86" spans="1:7" s="12" customFormat="1" ht="14.15" customHeight="1">
      <c r="A86" s="172"/>
      <c r="B86" s="31" t="s">
        <v>49</v>
      </c>
      <c r="C86" s="28">
        <v>3</v>
      </c>
      <c r="D86" s="40"/>
      <c r="E86" s="14"/>
      <c r="F86" s="14"/>
      <c r="G86" s="14"/>
    </row>
    <row r="87" spans="1:7" s="12" customFormat="1" ht="14.15" customHeight="1">
      <c r="A87" s="172"/>
      <c r="B87" s="31" t="s">
        <v>40</v>
      </c>
      <c r="C87" s="28">
        <v>5</v>
      </c>
      <c r="D87" s="40"/>
      <c r="E87" s="14"/>
      <c r="F87" s="14"/>
      <c r="G87" s="14"/>
    </row>
    <row r="88" spans="1:7" s="12" customFormat="1" ht="14.15" customHeight="1">
      <c r="A88" s="172"/>
      <c r="B88" s="31" t="s">
        <v>50</v>
      </c>
      <c r="C88" s="28">
        <v>3</v>
      </c>
      <c r="D88" s="40"/>
      <c r="E88" s="14"/>
      <c r="F88" s="14"/>
      <c r="G88" s="14"/>
    </row>
    <row r="89" spans="1:7" s="12" customFormat="1" ht="14.15" customHeight="1">
      <c r="A89" s="173"/>
      <c r="B89" s="31" t="s">
        <v>51</v>
      </c>
      <c r="C89" s="28">
        <v>5</v>
      </c>
      <c r="D89" s="40"/>
      <c r="E89" s="14"/>
      <c r="F89" s="14"/>
      <c r="G89" s="14"/>
    </row>
    <row r="90" spans="1:7" s="12" customFormat="1" ht="14.15" customHeight="1">
      <c r="A90" s="15" t="s">
        <v>4</v>
      </c>
      <c r="B90" s="29" t="s">
        <v>90</v>
      </c>
      <c r="C90" s="28"/>
      <c r="D90" s="40"/>
      <c r="E90" s="14"/>
      <c r="F90" s="14"/>
      <c r="G90" s="14"/>
    </row>
    <row r="91" spans="1:7" s="12" customFormat="1" ht="14.15" customHeight="1">
      <c r="A91" s="171"/>
      <c r="B91" s="36" t="s">
        <v>101</v>
      </c>
      <c r="C91" s="28">
        <v>5</v>
      </c>
      <c r="D91" s="40"/>
      <c r="E91" s="14"/>
      <c r="F91" s="14"/>
      <c r="G91" s="14"/>
    </row>
    <row r="92" spans="1:7" s="12" customFormat="1" ht="14.15" customHeight="1">
      <c r="A92" s="172"/>
      <c r="B92" s="36" t="s">
        <v>102</v>
      </c>
      <c r="C92" s="28">
        <v>5</v>
      </c>
      <c r="D92" s="40"/>
      <c r="E92" s="14"/>
      <c r="F92" s="14"/>
      <c r="G92" s="14"/>
    </row>
    <row r="93" spans="1:7" s="12" customFormat="1" ht="14.15" customHeight="1">
      <c r="A93" s="172"/>
      <c r="B93" s="36" t="s">
        <v>103</v>
      </c>
      <c r="C93" s="28">
        <v>10</v>
      </c>
      <c r="D93" s="40"/>
      <c r="E93" s="14"/>
      <c r="F93" s="14"/>
      <c r="G93" s="14"/>
    </row>
    <row r="94" spans="1:7" s="12" customFormat="1" ht="14.15" customHeight="1">
      <c r="A94" s="173"/>
      <c r="B94" s="36" t="s">
        <v>91</v>
      </c>
      <c r="C94" s="37">
        <v>5</v>
      </c>
      <c r="D94" s="40"/>
      <c r="E94" s="14"/>
      <c r="F94" s="14"/>
      <c r="G94" s="14"/>
    </row>
    <row r="95" spans="1:7" s="12" customFormat="1" ht="25" customHeight="1">
      <c r="A95" s="15" t="s">
        <v>5</v>
      </c>
      <c r="B95" s="31" t="s">
        <v>60</v>
      </c>
      <c r="C95" s="28"/>
      <c r="D95" s="40"/>
      <c r="E95" s="14"/>
      <c r="F95" s="14"/>
      <c r="G95" s="14"/>
    </row>
    <row r="96" spans="1:7" s="12" customFormat="1" ht="14.15" customHeight="1">
      <c r="A96" s="171"/>
      <c r="B96" s="36" t="s">
        <v>104</v>
      </c>
      <c r="C96" s="28">
        <v>5</v>
      </c>
      <c r="D96" s="40"/>
      <c r="E96" s="14"/>
      <c r="F96" s="14"/>
      <c r="G96" s="14"/>
    </row>
    <row r="97" spans="1:7" s="12" customFormat="1" ht="14.15" customHeight="1">
      <c r="A97" s="173"/>
      <c r="B97" s="36" t="s">
        <v>105</v>
      </c>
      <c r="C97" s="28">
        <v>2</v>
      </c>
      <c r="D97" s="40"/>
      <c r="E97" s="14"/>
      <c r="F97" s="14"/>
      <c r="G97" s="14"/>
    </row>
    <row r="98" spans="1:7" s="12" customFormat="1" ht="14.15" customHeight="1">
      <c r="A98" s="16"/>
      <c r="B98" s="33" t="s">
        <v>69</v>
      </c>
      <c r="C98" s="28"/>
      <c r="D98" s="43"/>
      <c r="E98" s="14"/>
      <c r="F98" s="14"/>
      <c r="G98" s="14"/>
    </row>
    <row r="99" spans="1:7" s="12" customFormat="1" ht="26">
      <c r="A99" s="34" t="s">
        <v>55</v>
      </c>
      <c r="B99" s="31" t="s">
        <v>59</v>
      </c>
      <c r="C99" s="28"/>
      <c r="D99" s="11"/>
      <c r="E99" s="14"/>
      <c r="F99" s="14"/>
      <c r="G99" s="14"/>
    </row>
    <row r="100" spans="1:7" s="12" customFormat="1" ht="14.15" customHeight="1">
      <c r="A100" s="175"/>
      <c r="B100" s="32" t="s">
        <v>109</v>
      </c>
      <c r="C100" s="28">
        <v>20</v>
      </c>
      <c r="D100" s="40"/>
      <c r="E100" s="14"/>
      <c r="F100" s="14"/>
      <c r="G100" s="14"/>
    </row>
    <row r="101" spans="1:7" s="12" customFormat="1" ht="14.15" customHeight="1">
      <c r="A101" s="176"/>
      <c r="B101" s="32" t="s">
        <v>108</v>
      </c>
      <c r="C101" s="28">
        <v>10</v>
      </c>
      <c r="D101" s="40"/>
      <c r="E101" s="14"/>
      <c r="F101" s="14"/>
      <c r="G101" s="14"/>
    </row>
    <row r="102" spans="1:7" s="12" customFormat="1" ht="14.15" customHeight="1">
      <c r="A102" s="176"/>
      <c r="B102" s="36" t="s">
        <v>106</v>
      </c>
      <c r="C102" s="37">
        <v>10</v>
      </c>
      <c r="D102" s="40"/>
      <c r="E102" s="14"/>
      <c r="F102" s="14"/>
      <c r="G102" s="14"/>
    </row>
    <row r="103" spans="1:7" s="12" customFormat="1" ht="14.15" customHeight="1">
      <c r="A103" s="176"/>
      <c r="B103" s="36" t="s">
        <v>92</v>
      </c>
      <c r="C103" s="37">
        <v>10</v>
      </c>
      <c r="D103" s="40"/>
      <c r="E103" s="14"/>
      <c r="F103" s="14"/>
      <c r="G103" s="14"/>
    </row>
    <row r="104" spans="1:7" s="12" customFormat="1" ht="14.15" customHeight="1">
      <c r="A104" s="176"/>
      <c r="B104" s="36" t="s">
        <v>113</v>
      </c>
      <c r="C104" s="37">
        <v>5</v>
      </c>
      <c r="D104" s="40"/>
      <c r="E104" s="14"/>
      <c r="F104" s="14"/>
      <c r="G104" s="14"/>
    </row>
    <row r="105" spans="1:7" s="12" customFormat="1" ht="14.15" customHeight="1">
      <c r="A105" s="176"/>
      <c r="B105" s="36" t="s">
        <v>93</v>
      </c>
      <c r="C105" s="37">
        <v>5</v>
      </c>
      <c r="D105" s="40"/>
      <c r="E105" s="14"/>
      <c r="F105" s="14"/>
      <c r="G105" s="14"/>
    </row>
    <row r="106" spans="1:7" s="12" customFormat="1" ht="14.15" customHeight="1">
      <c r="A106" s="176"/>
      <c r="B106" s="36" t="s">
        <v>94</v>
      </c>
      <c r="C106" s="37">
        <v>10</v>
      </c>
      <c r="D106" s="40"/>
      <c r="E106" s="14"/>
      <c r="F106" s="14"/>
      <c r="G106" s="14"/>
    </row>
    <row r="107" spans="1:7" s="12" customFormat="1" ht="14.15" customHeight="1">
      <c r="A107" s="177"/>
      <c r="B107" s="36" t="s">
        <v>95</v>
      </c>
      <c r="C107" s="37">
        <v>15</v>
      </c>
      <c r="D107" s="40"/>
      <c r="E107" s="14"/>
      <c r="F107" s="14"/>
      <c r="G107" s="14"/>
    </row>
    <row r="108" spans="1:7" s="12" customFormat="1" ht="18" customHeight="1">
      <c r="A108" s="13"/>
      <c r="B108" s="19" t="s">
        <v>14</v>
      </c>
      <c r="C108" s="14"/>
      <c r="D108" s="40"/>
      <c r="E108" s="14"/>
      <c r="F108" s="14"/>
      <c r="G108" s="14"/>
    </row>
    <row r="109" spans="1:7" ht="5.15" customHeight="1"/>
    <row r="110" spans="1:7" ht="15" customHeight="1">
      <c r="B110" s="18"/>
      <c r="C110" s="181" t="s">
        <v>52</v>
      </c>
      <c r="D110" s="181"/>
      <c r="E110" s="181"/>
      <c r="F110" s="181"/>
      <c r="G110" s="181"/>
    </row>
    <row r="111" spans="1:7" ht="15" customHeight="1">
      <c r="B111" s="23" t="s">
        <v>386</v>
      </c>
      <c r="C111" s="178" t="s">
        <v>114</v>
      </c>
      <c r="D111" s="178"/>
      <c r="E111" s="178"/>
      <c r="F111" s="178"/>
      <c r="G111" s="178"/>
    </row>
    <row r="112" spans="1:7" ht="15" customHeight="1"/>
    <row r="113" spans="1:1" ht="15" customHeight="1"/>
    <row r="114" spans="1:1" ht="20.149999999999999" customHeight="1"/>
    <row r="115" spans="1:1" ht="20.149999999999999" customHeight="1">
      <c r="A115" s="4">
        <v>1</v>
      </c>
    </row>
    <row r="116" spans="1:1" ht="20.149999999999999" customHeight="1">
      <c r="A116" s="4"/>
    </row>
    <row r="117" spans="1:1" ht="20.149999999999999" customHeight="1">
      <c r="A117" s="4"/>
    </row>
  </sheetData>
  <mergeCells count="22">
    <mergeCell ref="A91:A94"/>
    <mergeCell ref="A96:A97"/>
    <mergeCell ref="A100:A107"/>
    <mergeCell ref="C111:G111"/>
    <mergeCell ref="B5:C5"/>
    <mergeCell ref="B6:C6"/>
    <mergeCell ref="C110:G110"/>
    <mergeCell ref="A10:A15"/>
    <mergeCell ref="A17:A19"/>
    <mergeCell ref="A21:A22"/>
    <mergeCell ref="A26:A31"/>
    <mergeCell ref="A36:A44"/>
    <mergeCell ref="A46:A53"/>
    <mergeCell ref="A56:A57"/>
    <mergeCell ref="A58:A59"/>
    <mergeCell ref="A61:A67"/>
    <mergeCell ref="A74:A89"/>
    <mergeCell ref="A2:B2"/>
    <mergeCell ref="C2:G2"/>
    <mergeCell ref="A3:B3"/>
    <mergeCell ref="C3:G3"/>
    <mergeCell ref="A4:G4"/>
  </mergeCells>
  <phoneticPr fontId="2" type="noConversion"/>
  <pageMargins left="0.6" right="0.25" top="0.25" bottom="0.25" header="0" footer="0.25"/>
  <pageSetup paperSize="9" scale="86"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18"/>
  <sheetViews>
    <sheetView workbookViewId="0">
      <selection sqref="A1:XFD1048576"/>
    </sheetView>
  </sheetViews>
  <sheetFormatPr defaultColWidth="9" defaultRowHeight="14"/>
  <cols>
    <col min="1" max="1" width="3.6328125" style="133" customWidth="1"/>
    <col min="2" max="2" width="62.6328125" style="4" customWidth="1"/>
    <col min="3" max="3" width="6.6328125" style="4" customWidth="1"/>
    <col min="4" max="4" width="7.6328125" style="133" customWidth="1"/>
    <col min="5" max="5" width="6.6328125" style="4" customWidth="1"/>
    <col min="6" max="6" width="7.6328125" style="4" customWidth="1"/>
    <col min="7" max="7" width="12.6328125" style="4" customWidth="1"/>
    <col min="8" max="16384" width="9" style="4"/>
  </cols>
  <sheetData>
    <row r="1" spans="1:20" ht="15" customHeight="1">
      <c r="G1" s="24"/>
    </row>
    <row r="2" spans="1:20" ht="15" customHeight="1">
      <c r="A2" s="174"/>
      <c r="B2" s="174"/>
      <c r="C2" s="139"/>
      <c r="D2" s="139"/>
      <c r="E2" s="139"/>
      <c r="F2" s="139"/>
      <c r="G2" s="139"/>
      <c r="H2" s="3"/>
      <c r="I2" s="3"/>
      <c r="J2" s="3"/>
      <c r="K2" s="3"/>
      <c r="L2" s="3"/>
      <c r="M2" s="3"/>
      <c r="N2" s="3"/>
      <c r="O2" s="3"/>
      <c r="P2" s="3"/>
      <c r="Q2" s="3"/>
      <c r="R2" s="3"/>
      <c r="S2" s="3"/>
      <c r="T2" s="3"/>
    </row>
    <row r="3" spans="1:20" ht="10" customHeight="1">
      <c r="A3" s="139"/>
      <c r="B3" s="139"/>
      <c r="C3" s="137"/>
      <c r="D3" s="137"/>
      <c r="E3" s="137"/>
      <c r="F3" s="137"/>
      <c r="G3" s="137"/>
      <c r="H3" s="3"/>
      <c r="I3" s="3"/>
      <c r="J3" s="3"/>
      <c r="K3" s="3"/>
      <c r="L3" s="3"/>
      <c r="M3" s="3"/>
      <c r="N3" s="3"/>
      <c r="O3" s="3"/>
      <c r="P3" s="3"/>
      <c r="Q3" s="3"/>
      <c r="R3" s="3"/>
      <c r="S3" s="3"/>
      <c r="T3" s="3"/>
    </row>
    <row r="4" spans="1:20" ht="22" customHeight="1">
      <c r="A4" s="138" t="s">
        <v>373</v>
      </c>
      <c r="B4" s="138"/>
      <c r="C4" s="138"/>
      <c r="D4" s="138"/>
      <c r="E4" s="138"/>
      <c r="F4" s="138"/>
      <c r="G4" s="138"/>
      <c r="H4" s="5"/>
      <c r="I4" s="5"/>
      <c r="J4" s="5"/>
      <c r="K4" s="5"/>
      <c r="L4" s="5"/>
      <c r="M4" s="5"/>
      <c r="N4" s="5"/>
      <c r="O4" s="5"/>
      <c r="P4" s="5"/>
      <c r="Q4" s="5"/>
      <c r="R4" s="5"/>
      <c r="S4" s="5"/>
      <c r="T4" s="5"/>
    </row>
    <row r="5" spans="1:20" s="8" customFormat="1" ht="15" customHeight="1">
      <c r="A5" s="6"/>
      <c r="B5" s="179" t="s">
        <v>375</v>
      </c>
      <c r="C5" s="179"/>
      <c r="D5" s="6"/>
      <c r="E5" s="6"/>
      <c r="F5" s="6"/>
      <c r="G5" s="39"/>
      <c r="H5" s="7"/>
      <c r="I5" s="7"/>
      <c r="J5" s="7"/>
      <c r="K5" s="7"/>
      <c r="L5" s="7"/>
      <c r="M5" s="7"/>
      <c r="N5" s="7"/>
      <c r="O5" s="7"/>
      <c r="P5" s="7"/>
      <c r="Q5" s="7"/>
      <c r="R5" s="7"/>
      <c r="S5" s="7"/>
      <c r="T5" s="7"/>
    </row>
    <row r="6" spans="1:20" s="8" customFormat="1" ht="15" customHeight="1">
      <c r="A6" s="9"/>
      <c r="B6" s="180" t="s">
        <v>374</v>
      </c>
      <c r="C6" s="180"/>
      <c r="D6" s="42"/>
      <c r="E6" s="10"/>
      <c r="F6" s="10"/>
      <c r="G6" s="10"/>
      <c r="H6" s="7"/>
      <c r="I6" s="7"/>
      <c r="J6" s="7"/>
      <c r="K6" s="7"/>
      <c r="L6" s="7"/>
      <c r="M6" s="7"/>
      <c r="N6" s="7"/>
      <c r="O6" s="7"/>
      <c r="P6" s="7"/>
      <c r="Q6" s="7"/>
      <c r="R6" s="7"/>
      <c r="S6" s="7"/>
      <c r="T6" s="7"/>
    </row>
    <row r="7" spans="1:20" s="12" customFormat="1" ht="25" customHeight="1">
      <c r="A7" s="25" t="s">
        <v>0</v>
      </c>
      <c r="B7" s="26" t="s">
        <v>9</v>
      </c>
      <c r="C7" s="26" t="s">
        <v>10</v>
      </c>
      <c r="D7" s="25" t="s">
        <v>11</v>
      </c>
      <c r="E7" s="25" t="s">
        <v>16</v>
      </c>
      <c r="F7" s="25" t="s">
        <v>115</v>
      </c>
      <c r="G7" s="26" t="s">
        <v>12</v>
      </c>
    </row>
    <row r="8" spans="1:20" s="12" customFormat="1" ht="15" customHeight="1">
      <c r="A8" s="129" t="s">
        <v>1</v>
      </c>
      <c r="B8" s="20" t="s">
        <v>383</v>
      </c>
      <c r="C8" s="132"/>
      <c r="D8" s="129">
        <f>SUM(D9,D16,D20,D23,D25)</f>
        <v>0</v>
      </c>
      <c r="E8" s="129">
        <f>SUM(E9,E16,E20,E23,E25)</f>
        <v>0</v>
      </c>
      <c r="F8" s="129">
        <f t="shared" ref="F8" si="0">SUM(F9,F16,F20,F23,F25)</f>
        <v>0</v>
      </c>
      <c r="G8" s="14"/>
    </row>
    <row r="9" spans="1:20" s="12" customFormat="1" ht="14.15" customHeight="1">
      <c r="A9" s="15" t="s">
        <v>3</v>
      </c>
      <c r="B9" s="21" t="s">
        <v>17</v>
      </c>
      <c r="C9" s="132"/>
      <c r="D9" s="132"/>
      <c r="E9" s="14"/>
      <c r="F9" s="14"/>
      <c r="G9" s="14"/>
    </row>
    <row r="10" spans="1:20" s="12" customFormat="1" ht="25" customHeight="1">
      <c r="A10" s="171"/>
      <c r="B10" s="22" t="s">
        <v>42</v>
      </c>
      <c r="C10" s="28">
        <v>10</v>
      </c>
      <c r="D10" s="132"/>
      <c r="E10" s="14"/>
      <c r="F10" s="14"/>
      <c r="G10" s="14"/>
    </row>
    <row r="11" spans="1:20" s="12" customFormat="1" ht="14.15" customHeight="1">
      <c r="A11" s="172"/>
      <c r="B11" s="29" t="s">
        <v>83</v>
      </c>
      <c r="C11" s="28" t="s">
        <v>61</v>
      </c>
      <c r="D11" s="132"/>
      <c r="E11" s="14"/>
      <c r="F11" s="14"/>
      <c r="G11" s="14"/>
    </row>
    <row r="12" spans="1:20" s="12" customFormat="1" ht="14.15" customHeight="1">
      <c r="A12" s="172"/>
      <c r="B12" s="29" t="s">
        <v>63</v>
      </c>
      <c r="C12" s="28" t="s">
        <v>62</v>
      </c>
      <c r="D12" s="132"/>
      <c r="E12" s="14"/>
      <c r="F12" s="14"/>
      <c r="G12" s="14"/>
    </row>
    <row r="13" spans="1:20" s="12" customFormat="1" ht="14.15" customHeight="1">
      <c r="A13" s="172"/>
      <c r="B13" s="29" t="s">
        <v>84</v>
      </c>
      <c r="C13" s="28">
        <v>-2</v>
      </c>
      <c r="D13" s="132"/>
      <c r="E13" s="14"/>
      <c r="F13" s="14"/>
      <c r="G13" s="14"/>
    </row>
    <row r="14" spans="1:20" s="12" customFormat="1" ht="14.15" customHeight="1">
      <c r="A14" s="172"/>
      <c r="B14" s="21" t="s">
        <v>19</v>
      </c>
      <c r="C14" s="132">
        <v>-3</v>
      </c>
      <c r="D14" s="132"/>
      <c r="E14" s="14"/>
      <c r="F14" s="14"/>
      <c r="G14" s="14"/>
    </row>
    <row r="15" spans="1:20" s="12" customFormat="1" ht="14.15" customHeight="1">
      <c r="A15" s="173"/>
      <c r="B15" s="21" t="s">
        <v>18</v>
      </c>
      <c r="C15" s="132">
        <v>-5</v>
      </c>
      <c r="D15" s="132"/>
      <c r="E15" s="14"/>
      <c r="F15" s="14"/>
      <c r="G15" s="14"/>
    </row>
    <row r="16" spans="1:20" s="12" customFormat="1" ht="25" customHeight="1">
      <c r="A16" s="15" t="s">
        <v>4</v>
      </c>
      <c r="B16" s="30" t="s">
        <v>111</v>
      </c>
      <c r="C16" s="132"/>
      <c r="D16" s="132"/>
      <c r="E16" s="14"/>
      <c r="F16" s="14"/>
      <c r="G16" s="14"/>
    </row>
    <row r="17" spans="1:7" s="12" customFormat="1" ht="14.15" customHeight="1">
      <c r="A17" s="171"/>
      <c r="B17" s="30" t="s">
        <v>73</v>
      </c>
      <c r="C17" s="28">
        <v>5</v>
      </c>
      <c r="D17" s="132"/>
      <c r="E17" s="14"/>
      <c r="F17" s="14"/>
      <c r="G17" s="14"/>
    </row>
    <row r="18" spans="1:7" s="12" customFormat="1" ht="14.15" customHeight="1">
      <c r="A18" s="172"/>
      <c r="B18" s="30" t="s">
        <v>74</v>
      </c>
      <c r="C18" s="28">
        <v>5</v>
      </c>
      <c r="D18" s="132"/>
      <c r="E18" s="14"/>
      <c r="F18" s="14"/>
      <c r="G18" s="14"/>
    </row>
    <row r="19" spans="1:7" s="12" customFormat="1" ht="14.15" customHeight="1">
      <c r="A19" s="173"/>
      <c r="B19" s="22" t="s">
        <v>65</v>
      </c>
      <c r="C19" s="28" t="s">
        <v>64</v>
      </c>
      <c r="D19" s="132"/>
      <c r="E19" s="14"/>
      <c r="F19" s="14"/>
      <c r="G19" s="14"/>
    </row>
    <row r="20" spans="1:7" s="12" customFormat="1" ht="14.15" customHeight="1">
      <c r="A20" s="15" t="s">
        <v>5</v>
      </c>
      <c r="B20" s="22" t="s">
        <v>20</v>
      </c>
      <c r="C20" s="28"/>
      <c r="D20" s="132"/>
      <c r="E20" s="14"/>
      <c r="F20" s="14"/>
      <c r="G20" s="14"/>
    </row>
    <row r="21" spans="1:7" s="12" customFormat="1" ht="14.15" customHeight="1">
      <c r="A21" s="171"/>
      <c r="B21" s="22" t="s">
        <v>21</v>
      </c>
      <c r="C21" s="28">
        <v>5</v>
      </c>
      <c r="D21" s="132"/>
      <c r="E21" s="14"/>
      <c r="F21" s="14"/>
      <c r="G21" s="14"/>
    </row>
    <row r="22" spans="1:7" s="12" customFormat="1" ht="14.15" customHeight="1">
      <c r="A22" s="173"/>
      <c r="B22" s="22" t="s">
        <v>22</v>
      </c>
      <c r="C22" s="28">
        <v>-5</v>
      </c>
      <c r="D22" s="132"/>
      <c r="E22" s="14"/>
      <c r="F22" s="14"/>
      <c r="G22" s="14"/>
    </row>
    <row r="23" spans="1:7" s="12" customFormat="1" ht="14.15" customHeight="1">
      <c r="A23" s="15" t="s">
        <v>6</v>
      </c>
      <c r="B23" s="22" t="s">
        <v>75</v>
      </c>
      <c r="C23" s="132"/>
      <c r="D23" s="132"/>
      <c r="E23" s="14"/>
      <c r="F23" s="14"/>
      <c r="G23" s="14"/>
    </row>
    <row r="24" spans="1:7" s="12" customFormat="1" ht="26">
      <c r="A24" s="15"/>
      <c r="B24" s="22" t="s">
        <v>85</v>
      </c>
      <c r="C24" s="132">
        <v>5</v>
      </c>
      <c r="D24" s="132"/>
      <c r="E24" s="14"/>
      <c r="F24" s="14"/>
      <c r="G24" s="14"/>
    </row>
    <row r="25" spans="1:7" s="12" customFormat="1" ht="14.15" customHeight="1">
      <c r="A25" s="15" t="s">
        <v>23</v>
      </c>
      <c r="B25" s="21" t="s">
        <v>13</v>
      </c>
      <c r="C25" s="132"/>
      <c r="D25" s="132"/>
      <c r="E25" s="14"/>
      <c r="F25" s="14"/>
      <c r="G25" s="14"/>
    </row>
    <row r="26" spans="1:7" s="12" customFormat="1" ht="14.15" customHeight="1">
      <c r="A26" s="171"/>
      <c r="B26" s="21" t="s">
        <v>376</v>
      </c>
      <c r="C26" s="132">
        <v>10</v>
      </c>
      <c r="D26" s="132"/>
      <c r="E26" s="14"/>
      <c r="F26" s="14"/>
      <c r="G26" s="14"/>
    </row>
    <row r="27" spans="1:7" s="12" customFormat="1" ht="14.15" customHeight="1">
      <c r="A27" s="172"/>
      <c r="B27" s="21" t="s">
        <v>377</v>
      </c>
      <c r="C27" s="132">
        <v>9</v>
      </c>
      <c r="D27" s="132"/>
      <c r="E27" s="14"/>
      <c r="F27" s="14"/>
      <c r="G27" s="14"/>
    </row>
    <row r="28" spans="1:7" s="12" customFormat="1" ht="14.15" customHeight="1">
      <c r="A28" s="172"/>
      <c r="B28" s="21" t="s">
        <v>378</v>
      </c>
      <c r="C28" s="132">
        <v>8</v>
      </c>
      <c r="D28" s="132"/>
      <c r="E28" s="14"/>
      <c r="F28" s="14"/>
      <c r="G28" s="14"/>
    </row>
    <row r="29" spans="1:7" s="12" customFormat="1" ht="14.15" customHeight="1">
      <c r="A29" s="172"/>
      <c r="B29" s="21" t="s">
        <v>379</v>
      </c>
      <c r="C29" s="132">
        <v>7</v>
      </c>
      <c r="D29" s="132"/>
      <c r="E29" s="14"/>
      <c r="F29" s="14"/>
      <c r="G29" s="14"/>
    </row>
    <row r="30" spans="1:7" s="12" customFormat="1" ht="14.15" customHeight="1">
      <c r="A30" s="172"/>
      <c r="B30" s="21" t="s">
        <v>380</v>
      </c>
      <c r="C30" s="132">
        <v>6</v>
      </c>
      <c r="D30" s="132"/>
      <c r="E30" s="14"/>
      <c r="F30" s="14"/>
      <c r="G30" s="14"/>
    </row>
    <row r="31" spans="1:7" s="12" customFormat="1" ht="14.15" customHeight="1">
      <c r="A31" s="173"/>
      <c r="B31" s="21" t="s">
        <v>381</v>
      </c>
      <c r="C31" s="132">
        <v>5</v>
      </c>
      <c r="D31" s="132"/>
      <c r="E31" s="14"/>
      <c r="F31" s="14"/>
      <c r="G31" s="14"/>
    </row>
    <row r="32" spans="1:7" s="12" customFormat="1" ht="14.15" customHeight="1">
      <c r="A32" s="129" t="s">
        <v>2</v>
      </c>
      <c r="B32" s="20" t="s">
        <v>382</v>
      </c>
      <c r="C32" s="132"/>
      <c r="D32" s="129">
        <f>SUM(D33,D35,D45)</f>
        <v>0</v>
      </c>
      <c r="E32" s="14"/>
      <c r="F32" s="14"/>
      <c r="G32" s="14"/>
    </row>
    <row r="33" spans="1:7" s="12" customFormat="1" ht="26">
      <c r="A33" s="15" t="s">
        <v>3</v>
      </c>
      <c r="B33" s="22" t="s">
        <v>24</v>
      </c>
      <c r="C33" s="132"/>
      <c r="D33" s="132">
        <f>D34</f>
        <v>0</v>
      </c>
      <c r="E33" s="14"/>
      <c r="F33" s="14"/>
      <c r="G33" s="14"/>
    </row>
    <row r="34" spans="1:7" s="12" customFormat="1" ht="14.15" customHeight="1">
      <c r="A34" s="15"/>
      <c r="B34" s="21" t="s">
        <v>53</v>
      </c>
      <c r="C34" s="132">
        <v>5</v>
      </c>
      <c r="D34" s="132"/>
      <c r="E34" s="14"/>
      <c r="F34" s="14"/>
      <c r="G34" s="14"/>
    </row>
    <row r="35" spans="1:7" s="12" customFormat="1" ht="14.15" customHeight="1">
      <c r="A35" s="15" t="s">
        <v>4</v>
      </c>
      <c r="B35" s="21" t="s">
        <v>43</v>
      </c>
      <c r="C35" s="132"/>
      <c r="D35" s="132"/>
      <c r="E35" s="14"/>
      <c r="F35" s="14"/>
      <c r="G35" s="14"/>
    </row>
    <row r="36" spans="1:7" s="12" customFormat="1" ht="14.15" customHeight="1">
      <c r="A36" s="171"/>
      <c r="B36" s="29" t="s">
        <v>112</v>
      </c>
      <c r="C36" s="28">
        <v>5</v>
      </c>
      <c r="D36" s="132"/>
      <c r="E36" s="14"/>
      <c r="F36" s="14"/>
      <c r="G36" s="14"/>
    </row>
    <row r="37" spans="1:7" s="12" customFormat="1" ht="14.15" customHeight="1">
      <c r="A37" s="172"/>
      <c r="B37" s="35" t="s">
        <v>96</v>
      </c>
      <c r="C37" s="28">
        <v>5</v>
      </c>
      <c r="D37" s="132"/>
      <c r="E37" s="14"/>
      <c r="F37" s="14"/>
      <c r="G37" s="14"/>
    </row>
    <row r="38" spans="1:7" s="12" customFormat="1" ht="14.15" customHeight="1">
      <c r="A38" s="172"/>
      <c r="B38" s="29" t="s">
        <v>66</v>
      </c>
      <c r="C38" s="28">
        <v>5</v>
      </c>
      <c r="D38" s="132"/>
      <c r="E38" s="14"/>
      <c r="F38" s="14"/>
      <c r="G38" s="14"/>
    </row>
    <row r="39" spans="1:7" s="12" customFormat="1" ht="14.15" customHeight="1">
      <c r="A39" s="172"/>
      <c r="B39" s="29" t="s">
        <v>56</v>
      </c>
      <c r="C39" s="28">
        <v>5</v>
      </c>
      <c r="D39" s="132"/>
      <c r="E39" s="14"/>
      <c r="F39" s="14"/>
      <c r="G39" s="14"/>
    </row>
    <row r="40" spans="1:7" s="12" customFormat="1" ht="14.15" customHeight="1">
      <c r="A40" s="172"/>
      <c r="B40" s="29" t="s">
        <v>67</v>
      </c>
      <c r="C40" s="28">
        <v>5</v>
      </c>
      <c r="D40" s="132"/>
      <c r="E40" s="14"/>
      <c r="F40" s="14"/>
      <c r="G40" s="14"/>
    </row>
    <row r="41" spans="1:7" s="12" customFormat="1" ht="14.15" customHeight="1">
      <c r="A41" s="172"/>
      <c r="B41" s="29" t="s">
        <v>57</v>
      </c>
      <c r="C41" s="28">
        <v>5</v>
      </c>
      <c r="D41" s="132"/>
      <c r="E41" s="14"/>
      <c r="F41" s="14"/>
      <c r="G41" s="14"/>
    </row>
    <row r="42" spans="1:7" s="12" customFormat="1" ht="26">
      <c r="A42" s="172"/>
      <c r="B42" s="31" t="s">
        <v>70</v>
      </c>
      <c r="C42" s="28">
        <v>5</v>
      </c>
      <c r="D42" s="132"/>
      <c r="E42" s="14"/>
      <c r="F42" s="14"/>
      <c r="G42" s="14"/>
    </row>
    <row r="43" spans="1:7" s="12" customFormat="1" ht="14.15" customHeight="1">
      <c r="A43" s="172"/>
      <c r="B43" s="32" t="s">
        <v>76</v>
      </c>
      <c r="C43" s="132">
        <v>5</v>
      </c>
      <c r="D43" s="132"/>
      <c r="E43" s="14"/>
      <c r="F43" s="14"/>
      <c r="G43" s="14"/>
    </row>
    <row r="44" spans="1:7" s="12" customFormat="1" ht="14.15" customHeight="1">
      <c r="A44" s="173"/>
      <c r="B44" s="21" t="s">
        <v>58</v>
      </c>
      <c r="C44" s="132">
        <v>5</v>
      </c>
      <c r="D44" s="132"/>
      <c r="E44" s="14"/>
      <c r="F44" s="14"/>
      <c r="G44" s="14"/>
    </row>
    <row r="45" spans="1:7" s="12" customFormat="1" ht="14.15" customHeight="1">
      <c r="A45" s="15" t="s">
        <v>5</v>
      </c>
      <c r="B45" s="21" t="s">
        <v>25</v>
      </c>
      <c r="C45" s="132"/>
      <c r="D45" s="132"/>
      <c r="E45" s="14"/>
      <c r="F45" s="14"/>
      <c r="G45" s="14"/>
    </row>
    <row r="46" spans="1:7" s="12" customFormat="1" ht="14.15" customHeight="1">
      <c r="A46" s="171"/>
      <c r="B46" s="36" t="s">
        <v>86</v>
      </c>
      <c r="C46" s="37">
        <v>-1</v>
      </c>
      <c r="D46" s="132"/>
      <c r="E46" s="14"/>
      <c r="F46" s="14"/>
      <c r="G46" s="14"/>
    </row>
    <row r="47" spans="1:7" s="12" customFormat="1" ht="14.15" customHeight="1">
      <c r="A47" s="172"/>
      <c r="B47" s="21" t="s">
        <v>26</v>
      </c>
      <c r="C47" s="132">
        <v>-2</v>
      </c>
      <c r="D47" s="132"/>
      <c r="E47" s="14"/>
      <c r="F47" s="14"/>
      <c r="G47" s="14"/>
    </row>
    <row r="48" spans="1:7" s="12" customFormat="1" ht="14.15" customHeight="1">
      <c r="A48" s="172"/>
      <c r="B48" s="21" t="s">
        <v>27</v>
      </c>
      <c r="C48" s="132">
        <v>-5</v>
      </c>
      <c r="D48" s="132"/>
      <c r="E48" s="14"/>
      <c r="F48" s="14"/>
      <c r="G48" s="14"/>
    </row>
    <row r="49" spans="1:7" s="12" customFormat="1" ht="14.15" customHeight="1">
      <c r="A49" s="172"/>
      <c r="B49" s="36" t="s">
        <v>97</v>
      </c>
      <c r="C49" s="132">
        <v>-5</v>
      </c>
      <c r="D49" s="132"/>
      <c r="E49" s="14"/>
      <c r="F49" s="14"/>
      <c r="G49" s="14"/>
    </row>
    <row r="50" spans="1:7" s="12" customFormat="1" ht="14.15" customHeight="1">
      <c r="A50" s="172"/>
      <c r="B50" s="21" t="s">
        <v>28</v>
      </c>
      <c r="C50" s="132">
        <v>-5</v>
      </c>
      <c r="D50" s="132"/>
      <c r="E50" s="14"/>
      <c r="F50" s="14"/>
      <c r="G50" s="14"/>
    </row>
    <row r="51" spans="1:7" s="12" customFormat="1" ht="14.15" customHeight="1">
      <c r="A51" s="172"/>
      <c r="B51" s="21" t="s">
        <v>29</v>
      </c>
      <c r="C51" s="132">
        <v>-2</v>
      </c>
      <c r="D51" s="132"/>
      <c r="E51" s="14"/>
      <c r="F51" s="14"/>
      <c r="G51" s="14"/>
    </row>
    <row r="52" spans="1:7" s="12" customFormat="1" ht="14.15" customHeight="1">
      <c r="A52" s="172"/>
      <c r="B52" s="21" t="s">
        <v>30</v>
      </c>
      <c r="C52" s="132">
        <v>-10</v>
      </c>
      <c r="D52" s="132"/>
      <c r="E52" s="14"/>
      <c r="F52" s="14"/>
      <c r="G52" s="14"/>
    </row>
    <row r="53" spans="1:7" s="12" customFormat="1" ht="14.15" customHeight="1">
      <c r="A53" s="173"/>
      <c r="B53" s="21" t="s">
        <v>31</v>
      </c>
      <c r="C53" s="132">
        <v>-5</v>
      </c>
      <c r="D53" s="132"/>
      <c r="E53" s="14"/>
      <c r="F53" s="14"/>
      <c r="G53" s="14"/>
    </row>
    <row r="54" spans="1:7" s="12" customFormat="1" ht="14.15" customHeight="1">
      <c r="A54" s="129" t="s">
        <v>7</v>
      </c>
      <c r="B54" s="20" t="s">
        <v>384</v>
      </c>
      <c r="C54" s="132"/>
      <c r="D54" s="129">
        <f>SUM(D55,D60,D68)</f>
        <v>0</v>
      </c>
      <c r="E54" s="14"/>
      <c r="F54" s="14"/>
      <c r="G54" s="14"/>
    </row>
    <row r="55" spans="1:7" s="12" customFormat="1" ht="25" customHeight="1">
      <c r="A55" s="15" t="s">
        <v>3</v>
      </c>
      <c r="B55" s="22" t="s">
        <v>44</v>
      </c>
      <c r="C55" s="132"/>
      <c r="D55" s="132">
        <f>SUM(D56:D59)</f>
        <v>0</v>
      </c>
      <c r="E55" s="14"/>
      <c r="F55" s="14"/>
      <c r="G55" s="14"/>
    </row>
    <row r="56" spans="1:7" s="12" customFormat="1" ht="25" customHeight="1">
      <c r="A56" s="182"/>
      <c r="B56" s="30" t="s">
        <v>98</v>
      </c>
      <c r="C56" s="132">
        <v>4</v>
      </c>
      <c r="D56" s="132"/>
      <c r="E56" s="14"/>
      <c r="F56" s="14"/>
      <c r="G56" s="14"/>
    </row>
    <row r="57" spans="1:7" s="12" customFormat="1" ht="25" customHeight="1">
      <c r="A57" s="182"/>
      <c r="B57" s="30" t="s">
        <v>77</v>
      </c>
      <c r="C57" s="132">
        <v>5</v>
      </c>
      <c r="D57" s="132"/>
      <c r="E57" s="14"/>
      <c r="F57" s="14"/>
      <c r="G57" s="14"/>
    </row>
    <row r="58" spans="1:7" s="12" customFormat="1" ht="25" customHeight="1">
      <c r="A58" s="182"/>
      <c r="B58" s="30" t="s">
        <v>78</v>
      </c>
      <c r="C58" s="132">
        <v>10</v>
      </c>
      <c r="D58" s="132"/>
      <c r="E58" s="14"/>
      <c r="F58" s="14"/>
      <c r="G58" s="14"/>
    </row>
    <row r="59" spans="1:7" s="12" customFormat="1" ht="25" customHeight="1">
      <c r="A59" s="182"/>
      <c r="B59" s="22" t="s">
        <v>110</v>
      </c>
      <c r="C59" s="132">
        <v>5</v>
      </c>
      <c r="D59" s="132"/>
      <c r="E59" s="14"/>
      <c r="F59" s="14"/>
      <c r="G59" s="14"/>
    </row>
    <row r="60" spans="1:7" s="12" customFormat="1" ht="14.15" customHeight="1">
      <c r="A60" s="15" t="s">
        <v>4</v>
      </c>
      <c r="B60" s="21" t="s">
        <v>32</v>
      </c>
      <c r="C60" s="132"/>
      <c r="D60" s="132"/>
      <c r="E60" s="14"/>
      <c r="F60" s="14"/>
      <c r="G60" s="14"/>
    </row>
    <row r="61" spans="1:7" s="12" customFormat="1" ht="14.15" customHeight="1">
      <c r="A61" s="171"/>
      <c r="B61" s="36" t="s">
        <v>87</v>
      </c>
      <c r="C61" s="37">
        <v>5</v>
      </c>
      <c r="D61" s="132"/>
      <c r="E61" s="14"/>
      <c r="F61" s="14"/>
      <c r="G61" s="14"/>
    </row>
    <row r="62" spans="1:7" s="12" customFormat="1" ht="14.15" customHeight="1">
      <c r="A62" s="172"/>
      <c r="B62" s="29" t="s">
        <v>33</v>
      </c>
      <c r="C62" s="28">
        <v>5</v>
      </c>
      <c r="D62" s="132"/>
      <c r="E62" s="14"/>
      <c r="F62" s="14"/>
      <c r="G62" s="14"/>
    </row>
    <row r="63" spans="1:7" s="12" customFormat="1" ht="14.15" customHeight="1">
      <c r="A63" s="172"/>
      <c r="B63" s="21" t="s">
        <v>36</v>
      </c>
      <c r="C63" s="132">
        <v>5</v>
      </c>
      <c r="D63" s="132"/>
      <c r="E63" s="14"/>
      <c r="F63" s="14"/>
      <c r="G63" s="14"/>
    </row>
    <row r="64" spans="1:7" s="12" customFormat="1" ht="14.15" customHeight="1">
      <c r="A64" s="172"/>
      <c r="B64" s="32" t="s">
        <v>79</v>
      </c>
      <c r="C64" s="132">
        <v>5</v>
      </c>
      <c r="D64" s="132"/>
      <c r="E64" s="14"/>
      <c r="F64" s="14"/>
      <c r="G64" s="14"/>
    </row>
    <row r="65" spans="1:7" s="12" customFormat="1" ht="14.15" customHeight="1">
      <c r="A65" s="172"/>
      <c r="B65" s="32" t="s">
        <v>99</v>
      </c>
      <c r="C65" s="132">
        <v>5</v>
      </c>
      <c r="D65" s="132"/>
      <c r="E65" s="14"/>
      <c r="F65" s="14"/>
      <c r="G65" s="14"/>
    </row>
    <row r="66" spans="1:7" s="12" customFormat="1" ht="14.15" customHeight="1">
      <c r="A66" s="172"/>
      <c r="B66" s="21" t="s">
        <v>82</v>
      </c>
      <c r="C66" s="37">
        <v>5</v>
      </c>
      <c r="D66" s="132"/>
      <c r="E66" s="14"/>
      <c r="F66" s="14"/>
      <c r="G66" s="14"/>
    </row>
    <row r="67" spans="1:7" s="12" customFormat="1" ht="26">
      <c r="A67" s="173"/>
      <c r="B67" s="22" t="s">
        <v>34</v>
      </c>
      <c r="C67" s="37">
        <v>5</v>
      </c>
      <c r="D67" s="132"/>
      <c r="E67" s="14"/>
      <c r="F67" s="14"/>
      <c r="G67" s="14"/>
    </row>
    <row r="68" spans="1:7" s="12" customFormat="1" ht="14.15" customHeight="1">
      <c r="A68" s="15" t="s">
        <v>5</v>
      </c>
      <c r="B68" s="32" t="s">
        <v>100</v>
      </c>
      <c r="C68" s="132"/>
      <c r="D68" s="132"/>
      <c r="E68" s="14"/>
      <c r="F68" s="14"/>
      <c r="G68" s="14"/>
    </row>
    <row r="69" spans="1:7" s="12" customFormat="1" ht="14.15" customHeight="1">
      <c r="A69" s="15"/>
      <c r="B69" s="36" t="s">
        <v>88</v>
      </c>
      <c r="C69" s="37">
        <v>3</v>
      </c>
      <c r="D69" s="132"/>
      <c r="E69" s="14"/>
      <c r="F69" s="14"/>
      <c r="G69" s="14"/>
    </row>
    <row r="70" spans="1:7" s="12" customFormat="1" ht="14.15" customHeight="1">
      <c r="A70" s="15"/>
      <c r="B70" s="21" t="s">
        <v>35</v>
      </c>
      <c r="C70" s="37">
        <v>5</v>
      </c>
      <c r="D70" s="132"/>
      <c r="E70" s="14"/>
      <c r="F70" s="14"/>
      <c r="G70" s="14"/>
    </row>
    <row r="71" spans="1:7" s="12" customFormat="1" ht="14.15" customHeight="1">
      <c r="A71" s="15"/>
      <c r="B71" s="27" t="s">
        <v>68</v>
      </c>
      <c r="C71" s="132"/>
      <c r="D71" s="43" t="s">
        <v>116</v>
      </c>
      <c r="E71" s="14"/>
      <c r="F71" s="14"/>
      <c r="G71" s="14"/>
    </row>
    <row r="72" spans="1:7" s="12" customFormat="1" ht="14.15" customHeight="1">
      <c r="A72" s="15"/>
      <c r="B72" s="27" t="s">
        <v>89</v>
      </c>
      <c r="C72" s="132"/>
      <c r="D72" s="132"/>
      <c r="E72" s="14"/>
      <c r="F72" s="14"/>
      <c r="G72" s="14"/>
    </row>
    <row r="73" spans="1:7" s="12" customFormat="1" ht="14.15" customHeight="1">
      <c r="A73" s="129" t="s">
        <v>8</v>
      </c>
      <c r="B73" s="20" t="s">
        <v>72</v>
      </c>
      <c r="C73" s="132"/>
      <c r="D73" s="129">
        <f>SUM(D74,D91,D96)</f>
        <v>0</v>
      </c>
      <c r="E73" s="14"/>
      <c r="F73" s="14"/>
      <c r="G73" s="14"/>
    </row>
    <row r="74" spans="1:7" s="12" customFormat="1" ht="14.15" customHeight="1">
      <c r="A74" s="15" t="s">
        <v>3</v>
      </c>
      <c r="B74" s="22" t="s">
        <v>41</v>
      </c>
      <c r="C74" s="132"/>
      <c r="D74" s="132">
        <f>SUM(D75:D90)</f>
        <v>0</v>
      </c>
      <c r="E74" s="14"/>
      <c r="F74" s="14"/>
      <c r="G74" s="14"/>
    </row>
    <row r="75" spans="1:7" s="12" customFormat="1" ht="25" customHeight="1">
      <c r="A75" s="171"/>
      <c r="B75" s="30" t="s">
        <v>80</v>
      </c>
      <c r="C75" s="132">
        <v>10</v>
      </c>
      <c r="D75" s="132"/>
      <c r="E75" s="14"/>
      <c r="F75" s="14"/>
      <c r="G75" s="14"/>
    </row>
    <row r="76" spans="1:7" s="12" customFormat="1" ht="25" customHeight="1">
      <c r="A76" s="172"/>
      <c r="B76" s="30" t="s">
        <v>81</v>
      </c>
      <c r="C76" s="132">
        <v>8</v>
      </c>
      <c r="D76" s="132"/>
      <c r="E76" s="14"/>
      <c r="F76" s="14"/>
      <c r="G76" s="14"/>
    </row>
    <row r="77" spans="1:7" s="12" customFormat="1" ht="14.15" customHeight="1">
      <c r="A77" s="172"/>
      <c r="B77" s="21" t="s">
        <v>46</v>
      </c>
      <c r="C77" s="132">
        <v>6</v>
      </c>
      <c r="D77" s="132"/>
      <c r="E77" s="14"/>
      <c r="F77" s="14"/>
      <c r="G77" s="14"/>
    </row>
    <row r="78" spans="1:7" s="12" customFormat="1" ht="14.15" customHeight="1">
      <c r="A78" s="172"/>
      <c r="B78" s="21" t="s">
        <v>37</v>
      </c>
      <c r="C78" s="132">
        <v>4</v>
      </c>
      <c r="D78" s="132"/>
      <c r="E78" s="14"/>
      <c r="F78" s="14"/>
      <c r="G78" s="14"/>
    </row>
    <row r="79" spans="1:7" s="12" customFormat="1" ht="25" customHeight="1">
      <c r="A79" s="172"/>
      <c r="B79" s="22" t="s">
        <v>47</v>
      </c>
      <c r="C79" s="132">
        <v>5</v>
      </c>
      <c r="D79" s="132"/>
      <c r="E79" s="14"/>
      <c r="F79" s="14"/>
      <c r="G79" s="14"/>
    </row>
    <row r="80" spans="1:7" s="12" customFormat="1" ht="14.15" customHeight="1">
      <c r="A80" s="172"/>
      <c r="B80" s="31" t="s">
        <v>71</v>
      </c>
      <c r="C80" s="28">
        <v>5</v>
      </c>
      <c r="D80" s="132"/>
      <c r="E80" s="14"/>
      <c r="F80" s="14"/>
      <c r="G80" s="14"/>
    </row>
    <row r="81" spans="1:7" s="12" customFormat="1" ht="14.15" customHeight="1">
      <c r="A81" s="172"/>
      <c r="B81" s="31" t="s">
        <v>38</v>
      </c>
      <c r="C81" s="28">
        <v>10</v>
      </c>
      <c r="D81" s="132"/>
      <c r="E81" s="14"/>
      <c r="F81" s="14"/>
      <c r="G81" s="14"/>
    </row>
    <row r="82" spans="1:7" s="12" customFormat="1" ht="14.15" customHeight="1">
      <c r="A82" s="172"/>
      <c r="B82" s="29" t="s">
        <v>45</v>
      </c>
      <c r="C82" s="28">
        <v>5</v>
      </c>
      <c r="D82" s="132"/>
      <c r="E82" s="14"/>
      <c r="F82" s="14"/>
      <c r="G82" s="14"/>
    </row>
    <row r="83" spans="1:7" s="12" customFormat="1" ht="14.15" customHeight="1">
      <c r="A83" s="172"/>
      <c r="B83" s="29" t="s">
        <v>54</v>
      </c>
      <c r="C83" s="28">
        <v>5</v>
      </c>
      <c r="D83" s="132"/>
      <c r="E83" s="14"/>
      <c r="F83" s="14"/>
      <c r="G83" s="14"/>
    </row>
    <row r="84" spans="1:7" s="12" customFormat="1" ht="26">
      <c r="A84" s="172"/>
      <c r="B84" s="38" t="s">
        <v>107</v>
      </c>
      <c r="C84" s="28">
        <v>5</v>
      </c>
      <c r="D84" s="132"/>
      <c r="E84" s="14"/>
      <c r="F84" s="14"/>
      <c r="G84" s="14"/>
    </row>
    <row r="85" spans="1:7" s="12" customFormat="1" ht="14.15" customHeight="1">
      <c r="A85" s="172"/>
      <c r="B85" s="29" t="s">
        <v>39</v>
      </c>
      <c r="C85" s="28">
        <v>5</v>
      </c>
      <c r="D85" s="132"/>
      <c r="E85" s="14"/>
      <c r="F85" s="14"/>
      <c r="G85" s="14"/>
    </row>
    <row r="86" spans="1:7" s="12" customFormat="1" ht="14.15" customHeight="1">
      <c r="A86" s="172"/>
      <c r="B86" s="31" t="s">
        <v>48</v>
      </c>
      <c r="C86" s="28">
        <v>5</v>
      </c>
      <c r="D86" s="132"/>
      <c r="E86" s="14"/>
      <c r="F86" s="14"/>
      <c r="G86" s="14"/>
    </row>
    <row r="87" spans="1:7" s="12" customFormat="1" ht="14.15" customHeight="1">
      <c r="A87" s="172"/>
      <c r="B87" s="31" t="s">
        <v>49</v>
      </c>
      <c r="C87" s="28">
        <v>3</v>
      </c>
      <c r="D87" s="132"/>
      <c r="E87" s="14"/>
      <c r="F87" s="14"/>
      <c r="G87" s="14"/>
    </row>
    <row r="88" spans="1:7" s="12" customFormat="1" ht="14.15" customHeight="1">
      <c r="A88" s="172"/>
      <c r="B88" s="31" t="s">
        <v>40</v>
      </c>
      <c r="C88" s="28">
        <v>5</v>
      </c>
      <c r="D88" s="132"/>
      <c r="E88" s="14"/>
      <c r="F88" s="14"/>
      <c r="G88" s="14"/>
    </row>
    <row r="89" spans="1:7" s="12" customFormat="1" ht="14.15" customHeight="1">
      <c r="A89" s="172"/>
      <c r="B89" s="31" t="s">
        <v>50</v>
      </c>
      <c r="C89" s="28">
        <v>3</v>
      </c>
      <c r="D89" s="132"/>
      <c r="E89" s="14"/>
      <c r="F89" s="14"/>
      <c r="G89" s="14"/>
    </row>
    <row r="90" spans="1:7" s="12" customFormat="1" ht="14.15" customHeight="1">
      <c r="A90" s="173"/>
      <c r="B90" s="31" t="s">
        <v>51</v>
      </c>
      <c r="C90" s="28">
        <v>5</v>
      </c>
      <c r="D90" s="132"/>
      <c r="E90" s="14"/>
      <c r="F90" s="14"/>
      <c r="G90" s="14"/>
    </row>
    <row r="91" spans="1:7" s="12" customFormat="1" ht="14.15" customHeight="1">
      <c r="A91" s="15" t="s">
        <v>4</v>
      </c>
      <c r="B91" s="29" t="s">
        <v>90</v>
      </c>
      <c r="C91" s="28"/>
      <c r="D91" s="132">
        <f>SUM(D92:D95)</f>
        <v>0</v>
      </c>
      <c r="E91" s="14"/>
      <c r="F91" s="14"/>
      <c r="G91" s="14"/>
    </row>
    <row r="92" spans="1:7" s="12" customFormat="1" ht="14.15" customHeight="1">
      <c r="A92" s="171"/>
      <c r="B92" s="36" t="s">
        <v>101</v>
      </c>
      <c r="C92" s="28">
        <v>5</v>
      </c>
      <c r="D92" s="132"/>
      <c r="E92" s="14"/>
      <c r="F92" s="14"/>
      <c r="G92" s="14"/>
    </row>
    <row r="93" spans="1:7" s="12" customFormat="1" ht="14.15" customHeight="1">
      <c r="A93" s="172"/>
      <c r="B93" s="36" t="s">
        <v>102</v>
      </c>
      <c r="C93" s="28">
        <v>5</v>
      </c>
      <c r="D93" s="132"/>
      <c r="E93" s="14"/>
      <c r="F93" s="14"/>
      <c r="G93" s="14"/>
    </row>
    <row r="94" spans="1:7" s="12" customFormat="1" ht="14.15" customHeight="1">
      <c r="A94" s="172"/>
      <c r="B94" s="36" t="s">
        <v>103</v>
      </c>
      <c r="C94" s="28">
        <v>10</v>
      </c>
      <c r="D94" s="132"/>
      <c r="E94" s="14"/>
      <c r="F94" s="14"/>
      <c r="G94" s="14"/>
    </row>
    <row r="95" spans="1:7" s="12" customFormat="1" ht="14.15" customHeight="1">
      <c r="A95" s="173"/>
      <c r="B95" s="36" t="s">
        <v>91</v>
      </c>
      <c r="C95" s="37">
        <v>5</v>
      </c>
      <c r="D95" s="132"/>
      <c r="E95" s="14"/>
      <c r="F95" s="14"/>
      <c r="G95" s="14"/>
    </row>
    <row r="96" spans="1:7" s="12" customFormat="1" ht="25" customHeight="1">
      <c r="A96" s="15" t="s">
        <v>5</v>
      </c>
      <c r="B96" s="31" t="s">
        <v>60</v>
      </c>
      <c r="C96" s="28"/>
      <c r="D96" s="132">
        <f>SUM(D97:D98)</f>
        <v>0</v>
      </c>
      <c r="E96" s="14"/>
      <c r="F96" s="14"/>
      <c r="G96" s="14"/>
    </row>
    <row r="97" spans="1:7" s="12" customFormat="1" ht="14.15" customHeight="1">
      <c r="A97" s="171"/>
      <c r="B97" s="36" t="s">
        <v>104</v>
      </c>
      <c r="C97" s="28">
        <v>5</v>
      </c>
      <c r="D97" s="132"/>
      <c r="E97" s="14"/>
      <c r="F97" s="14"/>
      <c r="G97" s="14"/>
    </row>
    <row r="98" spans="1:7" s="12" customFormat="1" ht="14.15" customHeight="1">
      <c r="A98" s="173"/>
      <c r="B98" s="36" t="s">
        <v>105</v>
      </c>
      <c r="C98" s="28">
        <v>2</v>
      </c>
      <c r="D98" s="132"/>
      <c r="E98" s="14"/>
      <c r="F98" s="14"/>
      <c r="G98" s="14"/>
    </row>
    <row r="99" spans="1:7" s="12" customFormat="1" ht="14.15" customHeight="1">
      <c r="A99" s="16"/>
      <c r="B99" s="33" t="s">
        <v>69</v>
      </c>
      <c r="C99" s="28"/>
      <c r="D99" s="43" t="s">
        <v>117</v>
      </c>
      <c r="E99" s="14"/>
      <c r="F99" s="14"/>
      <c r="G99" s="14"/>
    </row>
    <row r="100" spans="1:7" s="12" customFormat="1" ht="26">
      <c r="A100" s="130" t="s">
        <v>55</v>
      </c>
      <c r="B100" s="31" t="s">
        <v>59</v>
      </c>
      <c r="C100" s="28"/>
      <c r="D100" s="129">
        <f>SUM(D101:D108)</f>
        <v>0</v>
      </c>
      <c r="E100" s="14"/>
      <c r="F100" s="14"/>
      <c r="G100" s="14"/>
    </row>
    <row r="101" spans="1:7" s="12" customFormat="1" ht="14.15" customHeight="1">
      <c r="A101" s="175"/>
      <c r="B101" s="32" t="s">
        <v>109</v>
      </c>
      <c r="C101" s="28">
        <v>20</v>
      </c>
      <c r="D101" s="132"/>
      <c r="E101" s="14"/>
      <c r="F101" s="14"/>
      <c r="G101" s="14"/>
    </row>
    <row r="102" spans="1:7" s="12" customFormat="1" ht="14.15" customHeight="1">
      <c r="A102" s="176"/>
      <c r="B102" s="32" t="s">
        <v>108</v>
      </c>
      <c r="C102" s="28">
        <v>10</v>
      </c>
      <c r="D102" s="132"/>
      <c r="E102" s="14"/>
      <c r="F102" s="14"/>
      <c r="G102" s="14"/>
    </row>
    <row r="103" spans="1:7" s="12" customFormat="1" ht="14.15" customHeight="1">
      <c r="A103" s="176"/>
      <c r="B103" s="36" t="s">
        <v>106</v>
      </c>
      <c r="C103" s="37">
        <v>10</v>
      </c>
      <c r="D103" s="132"/>
      <c r="E103" s="14"/>
      <c r="F103" s="14"/>
      <c r="G103" s="14"/>
    </row>
    <row r="104" spans="1:7" s="12" customFormat="1" ht="14.15" customHeight="1">
      <c r="A104" s="176"/>
      <c r="B104" s="36" t="s">
        <v>92</v>
      </c>
      <c r="C104" s="37">
        <v>10</v>
      </c>
      <c r="D104" s="132"/>
      <c r="E104" s="14"/>
      <c r="F104" s="14"/>
      <c r="G104" s="14"/>
    </row>
    <row r="105" spans="1:7" s="12" customFormat="1" ht="14.15" customHeight="1">
      <c r="A105" s="176"/>
      <c r="B105" s="36" t="s">
        <v>113</v>
      </c>
      <c r="C105" s="37">
        <v>5</v>
      </c>
      <c r="D105" s="132"/>
      <c r="E105" s="14"/>
      <c r="F105" s="14"/>
      <c r="G105" s="14"/>
    </row>
    <row r="106" spans="1:7" s="12" customFormat="1" ht="14.15" customHeight="1">
      <c r="A106" s="176"/>
      <c r="B106" s="36" t="s">
        <v>93</v>
      </c>
      <c r="C106" s="37">
        <v>5</v>
      </c>
      <c r="D106" s="132"/>
      <c r="E106" s="14"/>
      <c r="F106" s="14"/>
      <c r="G106" s="14"/>
    </row>
    <row r="107" spans="1:7" s="12" customFormat="1" ht="14.15" customHeight="1">
      <c r="A107" s="176"/>
      <c r="B107" s="36" t="s">
        <v>94</v>
      </c>
      <c r="C107" s="37">
        <v>10</v>
      </c>
      <c r="D107" s="132"/>
      <c r="E107" s="14"/>
      <c r="F107" s="14"/>
      <c r="G107" s="14"/>
    </row>
    <row r="108" spans="1:7" s="12" customFormat="1" ht="14.15" customHeight="1">
      <c r="A108" s="177"/>
      <c r="B108" s="36" t="s">
        <v>95</v>
      </c>
      <c r="C108" s="37">
        <v>15</v>
      </c>
      <c r="D108" s="132"/>
      <c r="E108" s="14"/>
      <c r="F108" s="14"/>
      <c r="G108" s="14"/>
    </row>
    <row r="109" spans="1:7" s="12" customFormat="1" ht="18" customHeight="1">
      <c r="A109" s="132"/>
      <c r="B109" s="19" t="s">
        <v>14</v>
      </c>
      <c r="C109" s="14"/>
      <c r="D109" s="132"/>
      <c r="E109" s="14"/>
      <c r="F109" s="14"/>
      <c r="G109" s="14"/>
    </row>
    <row r="110" spans="1:7" ht="5.15" customHeight="1"/>
    <row r="111" spans="1:7" ht="15" customHeight="1">
      <c r="B111" s="18"/>
      <c r="C111" s="181" t="s">
        <v>52</v>
      </c>
      <c r="D111" s="181"/>
      <c r="E111" s="181"/>
      <c r="F111" s="181"/>
      <c r="G111" s="181"/>
    </row>
    <row r="112" spans="1:7" ht="15" customHeight="1">
      <c r="B112" s="131" t="s">
        <v>15</v>
      </c>
      <c r="C112" s="178" t="s">
        <v>114</v>
      </c>
      <c r="D112" s="178"/>
      <c r="E112" s="178"/>
      <c r="F112" s="178"/>
      <c r="G112" s="178"/>
    </row>
    <row r="113" spans="1:1" ht="15" customHeight="1"/>
    <row r="114" spans="1:1" ht="15" customHeight="1"/>
    <row r="115" spans="1:1" ht="20.149999999999999" customHeight="1"/>
    <row r="116" spans="1:1" ht="20.149999999999999" customHeight="1">
      <c r="A116" s="4">
        <v>1</v>
      </c>
    </row>
    <row r="117" spans="1:1" ht="20.149999999999999" customHeight="1">
      <c r="A117" s="4"/>
    </row>
    <row r="118" spans="1:1" ht="20.149999999999999" customHeight="1">
      <c r="A118" s="4"/>
    </row>
  </sheetData>
  <mergeCells count="22">
    <mergeCell ref="A97:A98"/>
    <mergeCell ref="A101:A108"/>
    <mergeCell ref="C111:G111"/>
    <mergeCell ref="C112:G112"/>
    <mergeCell ref="A46:A53"/>
    <mergeCell ref="A56:A57"/>
    <mergeCell ref="A58:A59"/>
    <mergeCell ref="A61:A67"/>
    <mergeCell ref="A75:A90"/>
    <mergeCell ref="A92:A95"/>
    <mergeCell ref="B6:C6"/>
    <mergeCell ref="A10:A15"/>
    <mergeCell ref="A17:A19"/>
    <mergeCell ref="A21:A22"/>
    <mergeCell ref="A26:A31"/>
    <mergeCell ref="A36:A44"/>
    <mergeCell ref="A2:B2"/>
    <mergeCell ref="C2:G2"/>
    <mergeCell ref="A3:B3"/>
    <mergeCell ref="C3:G3"/>
    <mergeCell ref="A4:G4"/>
    <mergeCell ref="B5:C5"/>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6953125" defaultRowHeight="12.5"/>
  <cols>
    <col min="1" max="1" width="23.453125" style="1" customWidth="1"/>
    <col min="2" max="2" width="1" style="1" customWidth="1"/>
    <col min="3" max="3" width="25.36328125" style="1" customWidth="1"/>
    <col min="4" max="16384" width="7.26953125" style="1"/>
  </cols>
  <sheetData>
    <row r="1" spans="1:3" ht="16">
      <c r="A1" s="2"/>
      <c r="C1" s="2"/>
    </row>
    <row r="2" spans="1:3" ht="16.5" thickBot="1">
      <c r="A2" s="2"/>
    </row>
    <row r="3" spans="1:3" ht="16.5" thickBot="1">
      <c r="A3" s="2"/>
      <c r="C3" s="2"/>
    </row>
    <row r="4" spans="1:3" ht="16">
      <c r="A4" s="2"/>
      <c r="C4" s="2"/>
    </row>
    <row r="5" spans="1:3" ht="16">
      <c r="C5" s="2"/>
    </row>
    <row r="6" spans="1:3" ht="16.5" thickBot="1">
      <c r="C6" s="2"/>
    </row>
    <row r="7" spans="1:3" ht="16">
      <c r="A7" s="2"/>
      <c r="C7" s="2"/>
    </row>
    <row r="8" spans="1:3" ht="16">
      <c r="A8" s="2"/>
      <c r="C8" s="2"/>
    </row>
    <row r="9" spans="1:3" ht="16">
      <c r="A9"/>
      <c r="C9" s="2"/>
    </row>
    <row r="10" spans="1:3" ht="16">
      <c r="A10" s="2"/>
      <c r="C10" s="2"/>
    </row>
    <row r="11" spans="1:3" ht="16.5" thickBot="1">
      <c r="A11"/>
      <c r="C11" s="2"/>
    </row>
    <row r="12" spans="1:3" ht="16">
      <c r="C12" s="2"/>
    </row>
    <row r="13" spans="1:3" ht="16.5" thickBot="1">
      <c r="C13" s="2"/>
    </row>
    <row r="14" spans="1:3" ht="16.5" thickBot="1">
      <c r="A14" s="2"/>
      <c r="C14"/>
    </row>
    <row r="15" spans="1:3" ht="16">
      <c r="A15" s="2"/>
    </row>
    <row r="16" spans="1:3" ht="16.5" thickBot="1">
      <c r="A16" s="2"/>
    </row>
    <row r="17" spans="1:3" ht="16.5" thickBot="1">
      <c r="A17"/>
      <c r="C17" s="2"/>
    </row>
    <row r="18" spans="1:3" ht="16">
      <c r="C18" s="2"/>
    </row>
    <row r="19" spans="1:3" ht="16">
      <c r="C19" s="2"/>
    </row>
    <row r="20" spans="1:3" ht="16">
      <c r="A20"/>
      <c r="C20" s="2"/>
    </row>
    <row r="21" spans="1:3" ht="16">
      <c r="A21"/>
      <c r="C21" s="2"/>
    </row>
    <row r="22" spans="1:3" ht="16">
      <c r="A22" s="2"/>
      <c r="C22" s="2"/>
    </row>
    <row r="23" spans="1:3" ht="16">
      <c r="A23" s="2"/>
      <c r="C23"/>
    </row>
    <row r="24" spans="1:3" ht="16">
      <c r="A24" s="2"/>
    </row>
    <row r="25" spans="1:3" ht="16">
      <c r="A25" s="2"/>
    </row>
    <row r="26" spans="1:3" ht="16.5" thickBot="1">
      <c r="A26" s="2"/>
      <c r="C26"/>
    </row>
    <row r="27" spans="1:3" ht="16">
      <c r="A27" s="2"/>
      <c r="C27" s="2"/>
    </row>
    <row r="28" spans="1:3" ht="16">
      <c r="A28" s="2"/>
      <c r="C28" s="2"/>
    </row>
    <row r="29" spans="1:3" ht="16">
      <c r="A29" s="2"/>
      <c r="C29" s="2"/>
    </row>
    <row r="30" spans="1:3" ht="16">
      <c r="A30" s="2"/>
      <c r="C30" s="2"/>
    </row>
    <row r="31" spans="1:3" ht="16">
      <c r="A31" s="2"/>
      <c r="C31" s="2"/>
    </row>
    <row r="32" spans="1:3" ht="16">
      <c r="A32" s="2"/>
      <c r="C32" s="2"/>
    </row>
    <row r="33" spans="1:3" ht="16">
      <c r="A33" s="2"/>
      <c r="C33" s="2"/>
    </row>
    <row r="34" spans="1:3" ht="16">
      <c r="A34" s="2"/>
      <c r="C34" s="2"/>
    </row>
    <row r="35" spans="1:3" ht="16">
      <c r="A35" s="2"/>
      <c r="C35" s="2"/>
    </row>
    <row r="36" spans="1:3" ht="16">
      <c r="A36" s="2"/>
      <c r="C36"/>
    </row>
    <row r="37" spans="1:3" ht="16">
      <c r="A37" s="2"/>
    </row>
    <row r="38" spans="1:3" ht="16">
      <c r="A38" s="2"/>
    </row>
    <row r="39" spans="1:3" ht="16">
      <c r="A39" s="2"/>
      <c r="C39"/>
    </row>
    <row r="40" spans="1:3" ht="16">
      <c r="A40" s="2"/>
      <c r="C40" s="2"/>
    </row>
    <row r="41" spans="1:3" ht="16">
      <c r="A41"/>
      <c r="C41"/>
    </row>
  </sheetData>
  <sheetProtection password="8863" sheet="1" objects="1"/>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M. Tong hop</vt:lpstr>
      <vt:lpstr>phong trào</vt:lpstr>
      <vt:lpstr>vắng</vt:lpstr>
      <vt:lpstr>RL.Cá nhân</vt:lpstr>
      <vt:lpstr>Sheet1</vt:lpstr>
      <vt:lpstr>'M. Tong hop'!Print_Area</vt:lpstr>
      <vt:lpstr>'M. Tong hop'!Print_Titles</vt:lpstr>
      <vt:lpstr>'RL.Cá nhân'!Print_Titles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HP</cp:lastModifiedBy>
  <cp:lastPrinted>2025-02-19T14:59:43Z</cp:lastPrinted>
  <dcterms:created xsi:type="dcterms:W3CDTF">1999-12-31T18:49:42Z</dcterms:created>
  <dcterms:modified xsi:type="dcterms:W3CDTF">2025-02-19T15:07:33Z</dcterms:modified>
</cp:coreProperties>
</file>