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AO\"/>
    </mc:Choice>
  </mc:AlternateContent>
  <bookViews>
    <workbookView xWindow="-105" yWindow="-105" windowWidth="23250" windowHeight="1257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<sst xmlns="http://schemas.openxmlformats.org/spreadsheetml/2006/main" count="230" uniqueCount="139">
  <si>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</si>
  <si>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</si>
  <si>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</si>
  <si>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</si>
  <si>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</si>
  <si>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</si>
  <si>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</si>
  <si>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</si>
  <si>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</si>
  <si>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</si>
  <si>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</si>
  <si>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</si>
  <si>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</si>
  <si>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</si>
  <si>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</si>
  <si>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</si>
  <si>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</si>
  <si>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</si>
  <si>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</si>
  <si>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</si>
  <si>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</si>
  <si>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</si>
  <si>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</si>
  <si>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</si>
  <si>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</si>
  <si>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</si>
  <si>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</si>
  <si>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</si>
  <si>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</si>
  <si>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</si>
  <si>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</si>
  <si>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</si>
  <si>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</si>
  <si>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</si>
  <si>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</si>
  <si>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</si>
  <si>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</si>
  <si>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</si>
  <si>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</si>
  <si>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</si>
  <si>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</si>
  <si>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</si>
  <si>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</si>
  <si>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</si>
  <si>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</si>
  <si>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</si>
  <si>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</si>
  <si>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</si>
  <si>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</si>
  <si>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</si>
  <si>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</si>
  <si>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</si>
  <si>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</si>
  <si>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</si>
  <si>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</si>
  <si>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</si>
  <si>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</si>
  <si>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</si>
  <si>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</si>
  <si>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</si>
  <si>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</si>
  <si>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</si>
  <si>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</si>
  <si>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</si>
  <si>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</si>
  <si>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</si>
  <si>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</si>
  <si>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</si>
  <si>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</si>
  <si>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</si>
  <si>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</si>
  <si>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</si>
  <si>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</si>
  <si>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</si>
  <si>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</si>
  <si>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</si>
  <si>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</si>
  <si>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</si>
  <si>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</si>
  <si>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</si>
  <si>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</si>
  <si>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</si>
  <si>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</si>
  <si>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</si>
  <si>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</si>
  <si>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</si>
  <si>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</si>
  <si>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</si>
  <si>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</si>
  <si>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</si>
  <si>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</si>
  <si>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</si>
  <si>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</si>
  <si>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</si>
  <si>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</si>
  <si>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</si>
  <si>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</si>
  <si>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</si>
  <si>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</si>
  <si>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</si>
  <si>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</si>
  <si>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</si>
  <si>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</si>
  <si>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</si>
  <si>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</si>
  <si>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</si>
  <si>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</si>
  <si>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</si>
  <si>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</si>
  <si>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</si>
  <si>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</si>
  <si>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</si>
  <si>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</si>
  <si>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</si>
  <si>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</si>
  <si>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</si>
  <si>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</si>
  <si>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</si>
  <si>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</si>
  <si>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</si>
  <si>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</si>
  <si>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</si>
  <si>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0</t>
  </si>
  <si>
    <t>A3</t>
  </si>
  <si>
    <t>Thắng</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</si>
  <si>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</si>
  <si>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</si>
  <si>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</si>
  <si>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</si>
  <si>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01/2026</t>
  </si>
  <si>
    <t>Thành phố Hồ Chí Minh, ngày 13  tháng 01 năm 2026</t>
  </si>
  <si>
    <t>THỐNG KÊ CHI TIẾT KHỐI LƯỢNG CÔNG VIỆC THỰC HIỆN THÁNG 01/2026</t>
  </si>
  <si>
    <t>DANH SÁCH DỰ KIẾN XẾP LOẠI THI ĐUA THÁNG 01/2026</t>
  </si>
  <si>
    <t>TPHCM, ngày 13 tháng 01 năm 2026</t>
  </si>
  <si>
    <t>TP. Hồ Chí minh ngày 13 tháng 01 năm 2026</t>
  </si>
  <si>
    <t>Hỗ trợ nhân viên Phan Thị Ngọc Phượng làm và phát thẻ sinh viên cho các khoá 25C1, 25C2, 25C8, 25T4 để kịp tiến độ cấp phát thẻ SV.</t>
  </si>
  <si>
    <t xml:space="preserve"> từ ngày 29/12/2025 đến 10/01/2026</t>
  </si>
  <si>
    <t>2</t>
  </si>
  <si>
    <t>Phối hợp hỗ trợ chủ bãi giữ xe của trường giải quyết vụ lấy xe của SV Phan Thị Hồng Cúc lớp 24C1-QTD1 sau khi tan học ra lấy xe để đi về chiều tối ngày 07/01/2026 bị ngã xe, do vô tình nhân viên kiểm soát vé xe Nguyễn Ngọc Bình làm ngã xe SV Cúc. Sự việc đã được giải quyết ổn thỏa là nhân viên bãi giữ xe mua thay tay phanh mới và đã xin lỗi SV Cúc, và SV Cúc đã chấp nhận (sự việc đã được báo cáo công tác tháng 01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</si>
</sst>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3"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9" fillId="0" borderId="0" xfId="0" applyFont="1" applyAlignment="1">
      <alignment wrapText="1"/>
    </xf>
    <xf numFmtId="0" fontId="9" fillId="0" borderId="1" xfId="0" applyFont="1" applyBorder="1" applyAlignment="1">
      <alignment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abSelected="1" topLeftCell="A13" zoomScaleNormal="100" workbookViewId="0">
      <selection activeCell="C18" sqref="C18"/>
    </sheetView>
  </sheetViews>
  <sheetFormatPr defaultColWidth="9.140625"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30" t="s">
        <v>127</v>
      </c>
      <c r="B1" s="130"/>
      <c r="C1" s="29"/>
      <c r="D1" s="29"/>
      <c r="E1" s="29"/>
      <c r="F1" s="131" t="s">
        <v>24</v>
      </c>
      <c r="G1" s="131"/>
      <c r="H1" s="24"/>
    </row>
    <row r="2" spans="1:10" ht="19.5" customHeight="1" x14ac:dyDescent="0.25">
      <c r="A2" s="29"/>
      <c r="B2" s="29"/>
      <c r="C2" s="29"/>
      <c r="D2" s="29"/>
      <c r="E2" s="29"/>
      <c r="F2" s="23"/>
      <c r="G2" s="34" t="s">
        <v>18</v>
      </c>
      <c r="H2" s="24"/>
    </row>
    <row r="3" spans="1:10" ht="25.5" customHeight="1" x14ac:dyDescent="0.25">
      <c r="A3" s="133" t="s">
        <v>129</v>
      </c>
      <c r="B3" s="129"/>
      <c r="C3" s="129"/>
      <c r="D3" s="129"/>
      <c r="E3" s="129"/>
      <c r="F3" s="129"/>
      <c r="G3" s="129"/>
      <c r="H3" s="26"/>
    </row>
    <row r="4" spans="1:10" ht="6" customHeight="1" x14ac:dyDescent="0.25">
      <c r="A4" s="129"/>
      <c r="B4" s="129"/>
      <c r="C4" s="129"/>
      <c r="D4" s="129"/>
      <c r="E4" s="129"/>
      <c r="F4" s="129"/>
      <c r="G4" s="129"/>
      <c r="H4" s="26"/>
    </row>
    <row r="5" spans="1:10" s="28" customFormat="1" ht="4.5" customHeight="1" x14ac:dyDescent="0.25">
      <c r="A5" s="27"/>
      <c r="B5" s="27"/>
      <c r="C5" s="27"/>
      <c r="D5" s="27"/>
      <c r="E5" s="27"/>
      <c r="F5" s="27"/>
      <c r="G5" s="27"/>
      <c r="H5" s="27"/>
    </row>
    <row r="6" spans="1:10" s="28" customFormat="1" ht="60" customHeight="1" x14ac:dyDescent="0.25">
      <c r="A6" s="91" t="s">
        <v>5</v>
      </c>
      <c r="B6" s="92" t="s">
        <v>23</v>
      </c>
      <c r="C6" s="92" t="s">
        <v>35</v>
      </c>
      <c r="D6" s="92" t="s">
        <v>36</v>
      </c>
      <c r="E6" s="92" t="s">
        <v>22</v>
      </c>
      <c r="F6" s="92" t="s">
        <v>37</v>
      </c>
      <c r="G6" s="93" t="s">
        <v>6</v>
      </c>
      <c r="H6" s="27"/>
    </row>
    <row r="7" spans="1:10" s="28" customFormat="1" ht="22.5" customHeight="1" x14ac:dyDescent="0.25">
      <c r="A7" s="91" t="s">
        <v>20</v>
      </c>
      <c r="B7" s="94" t="s">
        <v>74</v>
      </c>
      <c r="C7" s="94"/>
      <c r="D7" s="94"/>
      <c r="E7" s="94"/>
      <c r="F7" s="93"/>
      <c r="G7" s="93"/>
      <c r="H7" s="27"/>
    </row>
    <row r="8" spans="1:10" s="28" customFormat="1" ht="18.75" x14ac:dyDescent="0.25">
      <c r="A8" s="39" t="s">
        <v>119</v>
      </c>
      <c r="B8" s="102"/>
      <c r="C8" s="67"/>
      <c r="D8" s="69"/>
      <c r="E8" s="76"/>
      <c r="F8" s="78"/>
      <c r="G8" s="118"/>
      <c r="H8" s="27"/>
    </row>
    <row r="9" spans="1:10" s="28" customFormat="1" ht="18.75" x14ac:dyDescent="0.25">
      <c r="A9" s="39" t="s">
        <v>31</v>
      </c>
      <c r="B9" s="102"/>
      <c r="C9" s="67"/>
      <c r="D9" s="69"/>
      <c r="E9" s="76"/>
      <c r="F9" s="78"/>
      <c r="G9" s="40"/>
      <c r="H9" s="27"/>
    </row>
    <row r="10" spans="1:10" s="28" customFormat="1" ht="25.15" customHeight="1" x14ac:dyDescent="0.25">
      <c r="A10" s="39" t="s">
        <v>32</v>
      </c>
      <c r="B10" s="120"/>
      <c r="C10" s="113"/>
      <c r="D10" s="69"/>
      <c r="E10" s="110"/>
      <c r="F10" s="78"/>
      <c r="G10" s="40"/>
      <c r="H10" s="27"/>
    </row>
    <row r="11" spans="1:10" s="28" customFormat="1" ht="25.15" customHeight="1" x14ac:dyDescent="0.25">
      <c r="A11" s="39" t="s">
        <v>38</v>
      </c>
      <c r="B11" s="116"/>
      <c r="C11" s="89"/>
      <c r="D11" s="69"/>
      <c r="E11" s="90"/>
      <c r="F11" s="95"/>
      <c r="G11" s="40"/>
      <c r="H11" s="27"/>
    </row>
    <row r="12" spans="1:10" s="28" customFormat="1" ht="25.15" customHeight="1" x14ac:dyDescent="0.25">
      <c r="A12" s="39" t="s">
        <v>39</v>
      </c>
      <c r="B12" s="111"/>
      <c r="C12" s="69"/>
      <c r="D12" s="69"/>
      <c r="E12" s="112"/>
      <c r="F12" s="95"/>
      <c r="G12" s="40"/>
      <c r="H12" s="27"/>
    </row>
    <row r="13" spans="1:10" s="101" customFormat="1" ht="25.15" customHeight="1" x14ac:dyDescent="0.25">
      <c r="A13" s="39" t="s">
        <v>40</v>
      </c>
      <c r="B13" s="121"/>
      <c r="C13" s="89"/>
      <c r="D13" s="89"/>
      <c r="E13" s="90"/>
      <c r="F13" s="95"/>
      <c r="G13" s="114"/>
      <c r="H13" s="100"/>
    </row>
    <row r="14" spans="1:10" s="28" customFormat="1" ht="25.15" customHeight="1" x14ac:dyDescent="0.25">
      <c r="A14" s="39" t="s">
        <v>45</v>
      </c>
      <c r="B14" s="102"/>
      <c r="C14" s="89"/>
      <c r="D14" s="69"/>
      <c r="E14" s="90"/>
      <c r="F14" s="95"/>
      <c r="G14" s="40"/>
      <c r="H14" s="27"/>
      <c r="J14" s="101"/>
    </row>
    <row r="15" spans="1:10" s="28" customFormat="1" ht="25.15" customHeight="1" x14ac:dyDescent="0.25">
      <c r="A15" s="39" t="s">
        <v>43</v>
      </c>
      <c r="B15" s="102"/>
      <c r="C15" s="89"/>
      <c r="D15" s="69"/>
      <c r="E15" s="90"/>
      <c r="F15" s="95"/>
      <c r="G15" s="40"/>
      <c r="H15" s="27"/>
      <c r="J15" s="101"/>
    </row>
    <row r="16" spans="1:10" s="28" customFormat="1" ht="25.15" customHeight="1" x14ac:dyDescent="0.25">
      <c r="A16" s="79" t="s">
        <v>21</v>
      </c>
      <c r="B16" s="80" t="s">
        <v>75</v>
      </c>
      <c r="C16" s="80"/>
      <c r="D16" s="80"/>
      <c r="E16" s="80"/>
      <c r="F16" s="40"/>
      <c r="G16" s="40"/>
      <c r="H16" s="27"/>
    </row>
    <row r="17" spans="1:8" s="28" customFormat="1" ht="66" x14ac:dyDescent="0.25">
      <c r="A17" s="39" t="s">
        <v>119</v>
      </c>
      <c r="B17" s="126" t="s">
        <v>135</v>
      </c>
      <c r="C17" s="67"/>
      <c r="D17" s="69" t="s">
        <v>124</v>
      </c>
      <c r="E17" s="76" t="s">
        <v>136</v>
      </c>
      <c r="F17" s="78" t="s">
        <v>125</v>
      </c>
      <c r="G17" s="40"/>
      <c r="H17" s="27"/>
    </row>
    <row r="18" spans="1:8" s="28" customFormat="1" ht="181.5" customHeight="1" x14ac:dyDescent="0.25">
      <c r="A18" s="77" t="s">
        <v>31</v>
      </c>
      <c r="B18" s="127" t="s">
        <v>138</v>
      </c>
      <c r="C18" s="67"/>
      <c r="D18" s="69" t="s">
        <v>124</v>
      </c>
      <c r="E18" s="76">
        <v>46204</v>
      </c>
      <c r="F18" s="78" t="s">
        <v>125</v>
      </c>
      <c r="G18" s="115"/>
      <c r="H18" s="27"/>
    </row>
    <row r="19" spans="1:8" s="28" customFormat="1" ht="18.75" x14ac:dyDescent="0.25">
      <c r="A19" s="77" t="s">
        <v>32</v>
      </c>
      <c r="B19" s="102"/>
      <c r="C19" s="67"/>
      <c r="D19" s="69"/>
      <c r="E19" s="76"/>
      <c r="F19" s="78"/>
      <c r="G19" s="115"/>
      <c r="H19" s="27"/>
    </row>
    <row r="20" spans="1:8" s="28" customFormat="1" ht="99.75" customHeight="1" x14ac:dyDescent="0.25">
      <c r="A20" s="132" t="s">
        <v>77</v>
      </c>
      <c r="B20" s="132"/>
      <c r="C20" s="132"/>
      <c r="D20" s="132"/>
      <c r="E20" s="132"/>
      <c r="F20" s="132"/>
      <c r="G20" s="132"/>
      <c r="H20" s="27"/>
    </row>
    <row r="21" spans="1:8" s="28" customFormat="1" ht="20.100000000000001" customHeight="1" x14ac:dyDescent="0.25">
      <c r="A21" s="27"/>
      <c r="B21" s="27"/>
      <c r="C21" s="27"/>
      <c r="D21" s="27"/>
      <c r="E21" s="134" t="s">
        <v>130</v>
      </c>
      <c r="F21" s="134"/>
      <c r="G21" s="134"/>
      <c r="H21" s="27"/>
    </row>
    <row r="22" spans="1:8" s="28" customFormat="1" ht="20.100000000000001" customHeight="1" x14ac:dyDescent="0.25">
      <c r="A22" s="27"/>
      <c r="B22" s="27"/>
      <c r="C22" s="27"/>
      <c r="D22" s="27"/>
      <c r="E22" s="129" t="s">
        <v>7</v>
      </c>
      <c r="F22" s="129"/>
      <c r="G22" s="129"/>
      <c r="H22" s="27"/>
    </row>
    <row r="23" spans="1:8" s="28" customFormat="1" ht="20.100000000000001" customHeight="1" x14ac:dyDescent="0.25">
      <c r="A23" s="27"/>
      <c r="B23" s="27"/>
      <c r="C23" s="27"/>
      <c r="D23" s="27"/>
      <c r="E23" s="27"/>
      <c r="F23" s="27"/>
      <c r="G23" s="27"/>
      <c r="H23" s="27"/>
    </row>
    <row r="24" spans="1:8" s="28" customFormat="1" ht="20.100000000000001" customHeight="1" x14ac:dyDescent="0.25">
      <c r="A24" s="27"/>
      <c r="B24" s="27"/>
      <c r="C24" s="27"/>
      <c r="D24" s="27"/>
      <c r="E24" s="27"/>
      <c r="F24" s="27"/>
      <c r="G24" s="27"/>
    </row>
    <row r="25" spans="1:8" s="28" customFormat="1" ht="20.100000000000001" customHeight="1" x14ac:dyDescent="0.25"/>
    <row r="26" spans="1:8" s="28" customFormat="1" ht="18.75" x14ac:dyDescent="0.25">
      <c r="E26" s="128" t="s">
        <v>113</v>
      </c>
      <c r="F26" s="128"/>
      <c r="G26" s="128"/>
    </row>
    <row r="27" spans="1:8" ht="18.75" x14ac:dyDescent="0.25">
      <c r="A27" s="28"/>
      <c r="B27" s="62"/>
      <c r="C27" s="28"/>
      <c r="D27" s="28"/>
      <c r="E27" s="28"/>
      <c r="F27" s="28"/>
      <c r="G27" s="28"/>
    </row>
  </sheetData>
  <mergeCells count="8">
    <mergeCell ref="E26:G26"/>
    <mergeCell ref="E22:G22"/>
    <mergeCell ref="A1:B1"/>
    <mergeCell ref="F1:G1"/>
    <mergeCell ref="A20:G20"/>
    <mergeCell ref="A4:G4"/>
    <mergeCell ref="A3:G3"/>
    <mergeCell ref="E21:G21"/>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6"/>
  <sheetViews>
    <sheetView topLeftCell="A13" zoomScale="90" zoomScaleNormal="90" workbookViewId="0">
      <selection activeCell="AB20" sqref="AB20"/>
    </sheetView>
  </sheetViews>
  <sheetFormatPr defaultRowHeight="15" x14ac:dyDescent="0.25"/>
  <cols>
    <col min="1" max="1" width="5.28515625" customWidth="1"/>
    <col min="2" max="2" width="30.42578125" customWidth="1"/>
    <col min="3" max="3" width="18.42578125" customWidth="1"/>
    <col min="4" max="4" width="12.42578125" style="2" bestFit="1"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30" t="s">
        <v>8</v>
      </c>
      <c r="C1" s="130"/>
      <c r="D1" s="130"/>
      <c r="E1" s="1"/>
      <c r="F1" s="1"/>
      <c r="G1" s="1"/>
      <c r="H1" s="1"/>
      <c r="I1" s="1"/>
      <c r="J1" s="1"/>
      <c r="K1" s="1"/>
      <c r="L1" s="1"/>
      <c r="M1" s="1"/>
      <c r="N1" s="1"/>
      <c r="O1" s="1"/>
      <c r="P1" s="1"/>
      <c r="Q1" s="1"/>
      <c r="R1" s="1"/>
      <c r="S1" s="1"/>
      <c r="T1" s="1"/>
      <c r="U1" s="131" t="s">
        <v>120</v>
      </c>
      <c r="V1" s="150"/>
      <c r="W1" s="150"/>
      <c r="X1" s="150"/>
      <c r="Y1" s="150"/>
      <c r="Z1" s="150"/>
      <c r="AA1" s="150"/>
      <c r="AB1" s="150"/>
      <c r="AC1" s="150"/>
      <c r="AD1" s="150"/>
      <c r="AE1" s="150"/>
      <c r="AF1" s="150"/>
      <c r="AG1" s="150"/>
      <c r="AH1" s="150"/>
      <c r="AI1" s="150"/>
      <c r="AJ1" s="150"/>
    </row>
    <row r="2" spans="1:36" ht="15.75" x14ac:dyDescent="0.25">
      <c r="A2" s="23"/>
      <c r="B2" s="130" t="s">
        <v>14</v>
      </c>
      <c r="C2" s="130"/>
      <c r="D2" s="130"/>
      <c r="E2" s="1"/>
      <c r="F2" s="1"/>
      <c r="G2" s="1"/>
      <c r="H2" s="1"/>
      <c r="I2" s="1"/>
      <c r="J2" s="1"/>
      <c r="K2" s="1"/>
      <c r="L2" s="1"/>
      <c r="M2" s="1"/>
      <c r="N2" s="1"/>
      <c r="O2" s="1"/>
      <c r="P2" s="1"/>
      <c r="Q2" s="1"/>
      <c r="R2" s="1"/>
      <c r="S2" s="1"/>
      <c r="T2" s="1"/>
      <c r="U2" s="150"/>
      <c r="V2" s="150"/>
      <c r="W2" s="150"/>
      <c r="X2" s="150"/>
      <c r="Y2" s="150"/>
      <c r="Z2" s="150"/>
      <c r="AA2" s="150"/>
      <c r="AB2" s="150"/>
      <c r="AC2" s="150"/>
      <c r="AD2" s="150"/>
      <c r="AE2" s="150"/>
      <c r="AF2" s="150"/>
      <c r="AG2" s="150"/>
      <c r="AH2" s="150"/>
      <c r="AI2" s="150"/>
      <c r="AJ2" s="150"/>
    </row>
    <row r="3" spans="1:36" ht="35.25" customHeight="1" x14ac:dyDescent="0.25">
      <c r="A3" s="59"/>
      <c r="B3" s="136" t="s">
        <v>128</v>
      </c>
      <c r="C3" s="136"/>
      <c r="D3" s="13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5" t="s">
        <v>131</v>
      </c>
      <c r="B5" s="1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135"/>
      <c r="AJ5" s="135"/>
    </row>
    <row r="6" spans="1:36" ht="8.25" customHeight="1" x14ac:dyDescent="0.25"/>
    <row r="7" spans="1:36" ht="27.75" customHeight="1" x14ac:dyDescent="0.25">
      <c r="A7" s="140" t="s">
        <v>5</v>
      </c>
      <c r="B7" s="143" t="s">
        <v>29</v>
      </c>
      <c r="C7" s="144"/>
      <c r="D7" s="145" t="s">
        <v>25</v>
      </c>
      <c r="E7" s="146"/>
      <c r="F7" s="146"/>
      <c r="G7" s="146"/>
      <c r="H7" s="146"/>
      <c r="I7" s="146"/>
      <c r="J7" s="146"/>
      <c r="K7" s="146"/>
      <c r="L7" s="146"/>
      <c r="M7" s="146"/>
      <c r="N7" s="146"/>
      <c r="O7" s="146"/>
      <c r="P7" s="146"/>
      <c r="Q7" s="146"/>
      <c r="R7" s="146"/>
      <c r="S7" s="146"/>
      <c r="T7" s="146"/>
      <c r="U7" s="147"/>
      <c r="V7" s="148" t="s">
        <v>121</v>
      </c>
      <c r="W7" s="148"/>
      <c r="X7" s="148"/>
      <c r="Y7" s="148"/>
      <c r="Z7" s="148"/>
      <c r="AA7" s="148"/>
      <c r="AB7" s="148"/>
      <c r="AC7" s="148"/>
      <c r="AD7" s="148"/>
      <c r="AE7" s="148"/>
      <c r="AF7" s="148"/>
      <c r="AG7" s="148"/>
      <c r="AH7" s="148"/>
      <c r="AI7" s="149"/>
      <c r="AJ7" s="14" t="s">
        <v>6</v>
      </c>
    </row>
    <row r="8" spans="1:36" ht="45.75" customHeight="1" x14ac:dyDescent="0.25">
      <c r="A8" s="141"/>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t="s">
        <v>113</v>
      </c>
      <c r="C11" s="65" t="s">
        <v>117</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25">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25">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25">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25">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25">
      <c r="A16" s="9" t="s">
        <v>3</v>
      </c>
      <c r="B16" s="74" t="s">
        <v>85</v>
      </c>
      <c r="C16" s="75" t="s">
        <v>103</v>
      </c>
      <c r="D16" s="123"/>
      <c r="E16" s="106"/>
      <c r="F16" s="107"/>
      <c r="G16" s="68"/>
      <c r="H16" s="88"/>
      <c r="I16" s="68"/>
      <c r="J16" s="68"/>
      <c r="K16" s="68"/>
      <c r="L16" s="68"/>
      <c r="M16" s="68"/>
      <c r="N16" s="68"/>
      <c r="O16" s="68"/>
      <c r="P16" s="68"/>
      <c r="Q16" s="68"/>
      <c r="R16" s="68"/>
      <c r="S16" s="68"/>
      <c r="T16" s="68"/>
      <c r="U16" s="96"/>
      <c r="V16" s="106" t="s">
        <v>126</v>
      </c>
      <c r="W16" s="106" t="s">
        <v>126</v>
      </c>
      <c r="X16" s="16"/>
      <c r="Y16" s="97"/>
      <c r="Z16" s="97"/>
      <c r="AA16" s="97"/>
      <c r="AB16" s="97"/>
      <c r="AC16" s="97"/>
      <c r="AD16" s="16"/>
      <c r="AE16" s="16"/>
      <c r="AF16" s="16"/>
      <c r="AG16" s="16"/>
      <c r="AH16" s="16"/>
      <c r="AI16" s="98" t="s">
        <v>137</v>
      </c>
      <c r="AJ16" s="106"/>
    </row>
    <row r="17" spans="1:37" ht="24" customHeight="1" x14ac:dyDescent="0.25">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25">
      <c r="A18" s="9" t="s">
        <v>71</v>
      </c>
      <c r="B18" s="74" t="s">
        <v>114</v>
      </c>
      <c r="C18" s="65" t="s">
        <v>118</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25">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122</v>
      </c>
      <c r="AJ19" s="16"/>
      <c r="AK19" s="119"/>
    </row>
    <row r="20" spans="1:37" ht="25.5" customHeight="1" x14ac:dyDescent="0.25">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25">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25">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25">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25">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25">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25">
      <c r="A26" s="9" t="s">
        <v>115</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25">
      <c r="A27" s="9" t="s">
        <v>116</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25">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25">
      <c r="A29" s="142"/>
      <c r="B29" s="142"/>
      <c r="C29" s="142"/>
      <c r="D29" s="142"/>
      <c r="E29" s="142"/>
      <c r="F29" s="142"/>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c r="AD29" s="142"/>
      <c r="AE29" s="142"/>
      <c r="AF29" s="142"/>
      <c r="AG29" s="142"/>
      <c r="AH29" s="142"/>
      <c r="AI29" s="142"/>
      <c r="AJ29" s="142"/>
    </row>
    <row r="30" spans="1:37" ht="27.75" customHeight="1" x14ac:dyDescent="0.25">
      <c r="A30" s="137" t="s">
        <v>69</v>
      </c>
      <c r="B30" s="137"/>
      <c r="C30" s="137"/>
      <c r="D30" s="137"/>
      <c r="E30" s="137"/>
      <c r="F30" s="137"/>
      <c r="G30" s="137"/>
      <c r="H30" s="137"/>
      <c r="I30" s="137"/>
      <c r="J30" s="137"/>
      <c r="K30" s="137"/>
      <c r="L30" s="137"/>
      <c r="M30" s="137"/>
      <c r="N30" s="137"/>
      <c r="O30" s="137"/>
      <c r="P30" s="137"/>
      <c r="Q30" s="137"/>
      <c r="R30" s="137"/>
      <c r="S30" s="137"/>
      <c r="T30" s="137"/>
      <c r="U30" s="137"/>
      <c r="V30" s="137"/>
      <c r="W30" s="137"/>
      <c r="X30" s="137"/>
      <c r="Y30" s="137"/>
      <c r="Z30" s="137"/>
      <c r="AA30" s="137"/>
      <c r="AB30" s="137"/>
      <c r="AC30" s="137"/>
      <c r="AD30" s="137"/>
      <c r="AE30" s="137"/>
      <c r="AF30" s="137"/>
      <c r="AG30" s="137"/>
      <c r="AH30" s="137"/>
      <c r="AI30" s="137"/>
      <c r="AJ30" s="137"/>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8" t="s">
        <v>134</v>
      </c>
      <c r="W31" s="138"/>
      <c r="X31" s="138"/>
      <c r="Y31" s="138"/>
      <c r="Z31" s="138"/>
      <c r="AA31" s="138"/>
      <c r="AB31" s="138"/>
      <c r="AC31" s="138"/>
      <c r="AD31" s="138"/>
      <c r="AE31" s="138"/>
      <c r="AF31" s="138"/>
      <c r="AG31" s="138"/>
      <c r="AH31" s="138"/>
      <c r="AI31" s="138"/>
      <c r="AJ31" s="138"/>
    </row>
    <row r="32" spans="1:37" ht="18.75" customHeight="1" x14ac:dyDescent="0.3">
      <c r="A32" s="17"/>
      <c r="B32" s="17"/>
      <c r="C32" s="17"/>
      <c r="D32" s="18"/>
      <c r="V32" s="139" t="s">
        <v>7</v>
      </c>
      <c r="W32" s="139"/>
      <c r="X32" s="139"/>
      <c r="Y32" s="139"/>
      <c r="Z32" s="139"/>
      <c r="AA32" s="139"/>
      <c r="AB32" s="139"/>
      <c r="AC32" s="139"/>
      <c r="AD32" s="139"/>
      <c r="AE32" s="139"/>
      <c r="AF32" s="139"/>
      <c r="AG32" s="139"/>
      <c r="AH32" s="139"/>
      <c r="AI32" s="139"/>
      <c r="AJ32" s="139"/>
    </row>
    <row r="36" spans="22:36" ht="29.25" customHeight="1" x14ac:dyDescent="0.25">
      <c r="V36" s="128" t="s">
        <v>113</v>
      </c>
      <c r="W36" s="128"/>
      <c r="X36" s="128"/>
      <c r="Y36" s="128"/>
      <c r="Z36" s="128"/>
      <c r="AA36" s="128"/>
      <c r="AB36" s="128"/>
      <c r="AC36" s="128"/>
      <c r="AD36" s="128"/>
      <c r="AE36" s="128"/>
      <c r="AF36" s="128"/>
      <c r="AG36" s="128"/>
      <c r="AH36" s="128"/>
      <c r="AI36" s="128"/>
      <c r="AJ36" s="128"/>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2"/>
  <sheetViews>
    <sheetView showZeros="0" topLeftCell="A34" zoomScaleNormal="100" workbookViewId="0">
      <selection activeCell="G16" sqref="G16"/>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8" t="s">
        <v>8</v>
      </c>
      <c r="B1" s="158"/>
      <c r="C1" s="158"/>
      <c r="D1" s="158"/>
      <c r="E1" s="158"/>
      <c r="F1" s="136" t="s">
        <v>16</v>
      </c>
      <c r="G1" s="164"/>
      <c r="H1" s="164"/>
      <c r="I1" s="164"/>
      <c r="J1" s="164"/>
    </row>
    <row r="2" spans="1:10" ht="15.75" x14ac:dyDescent="0.25">
      <c r="A2" s="158" t="s">
        <v>9</v>
      </c>
      <c r="B2" s="158"/>
      <c r="C2" s="158"/>
      <c r="D2" s="158"/>
      <c r="E2" s="158"/>
      <c r="F2" s="136" t="s">
        <v>15</v>
      </c>
      <c r="G2" s="136"/>
      <c r="H2" s="136"/>
      <c r="I2" s="136"/>
      <c r="J2" s="136"/>
    </row>
    <row r="3" spans="1:10" ht="33.75" customHeight="1" x14ac:dyDescent="0.25">
      <c r="A3" s="159" t="s">
        <v>128</v>
      </c>
      <c r="B3" s="153"/>
      <c r="C3" s="153"/>
      <c r="D3" s="153"/>
      <c r="E3" s="153"/>
      <c r="F3" s="3"/>
      <c r="G3" s="3"/>
      <c r="H3" s="3"/>
      <c r="I3" s="3"/>
      <c r="J3" s="3"/>
    </row>
    <row r="4" spans="1:10" ht="18.75" customHeight="1" x14ac:dyDescent="0.25">
      <c r="J4" s="46" t="s">
        <v>26</v>
      </c>
    </row>
    <row r="5" spans="1:10" ht="21" customHeight="1" x14ac:dyDescent="0.25">
      <c r="A5" s="160" t="s">
        <v>132</v>
      </c>
      <c r="B5" s="160"/>
      <c r="C5" s="160"/>
      <c r="D5" s="160"/>
      <c r="E5" s="160"/>
      <c r="F5" s="160"/>
      <c r="G5" s="160"/>
      <c r="H5" s="160"/>
      <c r="I5" s="160"/>
      <c r="J5" s="160"/>
    </row>
    <row r="6" spans="1:10" ht="5.25" customHeight="1" x14ac:dyDescent="0.25"/>
    <row r="7" spans="1:10" ht="39.75" customHeight="1" x14ac:dyDescent="0.25">
      <c r="A7" s="161" t="s">
        <v>5</v>
      </c>
      <c r="B7" s="161" t="s">
        <v>10</v>
      </c>
      <c r="C7" s="162" t="s">
        <v>27</v>
      </c>
      <c r="D7" s="156" t="s">
        <v>78</v>
      </c>
      <c r="E7" s="165"/>
      <c r="F7" s="165"/>
      <c r="G7" s="157"/>
      <c r="H7" s="161" t="s">
        <v>57</v>
      </c>
      <c r="I7" s="172" t="s">
        <v>80</v>
      </c>
      <c r="J7" s="173"/>
    </row>
    <row r="8" spans="1:10" ht="64.5" customHeight="1" x14ac:dyDescent="0.25">
      <c r="A8" s="161"/>
      <c r="B8" s="161"/>
      <c r="C8" s="163"/>
      <c r="D8" s="6" t="s">
        <v>11</v>
      </c>
      <c r="E8" s="7" t="s">
        <v>12</v>
      </c>
      <c r="F8" s="7" t="s">
        <v>41</v>
      </c>
      <c r="G8" s="7" t="s">
        <v>42</v>
      </c>
      <c r="H8" s="161"/>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113</v>
      </c>
      <c r="C11" s="61" t="s">
        <v>117</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125" t="s">
        <v>123</v>
      </c>
      <c r="E16" s="63"/>
      <c r="F16" s="73"/>
      <c r="G16" s="73" t="s">
        <v>137</v>
      </c>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114</v>
      </c>
      <c r="C18" s="72" t="s">
        <v>118</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115</v>
      </c>
      <c r="B26" s="60" t="s">
        <v>94</v>
      </c>
      <c r="C26" s="61" t="s">
        <v>112</v>
      </c>
      <c r="D26" s="82"/>
      <c r="E26" s="85"/>
      <c r="F26" s="73"/>
      <c r="G26" s="73"/>
      <c r="H26" s="83"/>
      <c r="I26" s="83"/>
      <c r="J26" s="83"/>
    </row>
    <row r="27" spans="1:11" ht="37.5" customHeight="1" x14ac:dyDescent="0.25">
      <c r="A27" s="9" t="s">
        <v>116</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25">
      <c r="A30" s="174"/>
      <c r="B30" s="166" t="s">
        <v>13</v>
      </c>
      <c r="C30" s="167"/>
      <c r="D30" s="177" t="s">
        <v>70</v>
      </c>
      <c r="E30" s="178"/>
      <c r="F30" s="175" t="s">
        <v>53</v>
      </c>
      <c r="G30" s="176"/>
      <c r="H30" s="47"/>
      <c r="I30" s="47"/>
      <c r="J30" s="47"/>
      <c r="K30" s="11"/>
    </row>
    <row r="31" spans="1:11" s="12" customFormat="1" ht="22.5" customHeight="1" x14ac:dyDescent="0.25">
      <c r="A31" s="174"/>
      <c r="B31" s="168"/>
      <c r="C31" s="169"/>
      <c r="D31" s="51" t="s">
        <v>52</v>
      </c>
      <c r="E31" s="51" t="s">
        <v>56</v>
      </c>
      <c r="F31" s="53" t="s">
        <v>52</v>
      </c>
      <c r="G31" s="53" t="s">
        <v>56</v>
      </c>
      <c r="H31" s="47"/>
      <c r="I31" s="47"/>
      <c r="J31" s="47"/>
    </row>
    <row r="32" spans="1:11" s="12" customFormat="1" ht="17.25" customHeight="1" x14ac:dyDescent="0.25">
      <c r="A32" s="174"/>
      <c r="B32" s="170" t="s">
        <v>58</v>
      </c>
      <c r="C32" s="171"/>
      <c r="D32" s="52">
        <f>COUNTIF($D$11:$D$11,"A1")</f>
        <v>0</v>
      </c>
      <c r="E32" s="56">
        <f>ROUND(D32/$D$10,2)</f>
        <v>0</v>
      </c>
      <c r="F32" s="54">
        <f>COUNTIF($D$13:$D$28,"A1")</f>
        <v>0</v>
      </c>
      <c r="G32" s="55">
        <f>ROUND(F32/$D$12,2)</f>
        <v>0</v>
      </c>
      <c r="H32" s="47"/>
      <c r="I32" s="47"/>
      <c r="J32" s="47"/>
    </row>
    <row r="33" spans="1:10" s="12" customFormat="1" ht="21.6" customHeight="1" x14ac:dyDescent="0.25">
      <c r="A33" s="174"/>
      <c r="B33" s="170" t="s">
        <v>59</v>
      </c>
      <c r="C33" s="171"/>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74"/>
      <c r="B34" s="170" t="s">
        <v>60</v>
      </c>
      <c r="C34" s="171"/>
      <c r="D34" s="52">
        <f>COUNTIF($D$11:$D$11,"A3")</f>
        <v>0</v>
      </c>
      <c r="E34" s="56">
        <f t="shared" si="0"/>
        <v>0</v>
      </c>
      <c r="F34" s="54">
        <f>COUNTIF($D$13:$D$28,"A3")</f>
        <v>1</v>
      </c>
      <c r="G34" s="55">
        <f t="shared" si="1"/>
        <v>7.0000000000000007E-2</v>
      </c>
      <c r="H34" s="47"/>
      <c r="I34" s="47"/>
      <c r="J34" s="47"/>
    </row>
    <row r="35" spans="1:10" s="12" customFormat="1" ht="21.6" customHeight="1" x14ac:dyDescent="0.25">
      <c r="A35" s="174"/>
      <c r="B35" s="170" t="s">
        <v>61</v>
      </c>
      <c r="C35" s="171"/>
      <c r="D35" s="52">
        <f>COUNTIF($D$11:$D$11,"A4")</f>
        <v>0</v>
      </c>
      <c r="E35" s="56">
        <f t="shared" si="0"/>
        <v>0</v>
      </c>
      <c r="F35" s="54">
        <f>COUNTIF($D$13:$D$28,"A4")</f>
        <v>0</v>
      </c>
      <c r="G35" s="55">
        <f t="shared" si="1"/>
        <v>0</v>
      </c>
      <c r="H35" s="47"/>
      <c r="I35" s="47"/>
      <c r="J35" s="47"/>
    </row>
    <row r="36" spans="1:10" s="12" customFormat="1" ht="21.6" customHeight="1" x14ac:dyDescent="0.25">
      <c r="A36" s="174"/>
      <c r="B36" s="170" t="s">
        <v>62</v>
      </c>
      <c r="C36" s="171"/>
      <c r="D36" s="52">
        <f>COUNTIF($D$11:$D$11,"A DN")</f>
        <v>0</v>
      </c>
      <c r="E36" s="56">
        <f t="shared" si="0"/>
        <v>0</v>
      </c>
      <c r="F36" s="54">
        <f>COUNTIF($D$13:$D$28,"A DN")</f>
        <v>0</v>
      </c>
      <c r="G36" s="55">
        <f t="shared" si="1"/>
        <v>0</v>
      </c>
      <c r="H36" s="47"/>
      <c r="I36" s="47"/>
      <c r="J36" s="47"/>
    </row>
    <row r="37" spans="1:10" s="12" customFormat="1" ht="21.6" customHeight="1" x14ac:dyDescent="0.25">
      <c r="A37" s="174"/>
      <c r="B37" s="170" t="s">
        <v>63</v>
      </c>
      <c r="C37" s="171"/>
      <c r="D37" s="52">
        <f>COUNTIF($D$11:$D$11,"B1")</f>
        <v>0</v>
      </c>
      <c r="E37" s="56">
        <f t="shared" si="0"/>
        <v>0</v>
      </c>
      <c r="F37" s="54">
        <f>COUNTIF($D$13:$D$28,"B1")</f>
        <v>0</v>
      </c>
      <c r="G37" s="55">
        <f t="shared" si="1"/>
        <v>0</v>
      </c>
      <c r="H37" s="47"/>
      <c r="I37" s="47"/>
      <c r="J37" s="47"/>
    </row>
    <row r="38" spans="1:10" s="12" customFormat="1" ht="21.6" customHeight="1" x14ac:dyDescent="0.25">
      <c r="A38" s="174"/>
      <c r="B38" s="170" t="s">
        <v>64</v>
      </c>
      <c r="C38" s="171"/>
      <c r="D38" s="52">
        <f>COUNTIF($D$11:$D$11,"B2")</f>
        <v>0</v>
      </c>
      <c r="E38" s="56">
        <f t="shared" si="0"/>
        <v>0</v>
      </c>
      <c r="F38" s="54">
        <f>COUNTIF($D$13:$D$28,"B2")</f>
        <v>0</v>
      </c>
      <c r="G38" s="55">
        <f t="shared" si="1"/>
        <v>0</v>
      </c>
      <c r="H38" s="47"/>
      <c r="I38" s="47"/>
      <c r="J38" s="47"/>
    </row>
    <row r="39" spans="1:10" s="12" customFormat="1" ht="21.6" customHeight="1" x14ac:dyDescent="0.25">
      <c r="A39" s="174"/>
      <c r="B39" s="170" t="s">
        <v>65</v>
      </c>
      <c r="C39" s="171"/>
      <c r="D39" s="52">
        <f>COUNTIF($D$11:$D$11,"C1")</f>
        <v>0</v>
      </c>
      <c r="E39" s="56">
        <f t="shared" si="0"/>
        <v>0</v>
      </c>
      <c r="F39" s="54">
        <f>COUNTIF($D$13:$D$28,"C1")</f>
        <v>0</v>
      </c>
      <c r="G39" s="55">
        <f t="shared" si="1"/>
        <v>0</v>
      </c>
      <c r="H39" s="47"/>
      <c r="I39" s="47"/>
      <c r="J39" s="47"/>
    </row>
    <row r="40" spans="1:10" s="12" customFormat="1" ht="21.6" customHeight="1" x14ac:dyDescent="0.25">
      <c r="A40" s="174"/>
      <c r="B40" s="170" t="s">
        <v>66</v>
      </c>
      <c r="C40" s="171"/>
      <c r="D40" s="52">
        <f>COUNTIF($D$11:$D$11,"C2")</f>
        <v>0</v>
      </c>
      <c r="E40" s="56">
        <f t="shared" si="0"/>
        <v>0</v>
      </c>
      <c r="F40" s="54">
        <f>COUNTIF($D$13:$D$28,"C2")</f>
        <v>0</v>
      </c>
      <c r="G40" s="55">
        <f t="shared" si="1"/>
        <v>0</v>
      </c>
      <c r="H40" s="47"/>
      <c r="I40" s="47"/>
      <c r="J40" s="47"/>
    </row>
    <row r="41" spans="1:10" s="12" customFormat="1" ht="21.6" customHeight="1" x14ac:dyDescent="0.25">
      <c r="A41" s="174"/>
      <c r="B41" s="170" t="s">
        <v>67</v>
      </c>
      <c r="C41" s="171"/>
      <c r="D41" s="52">
        <f>COUNTIF($D$11:$D$11,"D")</f>
        <v>0</v>
      </c>
      <c r="E41" s="56">
        <f t="shared" si="0"/>
        <v>0</v>
      </c>
      <c r="F41" s="54">
        <f>COUNTIF($D$13:$D$28,"D")</f>
        <v>0</v>
      </c>
      <c r="G41" s="55">
        <f t="shared" si="1"/>
        <v>0</v>
      </c>
      <c r="H41" s="47"/>
      <c r="I41" s="47"/>
      <c r="J41" s="47"/>
    </row>
    <row r="42" spans="1:10" s="12" customFormat="1" ht="21.6" customHeight="1" x14ac:dyDescent="0.25">
      <c r="A42" s="174"/>
      <c r="B42" s="170" t="s">
        <v>79</v>
      </c>
      <c r="C42" s="171"/>
      <c r="D42" s="52">
        <f>COUNTIF($D$11:$D$11,"E")</f>
        <v>0</v>
      </c>
      <c r="E42" s="56">
        <f t="shared" si="0"/>
        <v>0</v>
      </c>
      <c r="F42" s="54">
        <f>COUNTIF($D$13:$D$28,"KXL")</f>
        <v>0</v>
      </c>
      <c r="G42" s="55">
        <f t="shared" si="1"/>
        <v>0</v>
      </c>
      <c r="H42" s="47"/>
      <c r="I42" s="47"/>
      <c r="J42" s="47"/>
    </row>
    <row r="43" spans="1:10" s="12" customFormat="1" ht="21.6" customHeight="1" x14ac:dyDescent="0.25">
      <c r="B43" s="156" t="s">
        <v>17</v>
      </c>
      <c r="C43" s="157"/>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54" t="s">
        <v>73</v>
      </c>
      <c r="B45" s="155"/>
      <c r="C45" s="155"/>
      <c r="D45" s="155"/>
      <c r="E45" s="155"/>
      <c r="F45" s="155"/>
      <c r="G45" s="155"/>
      <c r="H45" s="155"/>
      <c r="I45" s="155"/>
      <c r="J45" s="155"/>
    </row>
    <row r="46" spans="1:10" ht="15.75" x14ac:dyDescent="0.25">
      <c r="A46" s="12"/>
      <c r="B46" s="12"/>
      <c r="C46" s="12"/>
      <c r="D46" s="12"/>
      <c r="E46" s="12"/>
      <c r="F46" s="152" t="s">
        <v>133</v>
      </c>
      <c r="G46" s="152"/>
      <c r="H46" s="152"/>
      <c r="I46" s="152"/>
      <c r="J46" s="152"/>
    </row>
    <row r="47" spans="1:10" ht="15.75" x14ac:dyDescent="0.25">
      <c r="A47" s="12"/>
      <c r="B47" s="12"/>
      <c r="C47" s="12"/>
      <c r="D47" s="12"/>
      <c r="E47" s="12"/>
      <c r="F47" s="153" t="s">
        <v>7</v>
      </c>
      <c r="G47" s="153"/>
      <c r="H47" s="153"/>
      <c r="I47" s="153"/>
      <c r="J47" s="153"/>
    </row>
    <row r="48" spans="1:10" x14ac:dyDescent="0.25">
      <c r="F48" s="5"/>
      <c r="G48" s="5"/>
      <c r="H48" s="5"/>
      <c r="I48" s="5"/>
      <c r="J48" s="5"/>
    </row>
    <row r="49" spans="6:10" x14ac:dyDescent="0.25">
      <c r="F49" s="5"/>
      <c r="G49" s="5"/>
      <c r="H49" s="5"/>
      <c r="I49" s="5"/>
      <c r="J49" s="5"/>
    </row>
    <row r="52" spans="6:10" ht="18.75" x14ac:dyDescent="0.3">
      <c r="F52" s="151" t="s">
        <v>113</v>
      </c>
      <c r="G52" s="151"/>
      <c r="H52" s="151"/>
      <c r="I52" s="151"/>
      <c r="J52" s="151"/>
    </row>
  </sheetData>
  <mergeCells count="32">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 ref="A1:E1"/>
    <mergeCell ref="A2:E2"/>
    <mergeCell ref="A3:E3"/>
    <mergeCell ref="A5:J5"/>
    <mergeCell ref="A7:A8"/>
    <mergeCell ref="B7:B8"/>
    <mergeCell ref="C7:C8"/>
    <mergeCell ref="F1:J1"/>
    <mergeCell ref="F2:J2"/>
    <mergeCell ref="H7:H8"/>
    <mergeCell ref="D7:G7"/>
    <mergeCell ref="F52:J52"/>
    <mergeCell ref="F46:J46"/>
    <mergeCell ref="F47:J47"/>
    <mergeCell ref="A45:J45"/>
    <mergeCell ref="B43:C43"/>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 TTDH</cp:lastModifiedBy>
  <cp:lastPrinted>2025-11-13T09:43:19Z</cp:lastPrinted>
  <dcterms:created xsi:type="dcterms:W3CDTF">2020-11-20T02:18:37Z</dcterms:created>
  <dcterms:modified xsi:type="dcterms:W3CDTF">2026-01-13T08:35:39Z</dcterms:modified>
</cp:coreProperties>
</file>