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ĐÁNH GIÁ QUÝ\2025-2026\QUÝ 2\"/>
    </mc:Choice>
  </mc:AlternateContent>
  <bookViews>
    <workbookView xWindow="0" yWindow="600" windowWidth="25605" windowHeight="14100" tabRatio="842"/>
  </bookViews>
  <sheets>
    <sheet name="BC tổng hợp" sheetId="23" r:id="rId1"/>
    <sheet name="C. HÀ" sheetId="24" r:id="rId2"/>
    <sheet name="C. HIỀN" sheetId="25" r:id="rId3"/>
    <sheet name="C. TRÂM" sheetId="26" r:id="rId4"/>
    <sheet name="C. TRÂN" sheetId="27" r:id="rId5"/>
    <sheet name="C. THUỶ" sheetId="28" r:id="rId6"/>
    <sheet name="C. TÂM" sheetId="29" r:id="rId7"/>
    <sheet name="C. LAN" sheetId="30" r:id="rId8"/>
    <sheet name="C. TÚ" sheetId="31" r:id="rId9"/>
    <sheet name="C. TRÚC" sheetId="32" r:id="rId10"/>
    <sheet name="T. BÌNH" sheetId="33" r:id="rId11"/>
    <sheet name="C. P. THẢO" sheetId="34" r:id="rId12"/>
    <sheet name="C. TRANG" sheetId="35" r:id="rId13"/>
    <sheet name="C. N. THẢO" sheetId="36" r:id="rId14"/>
    <sheet name="C. LÊ HÀ" sheetId="37" r:id="rId15"/>
    <sheet name="C. VY" sheetId="38" r:id="rId16"/>
    <sheet name="T. LONG" sheetId="39" r:id="rId17"/>
  </sheets>
  <definedNames>
    <definedName name="_xlnm.Print_Titles" localSheetId="0">'BC tổng hợp'!$7:$9</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1" i="27" l="1"/>
  <c r="F12" i="37" l="1"/>
  <c r="F13" i="37"/>
  <c r="F12" i="35"/>
  <c r="F13" i="35"/>
  <c r="F12" i="31"/>
  <c r="F13" i="31"/>
  <c r="F12" i="27"/>
  <c r="F31" i="27"/>
  <c r="F23" i="27"/>
  <c r="F13" i="27"/>
  <c r="O13" i="23"/>
  <c r="F41" i="39" l="1"/>
  <c r="F39" i="39"/>
  <c r="F37" i="39"/>
  <c r="F35" i="39"/>
  <c r="F33" i="39"/>
  <c r="F31" i="39"/>
  <c r="O27" i="23"/>
  <c r="P27" i="23" s="1"/>
  <c r="F30" i="39" l="1"/>
  <c r="F43" i="39" s="1"/>
  <c r="Q27" i="23"/>
  <c r="F41" i="38"/>
  <c r="F39" i="38"/>
  <c r="F37" i="38"/>
  <c r="F35" i="38"/>
  <c r="F33" i="38"/>
  <c r="F31" i="38"/>
  <c r="F41" i="37"/>
  <c r="F39" i="37"/>
  <c r="F37" i="37"/>
  <c r="F35" i="37"/>
  <c r="F33" i="37"/>
  <c r="F31" i="37"/>
  <c r="F30" i="38" l="1"/>
  <c r="F43" i="38" s="1"/>
  <c r="F30" i="37"/>
  <c r="F43" i="37" s="1"/>
  <c r="F41" i="36" l="1"/>
  <c r="F39" i="36"/>
  <c r="F37" i="36"/>
  <c r="F35" i="36"/>
  <c r="F33" i="36"/>
  <c r="F31" i="36"/>
  <c r="F41" i="35"/>
  <c r="F39" i="35"/>
  <c r="F37" i="35"/>
  <c r="F35" i="35"/>
  <c r="F33" i="35"/>
  <c r="F31" i="35"/>
  <c r="F41" i="34"/>
  <c r="F39" i="34"/>
  <c r="F37" i="34"/>
  <c r="F35" i="34"/>
  <c r="F33" i="34"/>
  <c r="F31" i="34"/>
  <c r="F41" i="33"/>
  <c r="F39" i="33"/>
  <c r="F37" i="33"/>
  <c r="F35" i="33"/>
  <c r="F33" i="33"/>
  <c r="F31" i="33"/>
  <c r="F41" i="32"/>
  <c r="F39" i="32"/>
  <c r="F37" i="32"/>
  <c r="F35" i="32"/>
  <c r="F33" i="32"/>
  <c r="F31" i="32"/>
  <c r="F41" i="31"/>
  <c r="F39" i="31"/>
  <c r="F30" i="31" s="1"/>
  <c r="F43" i="31" s="1"/>
  <c r="F41" i="30"/>
  <c r="F39" i="30"/>
  <c r="F41" i="29"/>
  <c r="F39" i="29"/>
  <c r="F41" i="28"/>
  <c r="F39" i="28"/>
  <c r="F35" i="28"/>
  <c r="F31" i="28"/>
  <c r="F39" i="27"/>
  <c r="F41" i="26"/>
  <c r="F39" i="26"/>
  <c r="F33" i="26"/>
  <c r="F31" i="26"/>
  <c r="F41" i="25"/>
  <c r="F39" i="25"/>
  <c r="F37" i="25"/>
  <c r="F35" i="25"/>
  <c r="F33" i="25"/>
  <c r="F31" i="25"/>
  <c r="E30" i="25"/>
  <c r="F26" i="25"/>
  <c r="E26" i="25"/>
  <c r="F23" i="25"/>
  <c r="E23" i="25"/>
  <c r="F17" i="25"/>
  <c r="E17" i="25"/>
  <c r="F13" i="25"/>
  <c r="E13" i="25"/>
  <c r="F43" i="24"/>
  <c r="F41" i="24"/>
  <c r="F39" i="24"/>
  <c r="F37" i="24"/>
  <c r="F35" i="24"/>
  <c r="F33" i="24"/>
  <c r="E32" i="24"/>
  <c r="F28" i="24"/>
  <c r="E28" i="24"/>
  <c r="F25" i="24"/>
  <c r="E25" i="24"/>
  <c r="F19" i="24"/>
  <c r="E19" i="24"/>
  <c r="F15" i="24"/>
  <c r="E15" i="24"/>
  <c r="O24" i="23"/>
  <c r="S24" i="23" s="1"/>
  <c r="O23" i="23"/>
  <c r="S23" i="23" s="1"/>
  <c r="O22" i="23"/>
  <c r="S22" i="23" s="1"/>
  <c r="O21" i="23"/>
  <c r="S21" i="23" s="1"/>
  <c r="O20" i="23"/>
  <c r="S20" i="23" s="1"/>
  <c r="O19" i="23"/>
  <c r="S19" i="23" s="1"/>
  <c r="O18" i="23"/>
  <c r="S18" i="23" s="1"/>
  <c r="O17" i="23"/>
  <c r="S17" i="23" s="1"/>
  <c r="Q10" i="23"/>
  <c r="R10" i="23" s="1"/>
  <c r="S10" i="23" s="1"/>
  <c r="T10" i="23" s="1"/>
  <c r="R13" i="23"/>
  <c r="O14" i="23"/>
  <c r="S14" i="23" s="1"/>
  <c r="O15" i="23"/>
  <c r="P15" i="23" s="1"/>
  <c r="O16" i="23"/>
  <c r="S16" i="23" s="1"/>
  <c r="O25" i="23"/>
  <c r="P25" i="23" s="1"/>
  <c r="O12" i="23"/>
  <c r="S12" i="23" s="1"/>
  <c r="B10" i="23"/>
  <c r="D10" i="23" s="1"/>
  <c r="E10" i="23" s="1"/>
  <c r="F10" i="23" s="1"/>
  <c r="G10" i="23" s="1"/>
  <c r="H10" i="23" s="1"/>
  <c r="I10" i="23" s="1"/>
  <c r="J10" i="23" s="1"/>
  <c r="K10" i="23" s="1"/>
  <c r="L10" i="23" s="1"/>
  <c r="M10" i="23" s="1"/>
  <c r="N10" i="23" s="1"/>
  <c r="F30" i="30" l="1"/>
  <c r="F43" i="30" s="1"/>
  <c r="F30" i="26"/>
  <c r="F43" i="26" s="1"/>
  <c r="E12" i="25"/>
  <c r="E43" i="25" s="1"/>
  <c r="F30" i="35"/>
  <c r="F43" i="35" s="1"/>
  <c r="E14" i="24"/>
  <c r="E46" i="24" s="1"/>
  <c r="F30" i="29"/>
  <c r="F43" i="29" s="1"/>
  <c r="F32" i="24"/>
  <c r="F14" i="24"/>
  <c r="F46" i="24" s="1"/>
  <c r="F30" i="27"/>
  <c r="F43" i="27" s="1"/>
  <c r="P21" i="23"/>
  <c r="P19" i="23"/>
  <c r="P18" i="23"/>
  <c r="F12" i="25"/>
  <c r="Q21" i="23"/>
  <c r="Q20" i="23"/>
  <c r="Q18" i="23"/>
  <c r="F30" i="28"/>
  <c r="F43" i="28" s="1"/>
  <c r="F30" i="33"/>
  <c r="F43" i="33" s="1"/>
  <c r="F30" i="34"/>
  <c r="F43" i="34" s="1"/>
  <c r="F30" i="36"/>
  <c r="F43" i="36" s="1"/>
  <c r="Q19" i="23"/>
  <c r="F30" i="32"/>
  <c r="F43" i="32" s="1"/>
  <c r="Q24" i="23"/>
  <c r="P24" i="23"/>
  <c r="Q23" i="23"/>
  <c r="P23" i="23"/>
  <c r="Q22" i="23"/>
  <c r="P22" i="23"/>
  <c r="P20" i="23"/>
  <c r="Q17" i="23"/>
  <c r="P17" i="23"/>
  <c r="Q16" i="23"/>
  <c r="P16" i="23"/>
  <c r="P14" i="23"/>
  <c r="P13" i="23"/>
  <c r="F30" i="25"/>
  <c r="F43" i="25" s="1"/>
  <c r="Q13" i="23"/>
  <c r="S13" i="23"/>
  <c r="Q15" i="23"/>
  <c r="P12" i="23"/>
  <c r="Q25" i="23"/>
  <c r="S15" i="23"/>
  <c r="R12" i="23"/>
  <c r="Q12" i="23"/>
  <c r="R25" i="23"/>
  <c r="R15" i="23"/>
  <c r="Q14" i="23"/>
  <c r="R14" i="23"/>
  <c r="O26" i="23"/>
  <c r="Q26" i="23" s="1"/>
  <c r="P26" i="23" l="1"/>
</calcChain>
</file>

<file path=xl/sharedStrings.xml><?xml version="1.0" encoding="utf-8"?>
<sst xmlns="http://schemas.openxmlformats.org/spreadsheetml/2006/main" count="1162" uniqueCount="219">
  <si>
    <t>I</t>
  </si>
  <si>
    <t>Stt</t>
  </si>
  <si>
    <t>CỘNG HÒA XÃ HỘI CHỦ NGHĨA VIỆT NAM
Độc lập - Tự do - Hạnh phúc</t>
  </si>
  <si>
    <t>Ghi chú</t>
  </si>
  <si>
    <r>
      <t xml:space="preserve">TRƯỞNG ĐƠN VỊ
</t>
    </r>
    <r>
      <rPr>
        <i/>
        <sz val="13"/>
        <color indexed="8"/>
        <rFont val="Times New Roman"/>
        <family val="1"/>
      </rPr>
      <t>(ký tên và ghi rõ họ tên)</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</si>
  <si>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</si>
  <si>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</si>
  <si>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</si>
  <si>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</si>
  <si>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</si>
  <si>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</si>
  <si>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</si>
  <si>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điểm</t>
  </si>
  <si>
    <r>
      <t>Hoàn thành xuất sắc nhiệm vụ</t>
    </r>
    <r>
      <rPr>
        <i/>
        <sz val="14"/>
        <color indexed="8"/>
        <rFont val="Times New Roman"/>
        <family val="1"/>
      </rPr>
      <t/>
    </r>
  </si>
  <si>
    <t>Hoàn thành tốt nhiệm vụ</t>
  </si>
  <si>
    <t>Hoàn thành nhiệm vụ</t>
  </si>
  <si>
    <t>Không hoàn thành nhiệm vụ</t>
  </si>
  <si>
    <t>Viên chức</t>
  </si>
  <si>
    <t>Tổng số điểm cộng</t>
  </si>
  <si>
    <t>Tổng số điểm trừ</t>
  </si>
  <si>
    <t>Tiêu chuẩn 11/(8)</t>
  </si>
  <si>
    <t>Tiêu chuẩn 12/(9)</t>
  </si>
  <si>
    <t>Tiêu chuẩn 13/(10)</t>
  </si>
  <si>
    <t>(14)= (5+6+7+8+ 12)-13</t>
  </si>
  <si>
    <r>
      <t xml:space="preserve">Không xếp loai
</t>
    </r>
    <r>
      <rPr>
        <i/>
        <sz val="11"/>
        <color indexed="8"/>
        <rFont val="Times New Roman"/>
        <family val="1"/>
      </rPr>
      <t>(nghỉ chế độ thai sản, nghỉ không lương, nghỉ việc,...)</t>
    </r>
  </si>
  <si>
    <t xml:space="preserve">NGUYỄN THỊ THU </t>
  </si>
  <si>
    <t>HÀ</t>
  </si>
  <si>
    <t>01010039</t>
  </si>
  <si>
    <t xml:space="preserve">PHẠM THỊ THU </t>
  </si>
  <si>
    <t xml:space="preserve">HIỀN </t>
  </si>
  <si>
    <t>01010040</t>
  </si>
  <si>
    <t xml:space="preserve">LÊ NGUYỄN MỸ </t>
  </si>
  <si>
    <t xml:space="preserve">TRÂM </t>
  </si>
  <si>
    <t>01010009</t>
  </si>
  <si>
    <t>NGUYỄN THỊ BẢO</t>
  </si>
  <si>
    <t xml:space="preserve">TRÂN </t>
  </si>
  <si>
    <t>01010020</t>
  </si>
  <si>
    <t>VƯƠNG THANH</t>
  </si>
  <si>
    <t>THỦY</t>
  </si>
  <si>
    <t>01010018</t>
  </si>
  <si>
    <t>NGUYỄN THỊ THU</t>
  </si>
  <si>
    <t xml:space="preserve">TÂM </t>
  </si>
  <si>
    <t>01010019</t>
  </si>
  <si>
    <t xml:space="preserve">VÕ THỊ HỒNG </t>
  </si>
  <si>
    <t xml:space="preserve">LAN </t>
  </si>
  <si>
    <t>01010015</t>
  </si>
  <si>
    <t>NGUYỄN THỊ THANH</t>
  </si>
  <si>
    <t>TÚ</t>
  </si>
  <si>
    <t>01010027</t>
  </si>
  <si>
    <t xml:space="preserve">TRẦN THANH </t>
  </si>
  <si>
    <t>TRÚC</t>
  </si>
  <si>
    <t>01002025</t>
  </si>
  <si>
    <t xml:space="preserve">NGUYỄN THIỆN </t>
  </si>
  <si>
    <t xml:space="preserve">BÌNH </t>
  </si>
  <si>
    <t>01010162</t>
  </si>
  <si>
    <t xml:space="preserve">LÂM THỊ PHƯƠNG </t>
  </si>
  <si>
    <t>THẢO</t>
  </si>
  <si>
    <t>01010141</t>
  </si>
  <si>
    <t>TRẦN HÀ</t>
  </si>
  <si>
    <t>TRANG</t>
  </si>
  <si>
    <t>01010254</t>
  </si>
  <si>
    <t xml:space="preserve">ÔN THỊ NGỌC </t>
  </si>
  <si>
    <t>01010288</t>
  </si>
  <si>
    <t xml:space="preserve">LÊ THU </t>
  </si>
  <si>
    <t>01010260</t>
  </si>
  <si>
    <t>Mẫu 2 A2</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</si>
  <si>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</si>
  <si>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Họ và tên: NGUYỄN THỊ THU HÀ</t>
  </si>
  <si>
    <t>Chức vụ: TRƯỞNG KHOA</t>
  </si>
  <si>
    <r>
      <t>Đơn vị công tác</t>
    </r>
    <r>
      <rPr>
        <b/>
        <i/>
        <sz val="12"/>
        <color indexed="8"/>
        <rFont val="Times New Roman"/>
        <family val="1"/>
      </rPr>
      <t xml:space="preserve"> (phòng, khoa…):</t>
    </r>
    <r>
      <rPr>
        <b/>
        <sz val="12"/>
        <color indexed="8"/>
        <rFont val="Times New Roman"/>
        <family val="1"/>
      </rPr>
      <t xml:space="preserve"> KHOA NGOẠI NGỮ</t>
    </r>
  </si>
  <si>
    <t>Mã số CBCCVC: 01010039</t>
  </si>
  <si>
    <t>Tiêu chí đánh giá</t>
  </si>
  <si>
    <t>Điểm tối đa</t>
  </si>
  <si>
    <t>Điểm đồng nghiệp đánh giá</t>
  </si>
  <si>
    <t>(1)</t>
  </si>
  <si>
    <t>(2)</t>
  </si>
  <si>
    <t>(3)</t>
  </si>
  <si>
    <t>(4)</t>
  </si>
  <si>
    <t>(5)</t>
  </si>
  <si>
    <r>
      <t>Tiêu chí 1: Ý thức tổ chức kỷ luật, phẩm chất đạo đức</t>
    </r>
    <r>
      <rPr>
        <b/>
        <i/>
        <sz val="13"/>
        <color indexed="30"/>
        <rFont val="Times New Roman"/>
        <family val="1"/>
      </rPr>
      <t xml:space="preserve">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</si>
  <si>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</si>
  <si>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</si>
  <si>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</si>
  <si>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</si>
  <si>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</si>
  <si>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</si>
  <si>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</si>
  <si>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</si>
  <si>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</si>
  <si>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</si>
  <si>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</si>
  <si>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</si>
  <si>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</si>
  <si>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</si>
  <si>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</si>
  <si>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nhà trường,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</si>
  <si>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</si>
  <si>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</si>
  <si>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</si>
  <si>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</si>
  <si>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</si>
  <si>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</si>
  <si>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</si>
  <si>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</si>
  <si>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</si>
  <si>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</si>
  <si>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</si>
  <si>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</si>
  <si>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</si>
  <si>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</si>
  <si>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</si>
  <si>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</si>
  <si>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</si>
  <si>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</si>
  <si>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</si>
  <si>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Đơn vị thực hiện nhiệm vụ được giao đúng quy trình, quy định, đúng hạn (1đ); vi phạm/không đúng hạn 01 lần (1đ); 2 lần trở lên (0đ).</t>
  </si>
  <si>
    <t>Báo cáo kịp thời, chính xác với lãnh đạo về tình hình, kết quả thực hiện nhiệm vụ được giao</t>
  </si>
  <si>
    <t>Xây dựng kế hoạch công tác quý, tổng kết đánh giá, báo cáo kết quả thực hiện cho thành viên Ban Giám hiệu được phân công phụ trách (2đ), không thực hiện (0đ)</t>
  </si>
  <si>
    <t>Phối hợp, tạo lập mối quan hệ tốt với cá nhân, tổ chức có liên quan trong thực hiện nhiệm vụ</t>
  </si>
  <si>
    <t>Đơn vị để xảy ra mâu thuẫn mất đoàn kết nội bộ (Khiếu kiện, khiếu nại do giải quyết không thỏa đáng các sự việc liên quan đến chuyên môn của đơn vị): 1 lần (1 đ); 2 lần trở lên (0đ)</t>
  </si>
  <si>
    <t xml:space="preserve">Có trên 20% nhiệm vụ hoàn thành vượt tiến độ, có chất lượng và hiệu quả </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</si>
  <si>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</si>
  <si>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</si>
  <si>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</si>
  <si>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</si>
  <si>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</si>
  <si>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</si>
  <si>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TỔNG CỘNG (I+II+III)</t>
  </si>
  <si>
    <t>Ý KIẾN ĐÓNG GÓP CỤ THỂ CỦA ĐỒNG NGHIỆP:</t>
  </si>
  <si>
    <t>…………………………………………………………………………………………………………………………………………………………………………………………………………………………………………………………………………………………………………………………………………………………………………………………………………………………………………………………………………………………………………………………………………………………………..</t>
  </si>
  <si>
    <t>Mẫu 02 B</t>
  </si>
  <si>
    <t>Họ và tên người được đánh giá: PHẠM THỊ THU HIỀN</t>
  </si>
  <si>
    <t xml:space="preserve">Chức vụ: giảng viên </t>
  </si>
  <si>
    <r>
      <t>Đơn vị công tác</t>
    </r>
    <r>
      <rPr>
        <b/>
        <i/>
        <sz val="12"/>
        <color indexed="8"/>
        <rFont val="Times New Roman"/>
        <family val="1"/>
      </rPr>
      <t xml:space="preserve">:  </t>
    </r>
    <r>
      <rPr>
        <b/>
        <sz val="12"/>
        <color indexed="8"/>
        <rFont val="Times New Roman"/>
        <family val="1"/>
      </rPr>
      <t>Khoa Ngoại ngữ</t>
    </r>
  </si>
  <si>
    <t>Mã số CBCCVC: 01010040</t>
  </si>
  <si>
    <t>STT</t>
  </si>
  <si>
    <t>TIÊU CHÍ ĐÁNH GIÁ</t>
  </si>
  <si>
    <t>ĐIỂM TỐI ĐA</t>
  </si>
  <si>
    <t>ĐIỂM ĐỒNG NGHIỆP ĐÁNH GIÁ</t>
  </si>
  <si>
    <t>GHI CHÚ</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</si>
  <si>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</si>
  <si>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</si>
  <si>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</si>
  <si>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Tham gia đầy đủ, đúng giờ các buổi học chính trị, nghe thời sự, bồi dưỡng chuyên môn, nghiệp vụ,… được tổ chức tại Trường; cuộc họp của đơn vị và nhà trường (1đ). Vắng vì việc riêng có phép (-1đ/buổi)</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</si>
  <si>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</si>
  <si>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</si>
  <si>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</si>
  <si>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</si>
  <si>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</si>
  <si>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</si>
  <si>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</si>
  <si>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</si>
  <si>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</si>
  <si>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</si>
  <si>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Thực hiện xây dựng nội bộ đoàn kết (2đ). Cá nhân gây mâu thuẫn 1 lần (1đ); 2 lần trở lên hoặc tham gia vận động gây mất đoàn kết nội bộ trong trường, đơn vị (0đ)</t>
  </si>
  <si>
    <r>
      <t xml:space="preserve">Có trên 20% nhiệm vụ hoàn thành vượt tiến độ, có chất lượng và hiệu quả </t>
    </r>
    <r>
      <rPr>
        <i/>
        <sz val="13"/>
        <color indexed="10"/>
        <rFont val="Times New Roman"/>
        <family val="1"/>
      </rPr>
      <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</si>
  <si>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</si>
  <si>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</si>
  <si>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</si>
  <si>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TỔNG CỘNG (I+II)</t>
  </si>
  <si>
    <t>NGƯỜI ĐÁNH GIÁ</t>
  </si>
  <si>
    <t>(ký tên và ghi rõ học tên)</t>
  </si>
  <si>
    <r>
      <t xml:space="preserve">UBND THÀNH PHỐ HỒ CHÍ MINH
</t>
    </r>
    <r>
      <rPr>
        <b/>
        <sz val="13"/>
        <color indexed="8"/>
        <rFont val="Times New Roman"/>
        <family val="1"/>
      </rPr>
      <t>TRƯỜNG CAO ĐẲNG LÝ TỰ TRỌNG
THÀNH PHỐ HỒ CHÍ MINH</t>
    </r>
  </si>
  <si>
    <t>Họ và tên người được đánh giá: LÊ NGUYỄN MỸ TRÂM</t>
  </si>
  <si>
    <t>Mã số CBCCVC: 01010009</t>
  </si>
  <si>
    <r>
      <t>Có thái độ</t>
    </r>
    <r>
      <rPr>
        <sz val="13"/>
        <rFont val="Times New Roman"/>
        <family val="1"/>
      </rPr>
      <t xml:space="preserve"> gây nhũng nhiễu, phiền hà, trục lợi cá nhân khi xử lý, giải quyết công việc. Vi phạm 1 lần (sau khi kết quả xác minh là sai phạm) (-1đ)</t>
    </r>
  </si>
  <si>
    <t>Tiêu chí 2: Năng lực và kỹ năng</t>
  </si>
  <si>
    <t>Có trên 20% nhiệm vụ hoàn thành vượt tiến độ, có chất lượng và hiệu quả</t>
  </si>
  <si>
    <t>Họ và tên người được đánh giá: NGUYỄN THỊ BẢO TRÂN</t>
  </si>
  <si>
    <t>Mã số CBCCVC: 01010020</t>
  </si>
  <si>
    <t>Họ và tên người được đánh giá: VƯƠNG THANH THUỶ</t>
  </si>
  <si>
    <t>Mã số CBCCVC: 01010018</t>
  </si>
  <si>
    <t>Họ và tên người được đánh giá: NGUYỄN THỊ THU TÂM</t>
  </si>
  <si>
    <t>Mã số CBCCVC: 01010019</t>
  </si>
  <si>
    <t xml:space="preserve">Họ và tên người được đánh giá: VÕ THỊ HỒNG LAN </t>
  </si>
  <si>
    <t>Mã số CBCCVC: 01010015</t>
  </si>
  <si>
    <t>Họ và tên người được đánh giá: NGUYỄN THỊ THANH TÚ</t>
  </si>
  <si>
    <t>Mã số CBCCVC: 01010027</t>
  </si>
  <si>
    <t>Họ và tên người được đánh giá: TRẦN THANH TRÚC</t>
  </si>
  <si>
    <t>Mã số CBCCVC: 01002025</t>
  </si>
  <si>
    <t xml:space="preserve">Họ và tên người được đánh giá: NGUYỄN THIỆN BÌNH </t>
  </si>
  <si>
    <t>Mã số CBCCVC: 01010162</t>
  </si>
  <si>
    <t>Họ và tên người được đánh giá: LÂM THỊ PHƯƠNG THẢO</t>
  </si>
  <si>
    <t>Mã số CBCCVC: 01010141</t>
  </si>
  <si>
    <t>Họ và tên người được đánh giá: TRẦN HÀ TRANG</t>
  </si>
  <si>
    <t>Mã số CBCCVC: 01010254</t>
  </si>
  <si>
    <t>Họ và tên người được đánh giá: ÔN THỊ NGỌC THẢO</t>
  </si>
  <si>
    <t>Mã số CBCCVC: 01010288</t>
  </si>
  <si>
    <t>NGUYỄN HUỲNH KHÁNH</t>
  </si>
  <si>
    <t>VY</t>
  </si>
  <si>
    <t>01027013</t>
  </si>
  <si>
    <t>Họ và tên người được đánh giá: LÊ THU HÀ</t>
  </si>
  <si>
    <t>Mã số CBCCVC: 01010260</t>
  </si>
  <si>
    <t>Họ và tên người được đánh giá: NGUYỄN HUỲNH KHÁNH VY</t>
  </si>
  <si>
    <t>Mã số CBCCVC: 01027013</t>
  </si>
  <si>
    <t>ĐOÀN THANH</t>
  </si>
  <si>
    <t>LONG</t>
  </si>
  <si>
    <r>
      <rPr>
        <sz val="13"/>
        <color indexed="8"/>
        <rFont val="Times New Roman"/>
        <family val="1"/>
      </rPr>
      <t xml:space="preserve">TRƯỜNG CAO ĐẲNG LÝ TỰ TRỌNG
THÀNH PHỐ HỒ CHÍ MINH
</t>
    </r>
    <r>
      <rPr>
        <b/>
        <sz val="13"/>
        <color indexed="8"/>
        <rFont val="Times New Roman"/>
        <family val="1"/>
      </rPr>
      <t>KHOA NGOẠI NGỮ</t>
    </r>
  </si>
  <si>
    <t xml:space="preserve">TRƯỞNG ĐƠN VỊ
</t>
  </si>
  <si>
    <t>NGUYỄN THỊ THU HÀ</t>
  </si>
  <si>
    <t>Họ và tên người được đánh giá: ĐOÀN THANH LONG</t>
  </si>
  <si>
    <t>01027003</t>
  </si>
  <si>
    <t>Mã số CBCCVC: 01027003</t>
  </si>
  <si>
    <t>Tp.HCM, ngày       tháng     năm 2025</t>
  </si>
  <si>
    <t>A2</t>
  </si>
  <si>
    <t>A3</t>
  </si>
  <si>
    <t>A4</t>
  </si>
  <si>
    <t>ĐÁNH GIÁ VÀ ĐÓNG GÓP Ý KIẾN ĐỐI VỚI ĐỒNG NGHIỆP
Kỳ đánh giá:  Quý 4/2025</t>
  </si>
  <si>
    <t>Thi đua quý 1/2025</t>
  </si>
  <si>
    <t>TP. Hồ Chí Minh, ngày     tháng     năm 2026</t>
  </si>
  <si>
    <t>Tp.HCM, ngày       tháng     năm 2026</t>
  </si>
  <si>
    <t>ĐÁNH GIÁ VÀ ĐÓNG GÓP Ý KIẾN ĐỐI VỚI ĐỒNG NGHIỆP
Kỳ đánh giá:  Quý 1/2026</t>
  </si>
  <si>
    <t>Tp.HCM, ngày     tháng    năm 2026</t>
  </si>
  <si>
    <t>T4</t>
  </si>
  <si>
    <t>T5</t>
  </si>
  <si>
    <t>T6</t>
  </si>
  <si>
    <t>ADN</t>
  </si>
  <si>
    <t>ĐÁNH GIÁ VÀ ĐÓNG GÓP Ý KIẾN ĐỐI VỚI ĐỒNG NGHIỆP
Kỳ đánh giá:  Quý 2/2026</t>
  </si>
  <si>
    <r>
      <t xml:space="preserve">BÁO CÁO DANH SÁCH TỔNG HỢP KẾT QUẢ </t>
    </r>
    <r>
      <rPr>
        <b/>
        <sz val="13"/>
        <color indexed="8"/>
        <rFont val="Times New Roman"/>
        <family val="1"/>
      </rPr>
      <t>ĐÁNH GIÁ,
PHÂN LOẠI CỦA CÔNG CHỨC, VIÊN CHỨC
Kỳ đánh giá: Quý 2/2026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</si>
</sst>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_);\(0\)"/>
    <numFmt numFmtId="165" formatCode="#,##0.0"/>
  </numFmts>
  <fonts count="52" x14ac:knownFonts="1">
    <font>
      <sz val="11"/>
      <color theme="1"/>
      <name val="Calibri"/>
      <family val="2"/>
      <scheme val="minor"/>
    </font>
    <font>
      <sz val="12"/>
      <color indexed="8"/>
      <name val="Times New Roman"/>
      <family val="1"/>
    </font>
    <font>
      <b/>
      <sz val="14"/>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2"/>
      <name val="Times New Roman"/>
      <family val="1"/>
    </font>
    <font>
      <i/>
      <sz val="14"/>
      <color indexed="8"/>
      <name val="Times New Roman"/>
      <family val="1"/>
    </font>
    <font>
      <sz val="14"/>
      <color indexed="8"/>
      <name val="Times New Roman"/>
      <family val="1"/>
    </font>
    <font>
      <i/>
      <sz val="11"/>
      <color indexed="8"/>
      <name val="Times New Roman"/>
      <family val="1"/>
    </font>
    <font>
      <i/>
      <sz val="8"/>
      <color indexed="8"/>
      <name val="Times New Roman"/>
      <family val="1"/>
    </font>
    <font>
      <b/>
      <sz val="8"/>
      <color indexed="8"/>
      <name val="Times New Roman"/>
      <family val="1"/>
    </font>
    <font>
      <sz val="12"/>
      <color theme="1"/>
      <name val="Times New Roman"/>
      <family val="1"/>
    </font>
    <font>
      <sz val="14"/>
      <color rgb="FF000000"/>
      <name val="Times New Roman"/>
      <family val="1"/>
    </font>
    <font>
      <sz val="12"/>
      <color rgb="FF000000"/>
      <name val="Times New Roman"/>
      <family val="1"/>
    </font>
    <font>
      <b/>
      <i/>
      <sz val="10"/>
      <color indexed="8"/>
      <name val="Times New Roman"/>
      <family val="1"/>
    </font>
    <font>
      <b/>
      <sz val="13.5"/>
      <color indexed="8"/>
      <name val="Times New Roman"/>
      <family val="1"/>
    </font>
    <font>
      <b/>
      <sz val="12"/>
      <color indexed="8"/>
      <name val="Times New Roman"/>
      <family val="1"/>
    </font>
    <font>
      <i/>
      <sz val="9"/>
      <color indexed="8"/>
      <name val="Times New Roman"/>
      <family val="1"/>
    </font>
    <font>
      <b/>
      <sz val="9"/>
      <color indexed="8"/>
      <name val="Times New Roman"/>
      <family val="1"/>
    </font>
    <font>
      <b/>
      <sz val="13"/>
      <color rgb="FF0070C0"/>
      <name val="Times New Roman"/>
      <family val="1"/>
    </font>
    <font>
      <b/>
      <i/>
      <sz val="13"/>
      <color indexed="30"/>
      <name val="Times New Roman"/>
      <family val="1"/>
    </font>
    <font>
      <i/>
      <sz val="13"/>
      <color indexed="30"/>
      <name val="Times New Roman"/>
      <family val="1"/>
    </font>
    <font>
      <sz val="13"/>
      <name val="Times New Roman"/>
      <family val="1"/>
    </font>
    <font>
      <b/>
      <i/>
      <sz val="13"/>
      <color rgb="FF0070C0"/>
      <name val="Times New Roman"/>
      <family val="1"/>
    </font>
    <font>
      <i/>
      <sz val="13"/>
      <name val="Times New Roman"/>
      <family val="1"/>
    </font>
    <font>
      <sz val="13"/>
      <color rgb="FF0070C0"/>
      <name val="Times New Roman"/>
      <family val="1"/>
    </font>
    <font>
      <i/>
      <sz val="13"/>
      <color indexed="10"/>
      <name val="Times New Roman"/>
      <family val="1"/>
    </font>
    <font>
      <b/>
      <sz val="13"/>
      <name val="Times New Roman"/>
      <family val="1"/>
    </font>
    <font>
      <b/>
      <sz val="13.5"/>
      <name val="Times New Roman"/>
      <family val="1"/>
    </font>
    <font>
      <b/>
      <sz val="11"/>
      <name val="Times New Roman"/>
      <family val="1"/>
    </font>
    <font>
      <sz val="13"/>
      <color indexed="30"/>
      <name val="Times New Roman"/>
      <family val="1"/>
    </font>
    <font>
      <b/>
      <sz val="13"/>
      <color indexed="30"/>
      <name val="Times New Roman"/>
      <family val="1"/>
    </font>
    <font>
      <sz val="11"/>
      <color theme="1"/>
      <name val="Times New Roman"/>
      <family val="1"/>
    </font>
    <font>
      <sz val="13"/>
      <color indexed="10"/>
      <name val="Times New Roman"/>
      <family val="1"/>
    </font>
    <font>
      <sz val="11"/>
      <color rgb="FFFF0000"/>
      <name val="Times New Roman"/>
      <family val="1"/>
    </font>
    <font>
      <sz val="8"/>
      <color indexed="8"/>
      <name val="Times New Roman"/>
      <family val="1"/>
    </font>
    <font>
      <b/>
      <i/>
      <sz val="12"/>
      <color rgb="FF000000"/>
      <name val="Times New Roman"/>
      <family val="1"/>
    </font>
    <font>
      <sz val="13"/>
      <color rgb="FF000000"/>
      <name val="Times New Roman"/>
      <family val="1"/>
    </font>
    <font>
      <b/>
      <sz val="13"/>
      <color rgb="FF000000"/>
      <name val="Times New Roman"/>
      <family val="1"/>
    </font>
    <font>
      <b/>
      <sz val="13.5"/>
      <color rgb="FF000000"/>
      <name val="Times New Roman"/>
      <family val="1"/>
    </font>
    <font>
      <b/>
      <sz val="14"/>
      <color rgb="FF000000"/>
      <name val="Times New Roman"/>
      <family val="1"/>
    </font>
    <font>
      <i/>
      <sz val="12"/>
      <color rgb="FF000000"/>
      <name val="Times New Roman"/>
      <family val="1"/>
    </font>
    <font>
      <b/>
      <sz val="12"/>
      <color rgb="FF000000"/>
      <name val="Times New Roman"/>
      <family val="1"/>
    </font>
    <font>
      <b/>
      <i/>
      <sz val="13"/>
      <color rgb="FF000000"/>
      <name val="Times New Roman"/>
      <family val="1"/>
    </font>
    <font>
      <sz val="11"/>
      <color rgb="FF000000"/>
      <name val="Times New Roman"/>
      <family val="1"/>
    </font>
    <font>
      <sz val="13"/>
      <color rgb="FFFF0000"/>
      <name val="Times New Roman"/>
      <family val="1"/>
    </font>
    <font>
      <sz val="8"/>
      <color rgb="FF000000"/>
      <name val="Times New Roman"/>
      <family val="1"/>
    </font>
    <font>
      <i/>
      <sz val="13"/>
      <color rgb="FF000000"/>
      <name val="Times New Roman"/>
      <family val="1"/>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92D05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rgb="FF000000"/>
      </right>
      <top style="thin">
        <color indexed="64"/>
      </top>
      <bottom style="thin">
        <color indexed="64"/>
      </bottom>
      <diagonal/>
    </border>
  </borders>
  <cellStyleXfs count="1">
    <xf numFmtId="0" fontId="0" fillId="0" borderId="0"/>
  </cellStyleXfs>
  <cellXfs count="177">
    <xf numFmtId="0" fontId="0" fillId="0" borderId="0" xfId="0"/>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6" fillId="0" borderId="0" xfId="0" applyFont="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3" fillId="0" borderId="0" xfId="0" applyFont="1" applyAlignment="1" applyProtection="1">
      <alignment vertical="center" wrapText="1"/>
      <protection locked="0"/>
    </xf>
    <xf numFmtId="0" fontId="3" fillId="0" borderId="1" xfId="0" applyFont="1" applyBorder="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11" fillId="2" borderId="1" xfId="0" quotePrefix="1" applyFont="1" applyFill="1" applyBorder="1" applyAlignment="1" applyProtection="1">
      <alignment horizontal="center" vertical="center" wrapText="1"/>
      <protection locked="0"/>
    </xf>
    <xf numFmtId="0" fontId="16" fillId="0" borderId="1" xfId="0" applyFont="1" applyBorder="1" applyAlignment="1" applyProtection="1">
      <alignment horizontal="center" vertical="center"/>
      <protection locked="0"/>
    </xf>
    <xf numFmtId="0" fontId="16" fillId="0" borderId="1" xfId="0" applyFont="1" applyBorder="1" applyAlignment="1">
      <alignment horizontal="center" vertical="center"/>
    </xf>
    <xf numFmtId="0" fontId="11" fillId="0" borderId="1" xfId="0" applyFont="1" applyBorder="1" applyAlignment="1">
      <alignment horizontal="center" vertical="center" wrapText="1"/>
    </xf>
    <xf numFmtId="0" fontId="4" fillId="0" borderId="1" xfId="0" applyFont="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10" fillId="0" borderId="1" xfId="0"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2" fillId="3" borderId="1" xfId="0" applyFont="1" applyFill="1" applyBorder="1" applyAlignment="1" applyProtection="1">
      <alignment horizontal="center" vertical="center" wrapText="1"/>
      <protection locked="0"/>
    </xf>
    <xf numFmtId="0" fontId="2" fillId="3" borderId="3" xfId="0" applyFont="1" applyFill="1" applyBorder="1" applyAlignment="1" applyProtection="1">
      <alignment vertical="center" wrapText="1"/>
      <protection locked="0"/>
    </xf>
    <xf numFmtId="0" fontId="2" fillId="3" borderId="4" xfId="0" applyFont="1" applyFill="1" applyBorder="1" applyAlignment="1" applyProtection="1">
      <alignment vertical="center" wrapText="1"/>
      <protection locked="0"/>
    </xf>
    <xf numFmtId="0" fontId="2" fillId="3" borderId="1" xfId="0" applyFont="1" applyFill="1" applyBorder="1" applyAlignment="1" applyProtection="1">
      <alignment vertical="center" wrapText="1"/>
      <protection locked="0"/>
    </xf>
    <xf numFmtId="0" fontId="2" fillId="3" borderId="5" xfId="0" applyFont="1" applyFill="1" applyBorder="1" applyAlignment="1" applyProtection="1">
      <alignment horizontal="center" vertical="center" wrapText="1"/>
      <protection locked="0"/>
    </xf>
    <xf numFmtId="0" fontId="11" fillId="3" borderId="1" xfId="0" applyFont="1" applyFill="1" applyBorder="1" applyAlignment="1" applyProtection="1">
      <alignment horizontal="center" vertical="center" wrapText="1"/>
      <protection locked="0"/>
    </xf>
    <xf numFmtId="0" fontId="3" fillId="3" borderId="1" xfId="0" applyFont="1" applyFill="1" applyBorder="1" applyAlignment="1" applyProtection="1">
      <alignment horizontal="center" vertical="center" wrapText="1"/>
      <protection locked="0"/>
    </xf>
    <xf numFmtId="0" fontId="13" fillId="0" borderId="5" xfId="0" quotePrefix="1" applyFont="1" applyBorder="1" applyAlignment="1" applyProtection="1">
      <alignment horizontal="center" vertical="center" wrapText="1"/>
      <protection locked="0"/>
    </xf>
    <xf numFmtId="164" fontId="13" fillId="0" borderId="6" xfId="0" quotePrefix="1" applyNumberFormat="1" applyFont="1" applyBorder="1" applyAlignment="1" applyProtection="1">
      <alignment horizontal="center" vertical="center" wrapText="1"/>
      <protection locked="0"/>
    </xf>
    <xf numFmtId="164" fontId="13" fillId="0" borderId="1" xfId="0" quotePrefix="1" applyNumberFormat="1" applyFont="1" applyBorder="1" applyAlignment="1" applyProtection="1">
      <alignment horizontal="center" vertical="center" wrapText="1"/>
      <protection locked="0"/>
    </xf>
    <xf numFmtId="0" fontId="14" fillId="0" borderId="1" xfId="0" applyFont="1" applyBorder="1" applyAlignment="1" applyProtection="1">
      <alignment horizontal="center" vertical="center" wrapText="1"/>
      <protection locked="0"/>
    </xf>
    <xf numFmtId="0" fontId="3" fillId="4" borderId="1" xfId="0" applyFont="1" applyFill="1" applyBorder="1" applyAlignment="1" applyProtection="1">
      <alignment horizontal="center" vertical="center" wrapText="1"/>
      <protection locked="0"/>
    </xf>
    <xf numFmtId="164" fontId="13" fillId="4" borderId="1" xfId="0" quotePrefix="1" applyNumberFormat="1" applyFont="1" applyFill="1" applyBorder="1" applyAlignment="1" applyProtection="1">
      <alignment horizontal="center" vertical="center" wrapText="1"/>
      <protection locked="0"/>
    </xf>
    <xf numFmtId="0" fontId="2" fillId="4" borderId="5" xfId="0" applyFont="1" applyFill="1" applyBorder="1" applyAlignment="1" applyProtection="1">
      <alignment horizontal="center" vertical="center" wrapText="1"/>
      <protection locked="0"/>
    </xf>
    <xf numFmtId="0" fontId="16" fillId="4" borderId="1" xfId="0" applyFont="1" applyFill="1" applyBorder="1" applyAlignment="1" applyProtection="1">
      <alignment horizontal="center" vertical="center"/>
      <protection locked="0"/>
    </xf>
    <xf numFmtId="0" fontId="9" fillId="0" borderId="3" xfId="0" applyFont="1" applyBorder="1" applyAlignment="1" applyProtection="1">
      <alignment vertical="center" wrapText="1"/>
      <protection locked="0"/>
    </xf>
    <xf numFmtId="0" fontId="9" fillId="0" borderId="5" xfId="0" quotePrefix="1" applyFont="1" applyBorder="1" applyAlignment="1" applyProtection="1">
      <alignment horizontal="center" vertical="center" wrapText="1"/>
      <protection locked="0"/>
    </xf>
    <xf numFmtId="0" fontId="9" fillId="0" borderId="1" xfId="0" quotePrefix="1" applyFont="1" applyBorder="1" applyAlignment="1" applyProtection="1">
      <alignment horizontal="center" vertical="center" wrapText="1"/>
      <protection locked="0"/>
    </xf>
    <xf numFmtId="0" fontId="15" fillId="2" borderId="3" xfId="0" applyFont="1" applyFill="1" applyBorder="1" applyAlignment="1" applyProtection="1">
      <alignment horizontal="left" vertical="center"/>
      <protection locked="0"/>
    </xf>
    <xf numFmtId="0" fontId="15" fillId="2" borderId="3" xfId="0" applyFont="1" applyFill="1" applyBorder="1" applyAlignment="1" applyProtection="1">
      <alignment horizontal="left" vertical="center" wrapText="1"/>
      <protection locked="0"/>
    </xf>
    <xf numFmtId="0" fontId="17" fillId="0" borderId="1" xfId="0" quotePrefix="1" applyFont="1" applyBorder="1" applyAlignment="1" applyProtection="1">
      <alignment horizontal="center" vertical="center"/>
      <protection locked="0"/>
    </xf>
    <xf numFmtId="0" fontId="15" fillId="2" borderId="5" xfId="0" applyFont="1" applyFill="1" applyBorder="1" applyAlignment="1" applyProtection="1">
      <alignment horizontal="center" vertical="center" wrapText="1"/>
      <protection locked="0"/>
    </xf>
    <xf numFmtId="0" fontId="18" fillId="0" borderId="0" xfId="0" applyFont="1" applyAlignment="1" applyProtection="1">
      <alignment horizontal="center" vertical="center" wrapText="1"/>
      <protection locked="0"/>
    </xf>
    <xf numFmtId="0" fontId="19" fillId="0" borderId="0" xfId="0" applyFont="1" applyAlignment="1" applyProtection="1">
      <alignment vertical="center" wrapText="1"/>
      <protection locked="0"/>
    </xf>
    <xf numFmtId="0" fontId="20" fillId="0" borderId="0" xfId="0" applyFont="1" applyAlignment="1" applyProtection="1">
      <alignment horizontal="center" vertical="center" wrapText="1"/>
      <protection locked="0"/>
    </xf>
    <xf numFmtId="0" fontId="20" fillId="0" borderId="0" xfId="0" applyFont="1" applyAlignment="1" applyProtection="1">
      <alignment horizontal="left" vertical="center" wrapText="1"/>
      <protection locked="0"/>
    </xf>
    <xf numFmtId="0" fontId="20" fillId="0" borderId="1" xfId="0" applyFont="1" applyBorder="1" applyAlignment="1">
      <alignment horizontal="center" vertical="center" wrapText="1"/>
    </xf>
    <xf numFmtId="0" fontId="21" fillId="0" borderId="1" xfId="0" quotePrefix="1" applyFont="1" applyBorder="1" applyAlignment="1" applyProtection="1">
      <alignment horizontal="center" vertical="center" wrapText="1"/>
      <protection locked="0"/>
    </xf>
    <xf numFmtId="0" fontId="22" fillId="0" borderId="0" xfId="0" applyFont="1" applyAlignment="1" applyProtection="1">
      <alignment horizontal="center" vertical="center" wrapText="1"/>
      <protection locked="0"/>
    </xf>
    <xf numFmtId="0" fontId="23" fillId="0" borderId="1" xfId="0" applyFont="1" applyBorder="1" applyAlignment="1">
      <alignment horizontal="center" vertical="center" wrapText="1"/>
    </xf>
    <xf numFmtId="165" fontId="23"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165" fontId="23" fillId="0" borderId="1" xfId="0" applyNumberFormat="1" applyFont="1" applyBorder="1" applyAlignment="1" applyProtection="1">
      <alignment horizontal="center" vertical="center" wrapText="1"/>
      <protection locked="0"/>
    </xf>
    <xf numFmtId="0" fontId="27" fillId="0" borderId="1" xfId="0" applyFont="1" applyBorder="1" applyAlignment="1" applyProtection="1">
      <alignment horizontal="center" vertical="center" wrapText="1"/>
      <protection locked="0"/>
    </xf>
    <xf numFmtId="0" fontId="26" fillId="0" borderId="1" xfId="0" applyFont="1" applyBorder="1" applyAlignment="1" applyProtection="1">
      <alignment horizontal="center" vertical="center" wrapText="1"/>
      <protection locked="0"/>
    </xf>
    <xf numFmtId="0" fontId="26" fillId="0" borderId="1" xfId="0" applyFont="1" applyBorder="1" applyAlignment="1">
      <alignment horizontal="center" vertical="center" wrapText="1"/>
    </xf>
    <xf numFmtId="0" fontId="29" fillId="0" borderId="1" xfId="0" applyFont="1" applyBorder="1" applyAlignment="1" applyProtection="1">
      <alignment horizontal="center" vertical="center" wrapText="1"/>
      <protection locked="0"/>
    </xf>
    <xf numFmtId="0" fontId="3" fillId="0" borderId="1" xfId="0" applyFont="1" applyBorder="1" applyAlignment="1">
      <alignment horizontal="center" vertical="center" wrapText="1"/>
    </xf>
    <xf numFmtId="165" fontId="31" fillId="0" borderId="1" xfId="0" applyNumberFormat="1" applyFont="1" applyBorder="1" applyAlignment="1">
      <alignment horizontal="center" vertical="center" wrapText="1"/>
    </xf>
    <xf numFmtId="0" fontId="3" fillId="0" borderId="0" xfId="0" applyFont="1" applyAlignment="1" applyProtection="1">
      <alignment vertical="top" wrapText="1"/>
      <protection locked="0"/>
    </xf>
    <xf numFmtId="0" fontId="9" fillId="0" borderId="0" xfId="0" applyFont="1" applyAlignment="1" applyProtection="1">
      <alignment horizontal="center" vertical="center" wrapText="1"/>
      <protection locked="0"/>
    </xf>
    <xf numFmtId="0" fontId="32" fillId="0" borderId="0" xfId="0" applyFont="1" applyAlignment="1" applyProtection="1">
      <alignment vertical="center" wrapText="1"/>
      <protection locked="0"/>
    </xf>
    <xf numFmtId="0" fontId="33" fillId="0" borderId="1"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36" fillId="0" borderId="1" xfId="0" applyFont="1" applyBorder="1" applyAlignment="1" applyProtection="1">
      <alignment vertical="center" wrapText="1"/>
      <protection locked="0"/>
    </xf>
    <xf numFmtId="0" fontId="38" fillId="0" borderId="1" xfId="0" applyFont="1" applyBorder="1" applyAlignment="1" applyProtection="1">
      <alignment vertical="center" wrapText="1"/>
      <protection locked="0"/>
    </xf>
    <xf numFmtId="0" fontId="39" fillId="0" borderId="1" xfId="0" applyFont="1" applyBorder="1" applyAlignment="1" applyProtection="1">
      <alignment horizontal="center" vertical="center" wrapText="1"/>
      <protection locked="0"/>
    </xf>
    <xf numFmtId="0" fontId="17" fillId="0" borderId="0" xfId="0" applyFont="1" applyAlignment="1" applyProtection="1">
      <alignment horizontal="center" vertical="center" wrapText="1"/>
      <protection locked="0"/>
    </xf>
    <xf numFmtId="0" fontId="17" fillId="0" borderId="0" xfId="0" applyFont="1" applyAlignment="1" applyProtection="1">
      <alignment horizontal="left" vertical="center" wrapText="1"/>
      <protection locked="0"/>
    </xf>
    <xf numFmtId="0" fontId="40" fillId="0" borderId="0" xfId="0" applyFont="1" applyAlignment="1" applyProtection="1">
      <alignment horizontal="center" vertical="center" wrapText="1"/>
      <protection locked="0"/>
    </xf>
    <xf numFmtId="0" fontId="42" fillId="0" borderId="0" xfId="0" applyFont="1" applyAlignment="1" applyProtection="1">
      <alignment horizontal="center" vertical="center" wrapText="1"/>
      <protection locked="0"/>
    </xf>
    <xf numFmtId="0" fontId="43" fillId="0" borderId="0" xfId="0" applyFont="1" applyAlignment="1" applyProtection="1">
      <alignment vertical="center" wrapText="1"/>
      <protection locked="0"/>
    </xf>
    <xf numFmtId="0" fontId="46" fillId="0" borderId="0" xfId="0" applyFont="1" applyAlignment="1" applyProtection="1">
      <alignment horizontal="center" vertical="center" wrapText="1"/>
      <protection locked="0"/>
    </xf>
    <xf numFmtId="0" fontId="42" fillId="0" borderId="1" xfId="0" applyFont="1" applyBorder="1" applyAlignment="1" applyProtection="1">
      <alignment horizontal="center" vertical="center" wrapText="1"/>
      <protection locked="0"/>
    </xf>
    <xf numFmtId="0" fontId="42" fillId="0" borderId="5" xfId="0" applyFont="1" applyBorder="1" applyAlignment="1" applyProtection="1">
      <alignment horizontal="center" vertical="center" wrapText="1"/>
      <protection locked="0"/>
    </xf>
    <xf numFmtId="0" fontId="33" fillId="0" borderId="5" xfId="0" applyFont="1" applyBorder="1" applyAlignment="1" applyProtection="1">
      <alignment horizontal="center" vertical="center" wrapText="1"/>
      <protection locked="0"/>
    </xf>
    <xf numFmtId="0" fontId="42" fillId="0" borderId="6" xfId="0" applyFont="1" applyBorder="1" applyAlignment="1" applyProtection="1">
      <alignment horizontal="center" vertical="center" wrapText="1"/>
      <protection locked="0"/>
    </xf>
    <xf numFmtId="0" fontId="23" fillId="0" borderId="10" xfId="0" applyFont="1" applyBorder="1" applyAlignment="1">
      <alignment horizontal="center" vertical="center" wrapText="1"/>
    </xf>
    <xf numFmtId="165" fontId="23" fillId="0" borderId="10" xfId="0" applyNumberFormat="1" applyFont="1" applyBorder="1" applyAlignment="1">
      <alignment horizontal="center" vertical="center" wrapText="1"/>
    </xf>
    <xf numFmtId="0" fontId="23" fillId="0" borderId="10" xfId="0" applyFont="1" applyBorder="1" applyAlignment="1" applyProtection="1">
      <alignment horizontal="center" vertical="center" wrapText="1"/>
      <protection locked="0"/>
    </xf>
    <xf numFmtId="0" fontId="41" fillId="0" borderId="6" xfId="0" applyFont="1" applyBorder="1" applyAlignment="1" applyProtection="1">
      <alignment horizontal="center" vertical="center" wrapText="1"/>
      <protection locked="0"/>
    </xf>
    <xf numFmtId="0" fontId="41" fillId="0" borderId="10" xfId="0" applyFont="1" applyBorder="1" applyAlignment="1">
      <alignment horizontal="center" vertical="center" wrapText="1"/>
    </xf>
    <xf numFmtId="0" fontId="26" fillId="0" borderId="10" xfId="0" applyFont="1" applyBorder="1" applyAlignment="1" applyProtection="1">
      <alignment horizontal="center" vertical="center" wrapText="1"/>
      <protection locked="0"/>
    </xf>
    <xf numFmtId="0" fontId="41" fillId="0" borderId="10" xfId="0" applyFont="1" applyBorder="1" applyAlignment="1" applyProtection="1">
      <alignment horizontal="center" vertical="center" wrapText="1"/>
      <protection locked="0"/>
    </xf>
    <xf numFmtId="0" fontId="47" fillId="0" borderId="10" xfId="0" applyFont="1" applyBorder="1" applyAlignment="1" applyProtection="1">
      <alignment horizontal="center" vertical="center" wrapText="1"/>
      <protection locked="0"/>
    </xf>
    <xf numFmtId="0" fontId="26" fillId="0" borderId="6" xfId="0" applyFont="1" applyBorder="1" applyAlignment="1" applyProtection="1">
      <alignment horizontal="center" vertical="center" wrapText="1"/>
      <protection locked="0"/>
    </xf>
    <xf numFmtId="0" fontId="26" fillId="0" borderId="10" xfId="0" applyFont="1" applyBorder="1" applyAlignment="1">
      <alignment horizontal="center" vertical="center" wrapText="1"/>
    </xf>
    <xf numFmtId="0" fontId="48" fillId="0" borderId="10" xfId="0" applyFont="1" applyBorder="1" applyAlignment="1" applyProtection="1">
      <alignment vertical="center" wrapText="1"/>
      <protection locked="0"/>
    </xf>
    <xf numFmtId="0" fontId="38" fillId="0" borderId="10" xfId="0" applyFont="1" applyBorder="1" applyAlignment="1" applyProtection="1">
      <alignment vertical="center" wrapText="1"/>
      <protection locked="0"/>
    </xf>
    <xf numFmtId="0" fontId="29" fillId="0" borderId="6" xfId="0" applyFont="1" applyBorder="1" applyAlignment="1" applyProtection="1">
      <alignment horizontal="center" vertical="center" wrapText="1"/>
      <protection locked="0"/>
    </xf>
    <xf numFmtId="165" fontId="23" fillId="0" borderId="10" xfId="0" applyNumberFormat="1" applyFont="1" applyBorder="1" applyAlignment="1" applyProtection="1">
      <alignment horizontal="center" vertical="center" wrapText="1"/>
      <protection locked="0"/>
    </xf>
    <xf numFmtId="0" fontId="50" fillId="0" borderId="10" xfId="0" applyFont="1" applyBorder="1" applyAlignment="1" applyProtection="1">
      <alignment horizontal="center" vertical="center" wrapText="1"/>
      <protection locked="0"/>
    </xf>
    <xf numFmtId="0" fontId="42" fillId="0" borderId="10" xfId="0" applyFont="1" applyBorder="1" applyAlignment="1">
      <alignment horizontal="center" vertical="center" wrapText="1"/>
    </xf>
    <xf numFmtId="165" fontId="42" fillId="0" borderId="10" xfId="0" applyNumberFormat="1" applyFont="1" applyBorder="1" applyAlignment="1">
      <alignment horizontal="center" vertical="center" wrapText="1"/>
    </xf>
    <xf numFmtId="0" fontId="42" fillId="0" borderId="10" xfId="0" applyFont="1" applyBorder="1" applyAlignment="1" applyProtection="1">
      <alignment horizontal="center" vertical="center" wrapText="1"/>
      <protection locked="0"/>
    </xf>
    <xf numFmtId="0" fontId="1" fillId="0" borderId="3" xfId="0" applyFont="1" applyBorder="1" applyAlignment="1" applyProtection="1">
      <alignment horizontal="left" vertical="center" wrapText="1"/>
      <protection locked="0"/>
    </xf>
    <xf numFmtId="0" fontId="1" fillId="0" borderId="5" xfId="0" applyFont="1" applyBorder="1" applyAlignment="1" applyProtection="1">
      <alignment horizontal="center" vertical="center" wrapText="1"/>
      <protection locked="0"/>
    </xf>
    <xf numFmtId="0" fontId="1" fillId="0" borderId="1" xfId="0" quotePrefix="1" applyFont="1" applyBorder="1" applyAlignment="1" applyProtection="1">
      <alignment horizontal="center" vertical="center" wrapText="1"/>
      <protection locked="0"/>
    </xf>
    <xf numFmtId="0" fontId="1" fillId="0" borderId="1" xfId="0" applyFont="1" applyBorder="1" applyAlignment="1">
      <alignment horizontal="center" vertical="center" wrapText="1"/>
    </xf>
    <xf numFmtId="0" fontId="7" fillId="0" borderId="1" xfId="0" applyFont="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16" fillId="5" borderId="1" xfId="0" applyFont="1" applyFill="1" applyBorder="1" applyAlignment="1" applyProtection="1">
      <alignment horizontal="center" vertical="center"/>
      <protection locked="0"/>
    </xf>
    <xf numFmtId="0" fontId="15" fillId="0" borderId="4" xfId="0" applyFont="1" applyBorder="1" applyAlignment="1" applyProtection="1">
      <alignment horizontal="center" vertical="center" wrapText="1"/>
      <protection locked="0"/>
    </xf>
    <xf numFmtId="0" fontId="11" fillId="0" borderId="1" xfId="0" quotePrefix="1" applyFont="1" applyBorder="1" applyAlignment="1" applyProtection="1">
      <alignment horizontal="center" vertical="center" wrapText="1"/>
      <protection locked="0"/>
    </xf>
    <xf numFmtId="0" fontId="20" fillId="0" borderId="0" xfId="0" applyFont="1" applyAlignment="1" applyProtection="1">
      <alignment horizontal="center" vertical="center" wrapText="1"/>
      <protection locked="0"/>
    </xf>
    <xf numFmtId="164" fontId="13" fillId="0" borderId="3" xfId="0" quotePrefix="1" applyNumberFormat="1" applyFont="1" applyBorder="1" applyAlignment="1" applyProtection="1">
      <alignment horizontal="center" vertical="center" wrapText="1"/>
      <protection locked="0"/>
    </xf>
    <xf numFmtId="164" fontId="13" fillId="0" borderId="5" xfId="0" quotePrefix="1" applyNumberFormat="1" applyFont="1" applyBorder="1" applyAlignment="1" applyProtection="1">
      <alignment horizontal="center" vertical="center" wrapText="1"/>
      <protection locked="0"/>
    </xf>
    <xf numFmtId="0" fontId="8" fillId="0" borderId="0" xfId="0" applyFont="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3" fillId="0" borderId="11" xfId="0" applyFont="1" applyBorder="1" applyAlignment="1" applyProtection="1">
      <alignment horizontal="center" vertical="center" wrapText="1"/>
      <protection locked="0"/>
    </xf>
    <xf numFmtId="0" fontId="3" fillId="0" borderId="6" xfId="0"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12" xfId="0" applyFont="1" applyBorder="1" applyAlignment="1" applyProtection="1">
      <alignment horizontal="center" vertical="center" wrapText="1"/>
      <protection locked="0"/>
    </xf>
    <xf numFmtId="0" fontId="3" fillId="4" borderId="1" xfId="0" applyFont="1" applyFill="1" applyBorder="1" applyAlignment="1" applyProtection="1">
      <alignment horizontal="center" vertical="center" wrapText="1"/>
      <protection locked="0"/>
    </xf>
    <xf numFmtId="0" fontId="2" fillId="0" borderId="0" xfId="0" quotePrefix="1" applyFont="1" applyAlignment="1" applyProtection="1">
      <alignment horizontal="center" vertical="center" wrapText="1"/>
      <protection locked="0"/>
    </xf>
    <xf numFmtId="0" fontId="8" fillId="0" borderId="0" xfId="0" quotePrefix="1" applyFont="1" applyAlignment="1" applyProtection="1">
      <alignment horizontal="center" vertical="center" wrapText="1"/>
      <protection locked="0"/>
    </xf>
    <xf numFmtId="0" fontId="3" fillId="0" borderId="7" xfId="0" applyFont="1" applyBorder="1" applyAlignment="1" applyProtection="1">
      <alignment horizontal="center" vertical="center" wrapText="1"/>
      <protection locked="0"/>
    </xf>
    <xf numFmtId="0" fontId="3" fillId="0" borderId="8" xfId="0" applyFont="1" applyBorder="1" applyAlignment="1" applyProtection="1">
      <alignment horizontal="center" vertical="center" wrapText="1"/>
      <protection locked="0"/>
    </xf>
    <xf numFmtId="0" fontId="3" fillId="0" borderId="13" xfId="0" applyFont="1" applyBorder="1" applyAlignment="1" applyProtection="1">
      <alignment horizontal="center" vertical="center" wrapText="1"/>
      <protection locked="0"/>
    </xf>
    <xf numFmtId="0" fontId="3" fillId="0" borderId="14" xfId="0" applyFont="1" applyBorder="1" applyAlignment="1" applyProtection="1">
      <alignment horizontal="center" vertical="center" wrapText="1"/>
      <protection locked="0"/>
    </xf>
    <xf numFmtId="0" fontId="3" fillId="0" borderId="9" xfId="0" applyFont="1" applyBorder="1" applyAlignment="1" applyProtection="1">
      <alignment horizontal="center" vertical="center" wrapText="1"/>
      <protection locked="0"/>
    </xf>
    <xf numFmtId="0" fontId="3" fillId="0" borderId="10"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26" fillId="0" borderId="3" xfId="0" applyFont="1" applyBorder="1" applyAlignment="1" applyProtection="1">
      <alignment horizontal="justify" vertical="center" wrapText="1"/>
      <protection locked="0"/>
    </xf>
    <xf numFmtId="0" fontId="26" fillId="0" borderId="4" xfId="0" applyFont="1" applyBorder="1" applyAlignment="1" applyProtection="1">
      <alignment horizontal="justify" vertical="center" wrapText="1"/>
      <protection locked="0"/>
    </xf>
    <xf numFmtId="0" fontId="26" fillId="0" borderId="5" xfId="0" applyFont="1" applyBorder="1" applyAlignment="1" applyProtection="1">
      <alignment horizontal="justify" vertical="center" wrapText="1"/>
      <protection locked="0"/>
    </xf>
    <xf numFmtId="0" fontId="3" fillId="0" borderId="0" xfId="0" applyFont="1" applyAlignment="1" applyProtection="1">
      <alignment horizontal="center" vertical="top" wrapText="1"/>
      <protection locked="0"/>
    </xf>
    <xf numFmtId="0" fontId="20" fillId="0" borderId="0" xfId="0" applyFont="1" applyAlignment="1" applyProtection="1">
      <alignment horizontal="left" vertical="center" wrapText="1"/>
      <protection locked="0"/>
    </xf>
    <xf numFmtId="0" fontId="21" fillId="0" borderId="3" xfId="0" quotePrefix="1" applyFont="1" applyBorder="1" applyAlignment="1" applyProtection="1">
      <alignment horizontal="center" vertical="center" wrapText="1"/>
      <protection locked="0"/>
    </xf>
    <xf numFmtId="0" fontId="21" fillId="0" borderId="4" xfId="0" applyFont="1" applyBorder="1" applyAlignment="1" applyProtection="1">
      <alignment horizontal="center" vertical="center" wrapText="1"/>
      <protection locked="0"/>
    </xf>
    <xf numFmtId="0" fontId="21" fillId="0" borderId="5" xfId="0" applyFont="1" applyBorder="1" applyAlignment="1" applyProtection="1">
      <alignment horizontal="center" vertical="center" wrapText="1"/>
      <protection locked="0"/>
    </xf>
    <xf numFmtId="0" fontId="23" fillId="0" borderId="1" xfId="0" applyFont="1" applyBorder="1" applyAlignment="1" applyProtection="1">
      <alignment horizontal="justify" vertical="center" wrapText="1"/>
      <protection locked="0"/>
    </xf>
    <xf numFmtId="0" fontId="23" fillId="0" borderId="3" xfId="0" applyFont="1" applyBorder="1" applyAlignment="1" applyProtection="1">
      <alignment horizontal="justify" vertical="center" wrapText="1"/>
      <protection locked="0"/>
    </xf>
    <xf numFmtId="0" fontId="23" fillId="0" borderId="4" xfId="0" applyFont="1" applyBorder="1" applyAlignment="1" applyProtection="1">
      <alignment horizontal="justify" vertical="center" wrapText="1"/>
      <protection locked="0"/>
    </xf>
    <xf numFmtId="0" fontId="23" fillId="0" borderId="5" xfId="0" applyFont="1" applyBorder="1" applyAlignment="1" applyProtection="1">
      <alignment horizontal="justify" vertical="center" wrapText="1"/>
      <protection locked="0"/>
    </xf>
    <xf numFmtId="0" fontId="23" fillId="0" borderId="3" xfId="0" applyFont="1" applyBorder="1" applyAlignment="1" applyProtection="1">
      <alignment horizontal="left" vertical="center" wrapText="1"/>
      <protection locked="0"/>
    </xf>
    <xf numFmtId="0" fontId="23" fillId="0" borderId="4" xfId="0" applyFont="1" applyBorder="1" applyAlignment="1" applyProtection="1">
      <alignment horizontal="left" vertical="center" wrapText="1"/>
      <protection locked="0"/>
    </xf>
    <xf numFmtId="0" fontId="23" fillId="0" borderId="5" xfId="0" applyFont="1" applyBorder="1" applyAlignment="1" applyProtection="1">
      <alignment horizontal="left" vertical="center" wrapText="1"/>
      <protection locked="0"/>
    </xf>
    <xf numFmtId="0" fontId="26" fillId="0" borderId="1" xfId="0" applyFont="1" applyBorder="1" applyAlignment="1" applyProtection="1">
      <alignment horizontal="justify" vertical="center" wrapText="1"/>
      <protection locked="0"/>
    </xf>
    <xf numFmtId="0" fontId="4" fillId="0" borderId="3" xfId="0" applyFont="1" applyBorder="1" applyAlignment="1" applyProtection="1">
      <alignment horizontal="justify" vertical="center" wrapText="1"/>
      <protection locked="0"/>
    </xf>
    <xf numFmtId="0" fontId="4" fillId="0" borderId="4" xfId="0" applyFont="1" applyBorder="1" applyAlignment="1" applyProtection="1">
      <alignment horizontal="justify" vertical="center" wrapText="1"/>
      <protection locked="0"/>
    </xf>
    <xf numFmtId="0" fontId="4" fillId="0" borderId="5" xfId="0" applyFont="1" applyBorder="1" applyAlignment="1" applyProtection="1">
      <alignment horizontal="justify" vertical="center" wrapText="1"/>
      <protection locked="0"/>
    </xf>
    <xf numFmtId="0" fontId="20" fillId="0" borderId="15" xfId="0" applyFont="1" applyBorder="1" applyAlignment="1" applyProtection="1">
      <alignment horizontal="center" vertical="center" wrapText="1"/>
      <protection locked="0"/>
    </xf>
    <xf numFmtId="0" fontId="20" fillId="0" borderId="3" xfId="0" applyFont="1" applyBorder="1" applyAlignment="1" applyProtection="1">
      <alignment horizontal="justify" vertical="center" wrapText="1"/>
      <protection locked="0"/>
    </xf>
    <xf numFmtId="0" fontId="20" fillId="0" borderId="4" xfId="0" applyFont="1" applyBorder="1" applyAlignment="1" applyProtection="1">
      <alignment horizontal="justify" vertical="center" wrapText="1"/>
      <protection locked="0"/>
    </xf>
    <xf numFmtId="0" fontId="20" fillId="0" borderId="5" xfId="0" applyFont="1" applyBorder="1" applyAlignment="1" applyProtection="1">
      <alignment horizontal="justify" vertical="center" wrapText="1"/>
      <protection locked="0"/>
    </xf>
    <xf numFmtId="0" fontId="8" fillId="0" borderId="2"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20" fillId="0" borderId="0" xfId="0" applyFont="1" applyAlignment="1" applyProtection="1">
      <alignment horizontal="justify" vertical="center" wrapText="1"/>
      <protection locked="0"/>
    </xf>
    <xf numFmtId="0" fontId="41" fillId="0" borderId="0" xfId="0" applyFont="1" applyAlignment="1" applyProtection="1">
      <alignment horizontal="center" vertical="top" wrapText="1"/>
      <protection locked="0"/>
    </xf>
    <xf numFmtId="0" fontId="42" fillId="0" borderId="0" xfId="0" applyFont="1" applyAlignment="1" applyProtection="1">
      <alignment horizontal="center" vertical="top" wrapText="1"/>
      <protection locked="0"/>
    </xf>
    <xf numFmtId="0" fontId="42" fillId="0" borderId="0" xfId="0" applyFont="1" applyAlignment="1" applyProtection="1">
      <alignment horizontal="center" vertical="center" wrapText="1"/>
      <protection locked="0"/>
    </xf>
    <xf numFmtId="0" fontId="44" fillId="0" borderId="0" xfId="0" applyFont="1" applyAlignment="1" applyProtection="1">
      <alignment horizontal="center" vertical="center" wrapText="1"/>
      <protection locked="0"/>
    </xf>
    <xf numFmtId="0" fontId="45" fillId="0" borderId="0" xfId="0" applyFont="1" applyAlignment="1" applyProtection="1">
      <alignment horizontal="center" vertical="center" wrapText="1"/>
      <protection locked="0"/>
    </xf>
    <xf numFmtId="0" fontId="46" fillId="0" borderId="0" xfId="0" applyFont="1" applyAlignment="1" applyProtection="1">
      <alignment horizontal="justify" vertical="center" wrapText="1"/>
      <protection locked="0"/>
    </xf>
    <xf numFmtId="0" fontId="42" fillId="0" borderId="3" xfId="0" applyFont="1" applyBorder="1" applyAlignment="1" applyProtection="1">
      <alignment horizontal="center" vertical="center" wrapText="1"/>
      <protection locked="0"/>
    </xf>
    <xf numFmtId="0" fontId="42" fillId="0" borderId="4" xfId="0" applyFont="1" applyBorder="1" applyAlignment="1" applyProtection="1">
      <alignment horizontal="center" vertical="center" wrapText="1"/>
      <protection locked="0"/>
    </xf>
    <xf numFmtId="0" fontId="42" fillId="0" borderId="5" xfId="0" applyFont="1" applyBorder="1" applyAlignment="1" applyProtection="1">
      <alignment horizontal="center" vertical="center" wrapText="1"/>
      <protection locked="0"/>
    </xf>
    <xf numFmtId="0" fontId="49" fillId="0" borderId="3" xfId="0" applyFont="1" applyBorder="1" applyAlignment="1" applyProtection="1">
      <alignment horizontal="justify" vertical="center" wrapText="1"/>
      <protection locked="0"/>
    </xf>
    <xf numFmtId="0" fontId="49" fillId="0" borderId="4" xfId="0" applyFont="1" applyBorder="1" applyAlignment="1" applyProtection="1">
      <alignment horizontal="justify" vertical="center" wrapText="1"/>
      <protection locked="0"/>
    </xf>
    <xf numFmtId="0" fontId="49" fillId="0" borderId="16" xfId="0" applyFont="1" applyBorder="1" applyAlignment="1" applyProtection="1">
      <alignment horizontal="justify" vertical="center" wrapText="1"/>
      <protection locked="0"/>
    </xf>
    <xf numFmtId="0" fontId="26" fillId="0" borderId="16" xfId="0" applyFont="1" applyBorder="1" applyAlignment="1" applyProtection="1">
      <alignment horizontal="justify" vertical="center" wrapText="1"/>
      <protection locked="0"/>
    </xf>
    <xf numFmtId="0" fontId="23" fillId="0" borderId="16" xfId="0" applyFont="1" applyBorder="1" applyAlignment="1" applyProtection="1">
      <alignment horizontal="justify" vertical="center" wrapText="1"/>
      <protection locked="0"/>
    </xf>
    <xf numFmtId="0" fontId="23" fillId="0" borderId="16" xfId="0" applyFont="1" applyBorder="1" applyAlignment="1" applyProtection="1">
      <alignment horizontal="left" vertical="center" wrapText="1"/>
      <protection locked="0"/>
    </xf>
    <xf numFmtId="0" fontId="41" fillId="0" borderId="3" xfId="0" applyFont="1" applyBorder="1" applyAlignment="1" applyProtection="1">
      <alignment horizontal="justify" vertical="center" wrapText="1"/>
      <protection locked="0"/>
    </xf>
    <xf numFmtId="0" fontId="41" fillId="0" borderId="4" xfId="0" applyFont="1" applyBorder="1" applyAlignment="1" applyProtection="1">
      <alignment horizontal="justify" vertical="center" wrapText="1"/>
      <protection locked="0"/>
    </xf>
    <xf numFmtId="0" fontId="41" fillId="0" borderId="16" xfId="0" applyFont="1" applyBorder="1" applyAlignment="1" applyProtection="1">
      <alignment horizontal="justify" vertical="center" wrapText="1"/>
      <protection locked="0"/>
    </xf>
    <xf numFmtId="0" fontId="46" fillId="0" borderId="0" xfId="0" applyFont="1" applyAlignment="1" applyProtection="1">
      <alignment horizontal="center" vertical="center" wrapText="1"/>
      <protection locked="0"/>
    </xf>
    <xf numFmtId="0" fontId="42" fillId="0" borderId="16" xfId="0" applyFont="1" applyBorder="1" applyAlignment="1" applyProtection="1">
      <alignment horizontal="center" vertical="center" wrapText="1"/>
      <protection locked="0"/>
    </xf>
    <xf numFmtId="0" fontId="46" fillId="0" borderId="0" xfId="0" applyFont="1" applyAlignment="1" applyProtection="1">
      <alignment horizontal="left" vertical="center" wrapText="1"/>
      <protection locked="0"/>
    </xf>
    <xf numFmtId="0" fontId="17" fillId="0" borderId="0" xfId="0" applyFont="1" applyAlignment="1" applyProtection="1">
      <alignment horizontal="center" vertical="center" wrapText="1"/>
      <protection locked="0"/>
    </xf>
    <xf numFmtId="0" fontId="51" fillId="0" borderId="0" xfId="0" applyFont="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1349485" y="847725"/>
          <a:ext cx="58851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725155</xdr:colOff>
      <xdr:row>1</xdr:row>
      <xdr:rowOff>540121</xdr:rowOff>
    </xdr:from>
    <xdr:to>
      <xdr:col>17</xdr:col>
      <xdr:colOff>876027</xdr:colOff>
      <xdr:row>1</xdr:row>
      <xdr:rowOff>540122</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flipV="1">
          <a:off x="10574005" y="740146"/>
          <a:ext cx="131292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100-000002000000}"/>
            </a:ext>
          </a:extLst>
        </xdr:cNvPr>
        <xdr:cNvCxnSpPr/>
      </xdr:nvCxnSpPr>
      <xdr:spPr>
        <a:xfrm flipV="1">
          <a:off x="1102682" y="86045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0</xdr:colOff>
      <xdr:row>1</xdr:row>
      <xdr:rowOff>433098</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4468826" y="636298"/>
          <a:ext cx="19065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871846</xdr:colOff>
      <xdr:row>2</xdr:row>
      <xdr:rowOff>38099</xdr:rowOff>
    </xdr:from>
    <xdr:to>
      <xdr:col>1</xdr:col>
      <xdr:colOff>1799854</xdr:colOff>
      <xdr:row>2</xdr:row>
      <xdr:rowOff>38100</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flipV="1">
          <a:off x="1290946" y="977899"/>
          <a:ext cx="928008"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913093</xdr:colOff>
      <xdr:row>1</xdr:row>
      <xdr:rowOff>459441</xdr:rowOff>
    </xdr:from>
    <xdr:to>
      <xdr:col>6</xdr:col>
      <xdr:colOff>340107</xdr:colOff>
      <xdr:row>1</xdr:row>
      <xdr:rowOff>459441</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4354793" y="675341"/>
          <a:ext cx="230991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871846</xdr:colOff>
      <xdr:row>2</xdr:row>
      <xdr:rowOff>41274</xdr:rowOff>
    </xdr:from>
    <xdr:to>
      <xdr:col>1</xdr:col>
      <xdr:colOff>1791598</xdr:colOff>
      <xdr:row>2</xdr:row>
      <xdr:rowOff>41275</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flipV="1">
          <a:off x="1290946" y="981074"/>
          <a:ext cx="91975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948205</xdr:colOff>
      <xdr:row>1</xdr:row>
      <xdr:rowOff>424329</xdr:rowOff>
    </xdr:from>
    <xdr:to>
      <xdr:col>6</xdr:col>
      <xdr:colOff>2990</xdr:colOff>
      <xdr:row>1</xdr:row>
      <xdr:rowOff>424329</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4389905" y="640229"/>
          <a:ext cx="193768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871846</xdr:colOff>
      <xdr:row>2</xdr:row>
      <xdr:rowOff>41274</xdr:rowOff>
    </xdr:from>
    <xdr:to>
      <xdr:col>1</xdr:col>
      <xdr:colOff>1799569</xdr:colOff>
      <xdr:row>2</xdr:row>
      <xdr:rowOff>41275</xdr:rowOff>
    </xdr:to>
    <xdr:cxnSp macro="">
      <xdr:nvCxnSpPr>
        <xdr:cNvPr id="6" name="Straight Connector 5">
          <a:extLst>
            <a:ext uri="{FF2B5EF4-FFF2-40B4-BE49-F238E27FC236}">
              <a16:creationId xmlns:a16="http://schemas.microsoft.com/office/drawing/2014/main" id="{00000000-0008-0000-0200-000006000000}"/>
            </a:ext>
          </a:extLst>
        </xdr:cNvPr>
        <xdr:cNvCxnSpPr/>
      </xdr:nvCxnSpPr>
      <xdr:spPr>
        <a:xfrm flipV="1">
          <a:off x="1290946" y="981074"/>
          <a:ext cx="92772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909918</xdr:colOff>
      <xdr:row>1</xdr:row>
      <xdr:rowOff>459441</xdr:rowOff>
    </xdr:from>
    <xdr:to>
      <xdr:col>6</xdr:col>
      <xdr:colOff>317974</xdr:colOff>
      <xdr:row>1</xdr:row>
      <xdr:rowOff>459441</xdr:rowOff>
    </xdr:to>
    <xdr:cxnSp macro="">
      <xdr:nvCxnSpPr>
        <xdr:cNvPr id="7" name="Straight Connector 6">
          <a:extLst>
            <a:ext uri="{FF2B5EF4-FFF2-40B4-BE49-F238E27FC236}">
              <a16:creationId xmlns:a16="http://schemas.microsoft.com/office/drawing/2014/main" id="{00000000-0008-0000-0200-000007000000}"/>
            </a:ext>
          </a:extLst>
        </xdr:cNvPr>
        <xdr:cNvCxnSpPr/>
      </xdr:nvCxnSpPr>
      <xdr:spPr>
        <a:xfrm>
          <a:off x="4351618" y="675341"/>
          <a:ext cx="229095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871846</xdr:colOff>
      <xdr:row>2</xdr:row>
      <xdr:rowOff>31749</xdr:rowOff>
    </xdr:from>
    <xdr:to>
      <xdr:col>1</xdr:col>
      <xdr:colOff>871846</xdr:colOff>
      <xdr:row>2</xdr:row>
      <xdr:rowOff>31750</xdr:rowOff>
    </xdr:to>
    <xdr:cxnSp macro="">
      <xdr:nvCxnSpPr>
        <xdr:cNvPr id="2" name="Straight Connector 1">
          <a:extLst>
            <a:ext uri="{FF2B5EF4-FFF2-40B4-BE49-F238E27FC236}">
              <a16:creationId xmlns:a16="http://schemas.microsoft.com/office/drawing/2014/main" id="{00000000-0008-0000-0300-000002000000}"/>
            </a:ext>
          </a:extLst>
        </xdr:cNvPr>
        <xdr:cNvCxnSpPr/>
      </xdr:nvCxnSpPr>
      <xdr:spPr>
        <a:xfrm flipV="1">
          <a:off x="1748146" y="1327149"/>
          <a:ext cx="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932330</xdr:colOff>
      <xdr:row>1</xdr:row>
      <xdr:rowOff>437029</xdr:rowOff>
    </xdr:from>
    <xdr:to>
      <xdr:col>5</xdr:col>
      <xdr:colOff>1141930</xdr:colOff>
      <xdr:row>1</xdr:row>
      <xdr:rowOff>437029</xdr:rowOff>
    </xdr:to>
    <xdr:cxnSp macro="">
      <xdr:nvCxnSpPr>
        <xdr:cNvPr id="3" name="Straight Connector 2">
          <a:extLst>
            <a:ext uri="{FF2B5EF4-FFF2-40B4-BE49-F238E27FC236}">
              <a16:creationId xmlns:a16="http://schemas.microsoft.com/office/drawing/2014/main" id="{00000000-0008-0000-0300-000003000000}"/>
            </a:ext>
          </a:extLst>
        </xdr:cNvPr>
        <xdr:cNvCxnSpPr/>
      </xdr:nvCxnSpPr>
      <xdr:spPr>
        <a:xfrm>
          <a:off x="3561230" y="652929"/>
          <a:ext cx="36513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1</xdr:col>
      <xdr:colOff>482600</xdr:colOff>
      <xdr:row>2</xdr:row>
      <xdr:rowOff>0</xdr:rowOff>
    </xdr:from>
    <xdr:to>
      <xdr:col>2</xdr:col>
      <xdr:colOff>53628</xdr:colOff>
      <xdr:row>2</xdr:row>
      <xdr:rowOff>1</xdr:rowOff>
    </xdr:to>
    <xdr:cxnSp macro="">
      <xdr:nvCxnSpPr>
        <xdr:cNvPr id="4" name="Straight Connector 3">
          <a:extLst>
            <a:ext uri="{FF2B5EF4-FFF2-40B4-BE49-F238E27FC236}">
              <a16:creationId xmlns:a16="http://schemas.microsoft.com/office/drawing/2014/main" id="{00000000-0008-0000-0300-000004000000}"/>
            </a:ext>
          </a:extLst>
        </xdr:cNvPr>
        <xdr:cNvCxnSpPr/>
      </xdr:nvCxnSpPr>
      <xdr:spPr>
        <a:xfrm flipV="1">
          <a:off x="1358900" y="1295400"/>
          <a:ext cx="396528"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4</xdr:col>
      <xdr:colOff>92075</xdr:colOff>
      <xdr:row>1</xdr:row>
      <xdr:rowOff>434975</xdr:rowOff>
    </xdr:from>
    <xdr:to>
      <xdr:col>6</xdr:col>
      <xdr:colOff>675768</xdr:colOff>
      <xdr:row>2</xdr:row>
      <xdr:rowOff>3175</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a:off x="5019675" y="650875"/>
          <a:ext cx="223469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482600</xdr:colOff>
      <xdr:row>2</xdr:row>
      <xdr:rowOff>0</xdr:rowOff>
    </xdr:from>
    <xdr:to>
      <xdr:col>2</xdr:col>
      <xdr:colOff>701445</xdr:colOff>
      <xdr:row>2</xdr:row>
      <xdr:rowOff>1</xdr:rowOff>
    </xdr:to>
    <xdr:cxnSp macro="">
      <xdr:nvCxnSpPr>
        <xdr:cNvPr id="2" name="Straight Connector 1">
          <a:extLst>
            <a:ext uri="{FF2B5EF4-FFF2-40B4-BE49-F238E27FC236}">
              <a16:creationId xmlns:a16="http://schemas.microsoft.com/office/drawing/2014/main" id="{00000000-0008-0000-0400-000002000000}"/>
            </a:ext>
          </a:extLst>
        </xdr:cNvPr>
        <xdr:cNvCxnSpPr/>
      </xdr:nvCxnSpPr>
      <xdr:spPr>
        <a:xfrm flipV="1">
          <a:off x="1016000" y="1295400"/>
          <a:ext cx="104434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482600</xdr:colOff>
      <xdr:row>2</xdr:row>
      <xdr:rowOff>0</xdr:rowOff>
    </xdr:from>
    <xdr:to>
      <xdr:col>2</xdr:col>
      <xdr:colOff>701445</xdr:colOff>
      <xdr:row>2</xdr:row>
      <xdr:rowOff>1</xdr:rowOff>
    </xdr:to>
    <xdr:cxnSp macro="">
      <xdr:nvCxnSpPr>
        <xdr:cNvPr id="2" name="Straight Connector 1">
          <a:extLst>
            <a:ext uri="{FF2B5EF4-FFF2-40B4-BE49-F238E27FC236}">
              <a16:creationId xmlns:a16="http://schemas.microsoft.com/office/drawing/2014/main" id="{00000000-0008-0000-0500-000002000000}"/>
            </a:ext>
          </a:extLst>
        </xdr:cNvPr>
        <xdr:cNvCxnSpPr/>
      </xdr:nvCxnSpPr>
      <xdr:spPr>
        <a:xfrm flipV="1">
          <a:off x="1358900" y="1295400"/>
          <a:ext cx="104434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482600</xdr:colOff>
      <xdr:row>2</xdr:row>
      <xdr:rowOff>0</xdr:rowOff>
    </xdr:from>
    <xdr:to>
      <xdr:col>2</xdr:col>
      <xdr:colOff>701445</xdr:colOff>
      <xdr:row>2</xdr:row>
      <xdr:rowOff>1</xdr:rowOff>
    </xdr:to>
    <xdr:cxnSp macro="">
      <xdr:nvCxnSpPr>
        <xdr:cNvPr id="2" name="Straight Connector 1">
          <a:extLst>
            <a:ext uri="{FF2B5EF4-FFF2-40B4-BE49-F238E27FC236}">
              <a16:creationId xmlns:a16="http://schemas.microsoft.com/office/drawing/2014/main" id="{00000000-0008-0000-0600-000002000000}"/>
            </a:ext>
          </a:extLst>
        </xdr:cNvPr>
        <xdr:cNvCxnSpPr/>
      </xdr:nvCxnSpPr>
      <xdr:spPr>
        <a:xfrm flipV="1">
          <a:off x="1358900" y="1295400"/>
          <a:ext cx="104434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482600</xdr:colOff>
      <xdr:row>2</xdr:row>
      <xdr:rowOff>0</xdr:rowOff>
    </xdr:from>
    <xdr:to>
      <xdr:col>2</xdr:col>
      <xdr:colOff>701445</xdr:colOff>
      <xdr:row>2</xdr:row>
      <xdr:rowOff>1</xdr:rowOff>
    </xdr:to>
    <xdr:cxnSp macro="">
      <xdr:nvCxnSpPr>
        <xdr:cNvPr id="2" name="Straight Connector 1">
          <a:extLst>
            <a:ext uri="{FF2B5EF4-FFF2-40B4-BE49-F238E27FC236}">
              <a16:creationId xmlns:a16="http://schemas.microsoft.com/office/drawing/2014/main" id="{00000000-0008-0000-0700-000002000000}"/>
            </a:ext>
          </a:extLst>
        </xdr:cNvPr>
        <xdr:cNvCxnSpPr/>
      </xdr:nvCxnSpPr>
      <xdr:spPr>
        <a:xfrm flipV="1">
          <a:off x="1358900" y="1295400"/>
          <a:ext cx="104434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482600</xdr:colOff>
      <xdr:row>2</xdr:row>
      <xdr:rowOff>0</xdr:rowOff>
    </xdr:from>
    <xdr:to>
      <xdr:col>2</xdr:col>
      <xdr:colOff>701445</xdr:colOff>
      <xdr:row>2</xdr:row>
      <xdr:rowOff>1</xdr:rowOff>
    </xdr:to>
    <xdr:cxnSp macro="">
      <xdr:nvCxnSpPr>
        <xdr:cNvPr id="2" name="Straight Connector 1">
          <a:extLst>
            <a:ext uri="{FF2B5EF4-FFF2-40B4-BE49-F238E27FC236}">
              <a16:creationId xmlns:a16="http://schemas.microsoft.com/office/drawing/2014/main" id="{00000000-0008-0000-0800-000002000000}"/>
            </a:ext>
          </a:extLst>
        </xdr:cNvPr>
        <xdr:cNvCxnSpPr/>
      </xdr:nvCxnSpPr>
      <xdr:spPr>
        <a:xfrm flipV="1">
          <a:off x="1358900" y="1295400"/>
          <a:ext cx="104434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482600</xdr:colOff>
      <xdr:row>2</xdr:row>
      <xdr:rowOff>0</xdr:rowOff>
    </xdr:from>
    <xdr:to>
      <xdr:col>2</xdr:col>
      <xdr:colOff>701445</xdr:colOff>
      <xdr:row>2</xdr:row>
      <xdr:rowOff>1</xdr:rowOff>
    </xdr:to>
    <xdr:cxnSp macro="">
      <xdr:nvCxnSpPr>
        <xdr:cNvPr id="2" name="Straight Connector 1">
          <a:extLst>
            <a:ext uri="{FF2B5EF4-FFF2-40B4-BE49-F238E27FC236}">
              <a16:creationId xmlns:a16="http://schemas.microsoft.com/office/drawing/2014/main" id="{00000000-0008-0000-0900-000002000000}"/>
            </a:ext>
          </a:extLst>
        </xdr:cNvPr>
        <xdr:cNvCxnSpPr/>
      </xdr:nvCxnSpPr>
      <xdr:spPr>
        <a:xfrm flipV="1">
          <a:off x="1358900" y="1295400"/>
          <a:ext cx="104434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4</xdr:col>
      <xdr:colOff>92075</xdr:colOff>
      <xdr:row>1</xdr:row>
      <xdr:rowOff>434975</xdr:rowOff>
    </xdr:from>
    <xdr:to>
      <xdr:col>9</xdr:col>
      <xdr:colOff>189792</xdr:colOff>
      <xdr:row>3</xdr:row>
      <xdr:rowOff>60325</xdr:rowOff>
    </xdr:to>
    <xdr:cxnSp macro="">
      <xdr:nvCxnSpPr>
        <xdr:cNvPr id="3" name="Straight Connector 2">
          <a:extLst>
            <a:ext uri="{FF2B5EF4-FFF2-40B4-BE49-F238E27FC236}">
              <a16:creationId xmlns:a16="http://schemas.microsoft.com/office/drawing/2014/main" id="{00000000-0008-0000-0900-000003000000}"/>
            </a:ext>
          </a:extLst>
        </xdr:cNvPr>
        <xdr:cNvCxnSpPr/>
      </xdr:nvCxnSpPr>
      <xdr:spPr>
        <a:xfrm>
          <a:off x="4829175" y="650875"/>
          <a:ext cx="4225217" cy="247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482600</xdr:colOff>
      <xdr:row>2</xdr:row>
      <xdr:rowOff>0</xdr:rowOff>
    </xdr:from>
    <xdr:to>
      <xdr:col>2</xdr:col>
      <xdr:colOff>701445</xdr:colOff>
      <xdr:row>2</xdr:row>
      <xdr:rowOff>1</xdr:rowOff>
    </xdr:to>
    <xdr:cxnSp macro="">
      <xdr:nvCxnSpPr>
        <xdr:cNvPr id="2" name="Straight Connector 1">
          <a:extLst>
            <a:ext uri="{FF2B5EF4-FFF2-40B4-BE49-F238E27FC236}">
              <a16:creationId xmlns:a16="http://schemas.microsoft.com/office/drawing/2014/main" id="{00000000-0008-0000-0A00-000002000000}"/>
            </a:ext>
          </a:extLst>
        </xdr:cNvPr>
        <xdr:cNvCxnSpPr/>
      </xdr:nvCxnSpPr>
      <xdr:spPr>
        <a:xfrm flipV="1">
          <a:off x="1358900" y="1295400"/>
          <a:ext cx="104434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4</xdr:col>
      <xdr:colOff>92075</xdr:colOff>
      <xdr:row>1</xdr:row>
      <xdr:rowOff>434975</xdr:rowOff>
    </xdr:from>
    <xdr:to>
      <xdr:col>9</xdr:col>
      <xdr:colOff>751750</xdr:colOff>
      <xdr:row>3</xdr:row>
      <xdr:rowOff>60325</xdr:rowOff>
    </xdr:to>
    <xdr:cxnSp macro="">
      <xdr:nvCxnSpPr>
        <xdr:cNvPr id="3" name="Straight Connector 2">
          <a:extLst>
            <a:ext uri="{FF2B5EF4-FFF2-40B4-BE49-F238E27FC236}">
              <a16:creationId xmlns:a16="http://schemas.microsoft.com/office/drawing/2014/main" id="{00000000-0008-0000-0A00-000003000000}"/>
            </a:ext>
          </a:extLst>
        </xdr:cNvPr>
        <xdr:cNvCxnSpPr/>
      </xdr:nvCxnSpPr>
      <xdr:spPr>
        <a:xfrm>
          <a:off x="4981575" y="650875"/>
          <a:ext cx="4787175" cy="247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482600</xdr:colOff>
      <xdr:row>2</xdr:row>
      <xdr:rowOff>0</xdr:rowOff>
    </xdr:from>
    <xdr:to>
      <xdr:col>2</xdr:col>
      <xdr:colOff>701445</xdr:colOff>
      <xdr:row>2</xdr:row>
      <xdr:rowOff>1</xdr:rowOff>
    </xdr:to>
    <xdr:cxnSp macro="">
      <xdr:nvCxnSpPr>
        <xdr:cNvPr id="2" name="Straight Connector 1">
          <a:extLst>
            <a:ext uri="{FF2B5EF4-FFF2-40B4-BE49-F238E27FC236}">
              <a16:creationId xmlns:a16="http://schemas.microsoft.com/office/drawing/2014/main" id="{00000000-0008-0000-0B00-000002000000}"/>
            </a:ext>
          </a:extLst>
        </xdr:cNvPr>
        <xdr:cNvCxnSpPr/>
      </xdr:nvCxnSpPr>
      <xdr:spPr>
        <a:xfrm flipV="1">
          <a:off x="1358900" y="1295400"/>
          <a:ext cx="104434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4</xdr:col>
      <xdr:colOff>92075</xdr:colOff>
      <xdr:row>1</xdr:row>
      <xdr:rowOff>434975</xdr:rowOff>
    </xdr:from>
    <xdr:to>
      <xdr:col>8</xdr:col>
      <xdr:colOff>558101</xdr:colOff>
      <xdr:row>3</xdr:row>
      <xdr:rowOff>60325</xdr:rowOff>
    </xdr:to>
    <xdr:cxnSp macro="">
      <xdr:nvCxnSpPr>
        <xdr:cNvPr id="3" name="Straight Connector 2">
          <a:extLst>
            <a:ext uri="{FF2B5EF4-FFF2-40B4-BE49-F238E27FC236}">
              <a16:creationId xmlns:a16="http://schemas.microsoft.com/office/drawing/2014/main" id="{00000000-0008-0000-0B00-000003000000}"/>
            </a:ext>
          </a:extLst>
        </xdr:cNvPr>
        <xdr:cNvCxnSpPr/>
      </xdr:nvCxnSpPr>
      <xdr:spPr>
        <a:xfrm>
          <a:off x="5146675" y="650875"/>
          <a:ext cx="3768026" cy="247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482600</xdr:colOff>
      <xdr:row>2</xdr:row>
      <xdr:rowOff>0</xdr:rowOff>
    </xdr:from>
    <xdr:to>
      <xdr:col>2</xdr:col>
      <xdr:colOff>701445</xdr:colOff>
      <xdr:row>2</xdr:row>
      <xdr:rowOff>1</xdr:rowOff>
    </xdr:to>
    <xdr:cxnSp macro="">
      <xdr:nvCxnSpPr>
        <xdr:cNvPr id="2" name="Straight Connector 1">
          <a:extLst>
            <a:ext uri="{FF2B5EF4-FFF2-40B4-BE49-F238E27FC236}">
              <a16:creationId xmlns:a16="http://schemas.microsoft.com/office/drawing/2014/main" id="{00000000-0008-0000-0C00-000002000000}"/>
            </a:ext>
          </a:extLst>
        </xdr:cNvPr>
        <xdr:cNvCxnSpPr/>
      </xdr:nvCxnSpPr>
      <xdr:spPr>
        <a:xfrm flipV="1">
          <a:off x="1358900" y="1295400"/>
          <a:ext cx="104434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482600</xdr:colOff>
      <xdr:row>2</xdr:row>
      <xdr:rowOff>0</xdr:rowOff>
    </xdr:from>
    <xdr:to>
      <xdr:col>3</xdr:col>
      <xdr:colOff>231397</xdr:colOff>
      <xdr:row>2</xdr:row>
      <xdr:rowOff>1</xdr:rowOff>
    </xdr:to>
    <xdr:cxnSp macro="">
      <xdr:nvCxnSpPr>
        <xdr:cNvPr id="2" name="Straight Connector 1">
          <a:extLst>
            <a:ext uri="{FF2B5EF4-FFF2-40B4-BE49-F238E27FC236}">
              <a16:creationId xmlns:a16="http://schemas.microsoft.com/office/drawing/2014/main" id="{00000000-0008-0000-0D00-000002000000}"/>
            </a:ext>
          </a:extLst>
        </xdr:cNvPr>
        <xdr:cNvCxnSpPr/>
      </xdr:nvCxnSpPr>
      <xdr:spPr>
        <a:xfrm flipV="1">
          <a:off x="1358900" y="1295400"/>
          <a:ext cx="139979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482600</xdr:colOff>
      <xdr:row>2</xdr:row>
      <xdr:rowOff>0</xdr:rowOff>
    </xdr:from>
    <xdr:to>
      <xdr:col>3</xdr:col>
      <xdr:colOff>536197</xdr:colOff>
      <xdr:row>2</xdr:row>
      <xdr:rowOff>1</xdr:rowOff>
    </xdr:to>
    <xdr:cxnSp macro="">
      <xdr:nvCxnSpPr>
        <xdr:cNvPr id="2" name="Straight Connector 1">
          <a:extLst>
            <a:ext uri="{FF2B5EF4-FFF2-40B4-BE49-F238E27FC236}">
              <a16:creationId xmlns:a16="http://schemas.microsoft.com/office/drawing/2014/main" id="{00000000-0008-0000-0E00-000002000000}"/>
            </a:ext>
          </a:extLst>
        </xdr:cNvPr>
        <xdr:cNvCxnSpPr/>
      </xdr:nvCxnSpPr>
      <xdr:spPr>
        <a:xfrm flipV="1">
          <a:off x="1244600" y="1276350"/>
          <a:ext cx="127279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482600</xdr:colOff>
      <xdr:row>2</xdr:row>
      <xdr:rowOff>0</xdr:rowOff>
    </xdr:from>
    <xdr:to>
      <xdr:col>3</xdr:col>
      <xdr:colOff>536197</xdr:colOff>
      <xdr:row>2</xdr:row>
      <xdr:rowOff>1</xdr:rowOff>
    </xdr:to>
    <xdr:cxnSp macro="">
      <xdr:nvCxnSpPr>
        <xdr:cNvPr id="2" name="Straight Connector 1">
          <a:extLst>
            <a:ext uri="{FF2B5EF4-FFF2-40B4-BE49-F238E27FC236}">
              <a16:creationId xmlns:a16="http://schemas.microsoft.com/office/drawing/2014/main" id="{00000000-0008-0000-0F00-000002000000}"/>
            </a:ext>
          </a:extLst>
        </xdr:cNvPr>
        <xdr:cNvCxnSpPr/>
      </xdr:nvCxnSpPr>
      <xdr:spPr>
        <a:xfrm flipV="1">
          <a:off x="1244600" y="1276350"/>
          <a:ext cx="127279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482600</xdr:colOff>
      <xdr:row>2</xdr:row>
      <xdr:rowOff>0</xdr:rowOff>
    </xdr:from>
    <xdr:to>
      <xdr:col>3</xdr:col>
      <xdr:colOff>993397</xdr:colOff>
      <xdr:row>2</xdr:row>
      <xdr:rowOff>1</xdr:rowOff>
    </xdr:to>
    <xdr:cxnSp macro="">
      <xdr:nvCxnSpPr>
        <xdr:cNvPr id="2" name="Straight Connector 1">
          <a:extLst>
            <a:ext uri="{FF2B5EF4-FFF2-40B4-BE49-F238E27FC236}">
              <a16:creationId xmlns:a16="http://schemas.microsoft.com/office/drawing/2014/main" id="{00000000-0008-0000-1000-000002000000}"/>
            </a:ext>
          </a:extLst>
        </xdr:cNvPr>
        <xdr:cNvCxnSpPr/>
      </xdr:nvCxnSpPr>
      <xdr:spPr>
        <a:xfrm flipV="1">
          <a:off x="1244600" y="1276350"/>
          <a:ext cx="157759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U33"/>
  <sheetViews>
    <sheetView tabSelected="1" zoomScaleNormal="100" workbookViewId="0">
      <selection activeCell="E6" sqref="E6"/>
    </sheetView>
  </sheetViews>
  <sheetFormatPr defaultColWidth="9.140625" defaultRowHeight="15.75" x14ac:dyDescent="0.25"/>
  <cols>
    <col min="1" max="1" width="5" style="1" customWidth="1"/>
    <col min="2" max="2" width="29" style="2" customWidth="1"/>
    <col min="3" max="3" width="9.140625" style="1" customWidth="1"/>
    <col min="4" max="4" width="13.7109375" style="1" customWidth="1"/>
    <col min="5" max="5" width="10.85546875" style="1" customWidth="1"/>
    <col min="6" max="6" width="8.42578125" style="1" customWidth="1"/>
    <col min="7" max="8" width="8.140625" style="1" customWidth="1"/>
    <col min="9" max="9" width="8.85546875" style="1" customWidth="1"/>
    <col min="10" max="12" width="6" style="1" customWidth="1"/>
    <col min="13" max="13" width="7.42578125" style="1" customWidth="1"/>
    <col min="14" max="14" width="7" style="1" customWidth="1"/>
    <col min="15" max="15" width="10.85546875" style="1" customWidth="1"/>
    <col min="16" max="16" width="9" style="1" customWidth="1"/>
    <col min="17" max="17" width="9.140625" style="1" customWidth="1"/>
    <col min="18" max="18" width="8" style="1" customWidth="1"/>
    <col min="19" max="19" width="9" style="1" customWidth="1"/>
    <col min="20" max="21" width="14.42578125" style="1" customWidth="1"/>
    <col min="22" max="16384" width="9.140625" style="1"/>
  </cols>
  <sheetData>
    <row r="1" spans="1:21" x14ac:dyDescent="0.25">
      <c r="T1" s="3"/>
    </row>
    <row r="2" spans="1:21" s="4" customFormat="1" ht="48.75" customHeight="1" x14ac:dyDescent="0.25">
      <c r="A2" s="107" t="s">
        <v>197</v>
      </c>
      <c r="B2" s="107"/>
      <c r="C2" s="107"/>
      <c r="D2" s="107"/>
      <c r="M2" s="5"/>
      <c r="N2" s="5"/>
      <c r="O2" s="107" t="s">
        <v>2</v>
      </c>
      <c r="P2" s="107"/>
      <c r="Q2" s="107"/>
      <c r="R2" s="107"/>
      <c r="S2" s="107"/>
      <c r="T2" s="107"/>
    </row>
    <row r="3" spans="1:21" ht="14.25" customHeight="1" x14ac:dyDescent="0.25"/>
    <row r="4" spans="1:21" ht="61.5" customHeight="1" x14ac:dyDescent="0.25">
      <c r="A4" s="113" t="s">
        <v>218</v>
      </c>
      <c r="B4" s="113"/>
      <c r="C4" s="113"/>
      <c r="D4" s="113"/>
      <c r="E4" s="113"/>
      <c r="F4" s="113"/>
      <c r="G4" s="113"/>
      <c r="H4" s="113"/>
      <c r="I4" s="113"/>
      <c r="J4" s="113"/>
      <c r="K4" s="113"/>
      <c r="L4" s="113"/>
      <c r="M4" s="113"/>
      <c r="N4" s="113"/>
      <c r="O4" s="113"/>
      <c r="P4" s="113"/>
      <c r="Q4" s="113"/>
      <c r="R4" s="113"/>
      <c r="S4" s="113"/>
      <c r="T4" s="113"/>
    </row>
    <row r="5" spans="1:21" ht="9.75" customHeight="1" x14ac:dyDescent="0.25">
      <c r="A5" s="114"/>
      <c r="B5" s="114"/>
      <c r="C5" s="114"/>
      <c r="D5" s="114"/>
      <c r="E5" s="114"/>
      <c r="F5" s="114"/>
      <c r="G5" s="114"/>
      <c r="H5" s="114"/>
      <c r="I5" s="114"/>
      <c r="J5" s="114"/>
      <c r="K5" s="114"/>
      <c r="L5" s="114"/>
      <c r="M5" s="114"/>
      <c r="N5" s="114"/>
      <c r="O5" s="114"/>
      <c r="P5" s="114"/>
      <c r="Q5" s="114"/>
      <c r="R5" s="114"/>
      <c r="S5" s="114"/>
      <c r="T5" s="114"/>
    </row>
    <row r="6" spans="1:21" ht="16.5" customHeight="1" x14ac:dyDescent="0.25"/>
    <row r="7" spans="1:21" s="4" customFormat="1" ht="34.5" customHeight="1" x14ac:dyDescent="0.25">
      <c r="A7" s="108" t="s">
        <v>1</v>
      </c>
      <c r="B7" s="115" t="s">
        <v>5</v>
      </c>
      <c r="C7" s="116"/>
      <c r="D7" s="108" t="s">
        <v>6</v>
      </c>
      <c r="E7" s="108" t="s">
        <v>7</v>
      </c>
      <c r="F7" s="121" t="s">
        <v>8</v>
      </c>
      <c r="G7" s="122"/>
      <c r="H7" s="122"/>
      <c r="I7" s="122"/>
      <c r="J7" s="122"/>
      <c r="K7" s="122"/>
      <c r="L7" s="122"/>
      <c r="M7" s="122"/>
      <c r="N7" s="122"/>
      <c r="O7" s="123"/>
      <c r="P7" s="124" t="s">
        <v>9</v>
      </c>
      <c r="Q7" s="125"/>
      <c r="R7" s="125"/>
      <c r="S7" s="125"/>
      <c r="T7" s="126"/>
      <c r="U7" s="108" t="s">
        <v>3</v>
      </c>
    </row>
    <row r="8" spans="1:21" s="4" customFormat="1" ht="39" customHeight="1" x14ac:dyDescent="0.25">
      <c r="A8" s="111"/>
      <c r="B8" s="117"/>
      <c r="C8" s="118"/>
      <c r="D8" s="111"/>
      <c r="E8" s="111"/>
      <c r="F8" s="108" t="s">
        <v>10</v>
      </c>
      <c r="G8" s="112" t="s">
        <v>11</v>
      </c>
      <c r="H8" s="112"/>
      <c r="I8" s="112"/>
      <c r="J8" s="110" t="s">
        <v>208</v>
      </c>
      <c r="K8" s="110"/>
      <c r="L8" s="110"/>
      <c r="M8" s="108" t="s">
        <v>18</v>
      </c>
      <c r="N8" s="108" t="s">
        <v>19</v>
      </c>
      <c r="O8" s="108" t="s">
        <v>12</v>
      </c>
      <c r="P8" s="108" t="s">
        <v>13</v>
      </c>
      <c r="Q8" s="108" t="s">
        <v>14</v>
      </c>
      <c r="R8" s="108" t="s">
        <v>15</v>
      </c>
      <c r="S8" s="108" t="s">
        <v>16</v>
      </c>
      <c r="T8" s="108" t="s">
        <v>24</v>
      </c>
      <c r="U8" s="111"/>
    </row>
    <row r="9" spans="1:21" s="4" customFormat="1" ht="65.25" customHeight="1" x14ac:dyDescent="0.25">
      <c r="A9" s="109"/>
      <c r="B9" s="119"/>
      <c r="C9" s="120"/>
      <c r="D9" s="109"/>
      <c r="E9" s="109"/>
      <c r="F9" s="109"/>
      <c r="G9" s="30" t="s">
        <v>20</v>
      </c>
      <c r="H9" s="30" t="s">
        <v>21</v>
      </c>
      <c r="I9" s="30" t="s">
        <v>22</v>
      </c>
      <c r="J9" s="6" t="s">
        <v>213</v>
      </c>
      <c r="K9" s="6" t="s">
        <v>214</v>
      </c>
      <c r="L9" s="6" t="s">
        <v>215</v>
      </c>
      <c r="M9" s="109"/>
      <c r="N9" s="109"/>
      <c r="O9" s="109"/>
      <c r="P9" s="109"/>
      <c r="Q9" s="109"/>
      <c r="R9" s="109"/>
      <c r="S9" s="109"/>
      <c r="T9" s="109"/>
      <c r="U9" s="109"/>
    </row>
    <row r="10" spans="1:21" s="4" customFormat="1" ht="39" customHeight="1" x14ac:dyDescent="0.25">
      <c r="A10" s="27">
        <v>-1</v>
      </c>
      <c r="B10" s="104">
        <f>A10-1</f>
        <v>-2</v>
      </c>
      <c r="C10" s="105"/>
      <c r="D10" s="28">
        <f>B10-1</f>
        <v>-3</v>
      </c>
      <c r="E10" s="28">
        <f t="shared" ref="E10:N10" si="0">D10-1</f>
        <v>-4</v>
      </c>
      <c r="F10" s="28">
        <f t="shared" si="0"/>
        <v>-5</v>
      </c>
      <c r="G10" s="31">
        <f t="shared" si="0"/>
        <v>-6</v>
      </c>
      <c r="H10" s="31">
        <f t="shared" si="0"/>
        <v>-7</v>
      </c>
      <c r="I10" s="31">
        <f t="shared" si="0"/>
        <v>-8</v>
      </c>
      <c r="J10" s="28">
        <f t="shared" si="0"/>
        <v>-9</v>
      </c>
      <c r="K10" s="28">
        <f t="shared" si="0"/>
        <v>-10</v>
      </c>
      <c r="L10" s="28">
        <f t="shared" si="0"/>
        <v>-11</v>
      </c>
      <c r="M10" s="28">
        <f t="shared" si="0"/>
        <v>-12</v>
      </c>
      <c r="N10" s="28">
        <f t="shared" si="0"/>
        <v>-13</v>
      </c>
      <c r="O10" s="26" t="s">
        <v>23</v>
      </c>
      <c r="P10" s="28">
        <v>-15</v>
      </c>
      <c r="Q10" s="28">
        <f>P10-1</f>
        <v>-16</v>
      </c>
      <c r="R10" s="28">
        <f>Q10-1</f>
        <v>-17</v>
      </c>
      <c r="S10" s="28">
        <f>R10-1</f>
        <v>-18</v>
      </c>
      <c r="T10" s="28">
        <f>S10-1</f>
        <v>-19</v>
      </c>
      <c r="U10" s="29"/>
    </row>
    <row r="11" spans="1:21" s="4" customFormat="1" ht="28.5" customHeight="1" x14ac:dyDescent="0.25">
      <c r="A11" s="19" t="s">
        <v>0</v>
      </c>
      <c r="B11" s="20" t="s">
        <v>17</v>
      </c>
      <c r="C11" s="21"/>
      <c r="D11" s="22"/>
      <c r="E11" s="23"/>
      <c r="F11" s="23"/>
      <c r="G11" s="32"/>
      <c r="H11" s="32"/>
      <c r="I11" s="32"/>
      <c r="J11" s="23"/>
      <c r="K11" s="23"/>
      <c r="L11" s="23"/>
      <c r="M11" s="23"/>
      <c r="N11" s="23"/>
      <c r="O11" s="23"/>
      <c r="P11" s="24"/>
      <c r="Q11" s="24"/>
      <c r="R11" s="24"/>
      <c r="S11" s="24"/>
      <c r="T11" s="24"/>
      <c r="U11" s="25"/>
    </row>
    <row r="12" spans="1:21" s="4" customFormat="1" ht="35.25" customHeight="1" x14ac:dyDescent="0.25">
      <c r="A12" s="8">
        <v>1</v>
      </c>
      <c r="B12" s="34" t="s">
        <v>25</v>
      </c>
      <c r="C12" s="35" t="s">
        <v>26</v>
      </c>
      <c r="D12" s="36" t="s">
        <v>27</v>
      </c>
      <c r="E12" s="9">
        <v>95</v>
      </c>
      <c r="F12" s="100">
        <v>35</v>
      </c>
      <c r="G12" s="33">
        <v>15</v>
      </c>
      <c r="H12" s="33">
        <v>15</v>
      </c>
      <c r="I12" s="33">
        <v>30</v>
      </c>
      <c r="J12" s="9" t="s">
        <v>204</v>
      </c>
      <c r="K12" s="9" t="s">
        <v>204</v>
      </c>
      <c r="L12" s="9" t="s">
        <v>204</v>
      </c>
      <c r="M12" s="9"/>
      <c r="N12" s="9"/>
      <c r="O12" s="10">
        <f t="shared" ref="O12:O27" si="1">ROUND(F12+G12+H12+I12+M12-N12,1)</f>
        <v>95</v>
      </c>
      <c r="P12" s="11" t="str">
        <f>IF(AND($O12&gt;=90,$O12&lt;=100),"X",IF($O12&lt;90,"",""))</f>
        <v>X</v>
      </c>
      <c r="Q12" s="11" t="str">
        <f>IF(AND($O12&gt;=75,$O12&lt;90),"X",IF($O12&lt;75,"",""))</f>
        <v/>
      </c>
      <c r="R12" s="11" t="str">
        <f>IF(AND($O12&gt;=50,$O12&lt;75),"X",IF($O12&lt;50,"",""))</f>
        <v/>
      </c>
      <c r="S12" s="11" t="str">
        <f t="shared" ref="S12:S24" si="2">IF($O12&lt;50,"X","")</f>
        <v/>
      </c>
      <c r="T12" s="7"/>
      <c r="U12" s="6"/>
    </row>
    <row r="13" spans="1:21" s="13" customFormat="1" ht="35.25" customHeight="1" x14ac:dyDescent="0.25">
      <c r="A13" s="8">
        <v>2</v>
      </c>
      <c r="B13" s="34" t="s">
        <v>28</v>
      </c>
      <c r="C13" s="35" t="s">
        <v>29</v>
      </c>
      <c r="D13" s="36" t="s">
        <v>30</v>
      </c>
      <c r="E13" s="9">
        <v>94</v>
      </c>
      <c r="F13" s="100">
        <v>34</v>
      </c>
      <c r="G13" s="33">
        <v>15</v>
      </c>
      <c r="H13" s="33">
        <v>15</v>
      </c>
      <c r="I13" s="33">
        <v>30</v>
      </c>
      <c r="J13" s="9" t="s">
        <v>205</v>
      </c>
      <c r="K13" s="9" t="s">
        <v>204</v>
      </c>
      <c r="L13" s="9" t="s">
        <v>205</v>
      </c>
      <c r="M13" s="9"/>
      <c r="N13" s="9"/>
      <c r="O13" s="10">
        <f t="shared" si="1"/>
        <v>94</v>
      </c>
      <c r="P13" s="11" t="str">
        <f t="shared" ref="P13:P26" si="3">IF(AND($O13&gt;=90,$O13&lt;=100),"X",IF($O13&lt;90,"",""))</f>
        <v>X</v>
      </c>
      <c r="Q13" s="11" t="str">
        <f>IF(AND($O13&gt;=75,$O13&lt;90),"X",IF($O13&lt;75,"",""))</f>
        <v/>
      </c>
      <c r="R13" s="11" t="str">
        <f>IF(AND($O13&gt;=50,$O13&lt;75),"X",IF($O13&lt;50,"",""))</f>
        <v/>
      </c>
      <c r="S13" s="11" t="str">
        <f t="shared" si="2"/>
        <v/>
      </c>
      <c r="T13" s="7"/>
      <c r="U13" s="12"/>
    </row>
    <row r="14" spans="1:21" s="13" customFormat="1" ht="35.25" customHeight="1" x14ac:dyDescent="0.25">
      <c r="A14" s="102">
        <v>3</v>
      </c>
      <c r="B14" s="34" t="s">
        <v>31</v>
      </c>
      <c r="C14" s="35" t="s">
        <v>32</v>
      </c>
      <c r="D14" s="36" t="s">
        <v>33</v>
      </c>
      <c r="E14" s="9">
        <v>88</v>
      </c>
      <c r="F14" s="100">
        <v>26</v>
      </c>
      <c r="G14" s="33">
        <v>15</v>
      </c>
      <c r="H14" s="33">
        <v>15</v>
      </c>
      <c r="I14" s="33">
        <v>30</v>
      </c>
      <c r="J14" s="9" t="s">
        <v>206</v>
      </c>
      <c r="K14" s="9" t="s">
        <v>205</v>
      </c>
      <c r="L14" s="9" t="s">
        <v>206</v>
      </c>
      <c r="M14" s="9"/>
      <c r="N14" s="9"/>
      <c r="O14" s="10">
        <f t="shared" si="1"/>
        <v>86</v>
      </c>
      <c r="P14" s="11" t="str">
        <f t="shared" si="3"/>
        <v/>
      </c>
      <c r="Q14" s="11" t="str">
        <f>IF(AND($O14&gt;=75,$O14&lt;90),"X",IF($O14&lt;75,"",""))</f>
        <v>X</v>
      </c>
      <c r="R14" s="11" t="str">
        <f>IF(AND($O14&gt;=50,$O14&lt;75),"X",IF($O14&lt;50,"",""))</f>
        <v/>
      </c>
      <c r="S14" s="11" t="str">
        <f t="shared" si="2"/>
        <v/>
      </c>
      <c r="T14" s="7"/>
      <c r="U14" s="12"/>
    </row>
    <row r="15" spans="1:21" s="4" customFormat="1" ht="35.25" customHeight="1" x14ac:dyDescent="0.25">
      <c r="A15" s="102">
        <v>4</v>
      </c>
      <c r="B15" s="34" t="s">
        <v>34</v>
      </c>
      <c r="C15" s="35" t="s">
        <v>35</v>
      </c>
      <c r="D15" s="36" t="s">
        <v>36</v>
      </c>
      <c r="E15" s="9">
        <v>89</v>
      </c>
      <c r="F15" s="100">
        <v>24</v>
      </c>
      <c r="G15" s="33">
        <v>15</v>
      </c>
      <c r="H15" s="33">
        <v>15</v>
      </c>
      <c r="I15" s="33">
        <v>30</v>
      </c>
      <c r="J15" s="9" t="s">
        <v>206</v>
      </c>
      <c r="K15" s="9" t="s">
        <v>206</v>
      </c>
      <c r="L15" s="9" t="s">
        <v>205</v>
      </c>
      <c r="M15" s="9"/>
      <c r="N15" s="9"/>
      <c r="O15" s="10">
        <f t="shared" si="1"/>
        <v>84</v>
      </c>
      <c r="P15" s="11" t="str">
        <f t="shared" si="3"/>
        <v/>
      </c>
      <c r="Q15" s="11" t="str">
        <f>IF(AND($O15&gt;=75,$O15&lt;90),"X",IF($O15&lt;75,"",""))</f>
        <v>X</v>
      </c>
      <c r="R15" s="11" t="str">
        <f>IF(AND($O15&gt;=50,$O15&lt;75),"X",IF($O15&lt;50,"",""))</f>
        <v/>
      </c>
      <c r="S15" s="11" t="str">
        <f t="shared" si="2"/>
        <v/>
      </c>
      <c r="T15" s="7"/>
      <c r="U15" s="6"/>
    </row>
    <row r="16" spans="1:21" s="4" customFormat="1" ht="35.25" customHeight="1" x14ac:dyDescent="0.25">
      <c r="A16" s="102">
        <v>5</v>
      </c>
      <c r="B16" s="34" t="s">
        <v>37</v>
      </c>
      <c r="C16" s="35" t="s">
        <v>38</v>
      </c>
      <c r="D16" s="36" t="s">
        <v>39</v>
      </c>
      <c r="E16" s="9">
        <v>93</v>
      </c>
      <c r="F16" s="100">
        <v>34</v>
      </c>
      <c r="G16" s="33">
        <v>15</v>
      </c>
      <c r="H16" s="33">
        <v>15</v>
      </c>
      <c r="I16" s="33">
        <v>30</v>
      </c>
      <c r="J16" s="9" t="s">
        <v>205</v>
      </c>
      <c r="K16" s="9" t="s">
        <v>205</v>
      </c>
      <c r="L16" s="9" t="s">
        <v>205</v>
      </c>
      <c r="M16" s="9"/>
      <c r="N16" s="9"/>
      <c r="O16" s="10">
        <f t="shared" si="1"/>
        <v>94</v>
      </c>
      <c r="P16" s="11" t="str">
        <f t="shared" si="3"/>
        <v>X</v>
      </c>
      <c r="Q16" s="11" t="str">
        <f t="shared" ref="Q16:Q24" si="4">IF(AND($O16&gt;=75,$O16&lt;90),"X",IF($O16&lt;75,"",""))</f>
        <v/>
      </c>
      <c r="R16" s="11"/>
      <c r="S16" s="11" t="str">
        <f t="shared" si="2"/>
        <v/>
      </c>
      <c r="T16" s="7"/>
      <c r="U16" s="6"/>
    </row>
    <row r="17" spans="1:21" s="4" customFormat="1" ht="35.25" customHeight="1" x14ac:dyDescent="0.25">
      <c r="A17" s="102">
        <v>6</v>
      </c>
      <c r="B17" s="34" t="s">
        <v>40</v>
      </c>
      <c r="C17" s="35" t="s">
        <v>41</v>
      </c>
      <c r="D17" s="36" t="s">
        <v>42</v>
      </c>
      <c r="E17" s="9">
        <v>90</v>
      </c>
      <c r="F17" s="100">
        <v>33</v>
      </c>
      <c r="G17" s="33">
        <v>15</v>
      </c>
      <c r="H17" s="33">
        <v>15</v>
      </c>
      <c r="I17" s="33">
        <v>30</v>
      </c>
      <c r="J17" s="9" t="s">
        <v>205</v>
      </c>
      <c r="K17" s="9" t="s">
        <v>206</v>
      </c>
      <c r="L17" s="9" t="s">
        <v>205</v>
      </c>
      <c r="M17" s="9"/>
      <c r="N17" s="9"/>
      <c r="O17" s="10">
        <f t="shared" si="1"/>
        <v>93</v>
      </c>
      <c r="P17" s="11" t="str">
        <f t="shared" si="3"/>
        <v>X</v>
      </c>
      <c r="Q17" s="11" t="str">
        <f t="shared" si="4"/>
        <v/>
      </c>
      <c r="R17" s="11"/>
      <c r="S17" s="11" t="str">
        <f t="shared" si="2"/>
        <v/>
      </c>
      <c r="T17" s="7"/>
      <c r="U17" s="6"/>
    </row>
    <row r="18" spans="1:21" s="4" customFormat="1" ht="35.25" customHeight="1" x14ac:dyDescent="0.25">
      <c r="A18" s="8">
        <v>7</v>
      </c>
      <c r="B18" s="34" t="s">
        <v>43</v>
      </c>
      <c r="C18" s="35" t="s">
        <v>44</v>
      </c>
      <c r="D18" s="36" t="s">
        <v>45</v>
      </c>
      <c r="E18" s="9">
        <v>84</v>
      </c>
      <c r="F18" s="100">
        <v>26</v>
      </c>
      <c r="G18" s="33">
        <v>15</v>
      </c>
      <c r="H18" s="33">
        <v>15</v>
      </c>
      <c r="I18" s="33">
        <v>30</v>
      </c>
      <c r="J18" s="9" t="s">
        <v>206</v>
      </c>
      <c r="K18" s="9" t="s">
        <v>206</v>
      </c>
      <c r="L18" s="9" t="s">
        <v>205</v>
      </c>
      <c r="M18" s="9"/>
      <c r="N18" s="9"/>
      <c r="O18" s="10">
        <f t="shared" si="1"/>
        <v>86</v>
      </c>
      <c r="P18" s="11" t="str">
        <f t="shared" si="3"/>
        <v/>
      </c>
      <c r="Q18" s="11" t="str">
        <f t="shared" si="4"/>
        <v>X</v>
      </c>
      <c r="R18" s="11"/>
      <c r="S18" s="11" t="str">
        <f t="shared" si="2"/>
        <v/>
      </c>
      <c r="T18" s="7"/>
      <c r="U18" s="6"/>
    </row>
    <row r="19" spans="1:21" s="4" customFormat="1" ht="35.25" customHeight="1" x14ac:dyDescent="0.25">
      <c r="A19" s="102">
        <v>8</v>
      </c>
      <c r="B19" s="34" t="s">
        <v>46</v>
      </c>
      <c r="C19" s="35" t="s">
        <v>47</v>
      </c>
      <c r="D19" s="36" t="s">
        <v>48</v>
      </c>
      <c r="E19" s="9">
        <v>93</v>
      </c>
      <c r="F19" s="100">
        <v>24</v>
      </c>
      <c r="G19" s="33">
        <v>15</v>
      </c>
      <c r="H19" s="33">
        <v>15</v>
      </c>
      <c r="I19" s="33">
        <v>30</v>
      </c>
      <c r="J19" s="9" t="s">
        <v>205</v>
      </c>
      <c r="K19" s="9" t="s">
        <v>206</v>
      </c>
      <c r="L19" s="9" t="s">
        <v>206</v>
      </c>
      <c r="M19" s="9"/>
      <c r="N19" s="9"/>
      <c r="O19" s="10">
        <f t="shared" si="1"/>
        <v>84</v>
      </c>
      <c r="P19" s="11" t="str">
        <f t="shared" si="3"/>
        <v/>
      </c>
      <c r="Q19" s="11" t="str">
        <f t="shared" si="4"/>
        <v>X</v>
      </c>
      <c r="R19" s="11"/>
      <c r="S19" s="11" t="str">
        <f t="shared" si="2"/>
        <v/>
      </c>
      <c r="T19" s="7"/>
      <c r="U19" s="6"/>
    </row>
    <row r="20" spans="1:21" s="4" customFormat="1" ht="35.25" customHeight="1" x14ac:dyDescent="0.25">
      <c r="A20" s="8">
        <v>9</v>
      </c>
      <c r="B20" s="34" t="s">
        <v>49</v>
      </c>
      <c r="C20" s="35" t="s">
        <v>50</v>
      </c>
      <c r="D20" s="36" t="s">
        <v>51</v>
      </c>
      <c r="E20" s="9">
        <v>93</v>
      </c>
      <c r="F20" s="100">
        <v>33</v>
      </c>
      <c r="G20" s="33">
        <v>15</v>
      </c>
      <c r="H20" s="33">
        <v>15</v>
      </c>
      <c r="I20" s="33">
        <v>30</v>
      </c>
      <c r="J20" s="9" t="s">
        <v>205</v>
      </c>
      <c r="K20" s="9" t="s">
        <v>204</v>
      </c>
      <c r="L20" s="9" t="s">
        <v>205</v>
      </c>
      <c r="M20" s="9"/>
      <c r="N20" s="9"/>
      <c r="O20" s="10">
        <f t="shared" si="1"/>
        <v>93</v>
      </c>
      <c r="P20" s="11" t="str">
        <f t="shared" si="3"/>
        <v>X</v>
      </c>
      <c r="Q20" s="11" t="str">
        <f t="shared" si="4"/>
        <v/>
      </c>
      <c r="R20" s="11"/>
      <c r="S20" s="11" t="str">
        <f t="shared" si="2"/>
        <v/>
      </c>
      <c r="T20" s="7"/>
      <c r="U20" s="6"/>
    </row>
    <row r="21" spans="1:21" s="4" customFormat="1" ht="35.25" customHeight="1" x14ac:dyDescent="0.25">
      <c r="A21" s="8">
        <v>10</v>
      </c>
      <c r="B21" s="34" t="s">
        <v>52</v>
      </c>
      <c r="C21" s="35" t="s">
        <v>53</v>
      </c>
      <c r="D21" s="36" t="s">
        <v>54</v>
      </c>
      <c r="E21" s="9">
        <v>93</v>
      </c>
      <c r="F21" s="100">
        <v>26</v>
      </c>
      <c r="G21" s="33">
        <v>15</v>
      </c>
      <c r="H21" s="33">
        <v>15</v>
      </c>
      <c r="I21" s="33">
        <v>30</v>
      </c>
      <c r="J21" s="9" t="s">
        <v>205</v>
      </c>
      <c r="K21" s="9" t="s">
        <v>206</v>
      </c>
      <c r="L21" s="9" t="s">
        <v>206</v>
      </c>
      <c r="M21" s="9"/>
      <c r="N21" s="9"/>
      <c r="O21" s="10">
        <f t="shared" si="1"/>
        <v>86</v>
      </c>
      <c r="P21" s="11" t="str">
        <f t="shared" si="3"/>
        <v/>
      </c>
      <c r="Q21" s="11" t="str">
        <f t="shared" si="4"/>
        <v>X</v>
      </c>
      <c r="R21" s="11"/>
      <c r="S21" s="11" t="str">
        <f t="shared" si="2"/>
        <v/>
      </c>
      <c r="T21" s="7"/>
      <c r="U21" s="6"/>
    </row>
    <row r="22" spans="1:21" s="4" customFormat="1" ht="35.25" customHeight="1" x14ac:dyDescent="0.25">
      <c r="A22" s="102">
        <v>11</v>
      </c>
      <c r="B22" s="34" t="s">
        <v>55</v>
      </c>
      <c r="C22" s="35" t="s">
        <v>56</v>
      </c>
      <c r="D22" s="36" t="s">
        <v>57</v>
      </c>
      <c r="E22" s="9">
        <v>89</v>
      </c>
      <c r="F22" s="100">
        <v>25</v>
      </c>
      <c r="G22" s="33">
        <v>15</v>
      </c>
      <c r="H22" s="33">
        <v>15</v>
      </c>
      <c r="I22" s="33">
        <v>30</v>
      </c>
      <c r="J22" s="9" t="s">
        <v>206</v>
      </c>
      <c r="K22" s="9" t="s">
        <v>216</v>
      </c>
      <c r="L22" s="9" t="s">
        <v>216</v>
      </c>
      <c r="M22" s="9"/>
      <c r="N22" s="9"/>
      <c r="O22" s="10">
        <f t="shared" si="1"/>
        <v>85</v>
      </c>
      <c r="P22" s="11" t="str">
        <f t="shared" si="3"/>
        <v/>
      </c>
      <c r="Q22" s="11" t="str">
        <f t="shared" si="4"/>
        <v>X</v>
      </c>
      <c r="R22" s="11"/>
      <c r="S22" s="11" t="str">
        <f t="shared" si="2"/>
        <v/>
      </c>
      <c r="T22" s="7"/>
      <c r="U22" s="6"/>
    </row>
    <row r="23" spans="1:21" s="4" customFormat="1" ht="35.25" customHeight="1" x14ac:dyDescent="0.25">
      <c r="A23" s="8">
        <v>12</v>
      </c>
      <c r="B23" s="37" t="s">
        <v>58</v>
      </c>
      <c r="C23" s="101" t="s">
        <v>59</v>
      </c>
      <c r="D23" s="36" t="s">
        <v>60</v>
      </c>
      <c r="E23" s="9">
        <v>90</v>
      </c>
      <c r="F23" s="100">
        <v>32</v>
      </c>
      <c r="G23" s="33">
        <v>15</v>
      </c>
      <c r="H23" s="33">
        <v>15</v>
      </c>
      <c r="I23" s="33">
        <v>30</v>
      </c>
      <c r="J23" s="9" t="s">
        <v>205</v>
      </c>
      <c r="K23" s="9" t="s">
        <v>205</v>
      </c>
      <c r="L23" s="9" t="s">
        <v>206</v>
      </c>
      <c r="M23" s="9"/>
      <c r="N23" s="9"/>
      <c r="O23" s="10">
        <f t="shared" si="1"/>
        <v>92</v>
      </c>
      <c r="P23" s="11" t="str">
        <f t="shared" si="3"/>
        <v>X</v>
      </c>
      <c r="Q23" s="11" t="str">
        <f t="shared" si="4"/>
        <v/>
      </c>
      <c r="R23" s="11"/>
      <c r="S23" s="11" t="str">
        <f t="shared" si="2"/>
        <v/>
      </c>
      <c r="T23" s="7"/>
      <c r="U23" s="12"/>
    </row>
    <row r="24" spans="1:21" s="4" customFormat="1" ht="35.25" customHeight="1" x14ac:dyDescent="0.25">
      <c r="A24" s="8">
        <v>13</v>
      </c>
      <c r="B24" s="37" t="s">
        <v>61</v>
      </c>
      <c r="C24" s="101" t="s">
        <v>56</v>
      </c>
      <c r="D24" s="36" t="s">
        <v>62</v>
      </c>
      <c r="E24" s="9">
        <v>93</v>
      </c>
      <c r="F24" s="100">
        <v>33</v>
      </c>
      <c r="G24" s="33">
        <v>15</v>
      </c>
      <c r="H24" s="33">
        <v>15</v>
      </c>
      <c r="I24" s="33">
        <v>30</v>
      </c>
      <c r="J24" s="9" t="s">
        <v>205</v>
      </c>
      <c r="K24" s="9" t="s">
        <v>205</v>
      </c>
      <c r="L24" s="9" t="s">
        <v>205</v>
      </c>
      <c r="M24" s="9"/>
      <c r="N24" s="9"/>
      <c r="O24" s="10">
        <f t="shared" si="1"/>
        <v>93</v>
      </c>
      <c r="P24" s="11" t="str">
        <f t="shared" si="3"/>
        <v>X</v>
      </c>
      <c r="Q24" s="11" t="str">
        <f t="shared" si="4"/>
        <v/>
      </c>
      <c r="R24" s="11"/>
      <c r="S24" s="11" t="str">
        <f t="shared" si="2"/>
        <v/>
      </c>
      <c r="T24" s="7"/>
      <c r="U24" s="6"/>
    </row>
    <row r="25" spans="1:21" s="16" customFormat="1" ht="35.25" customHeight="1" x14ac:dyDescent="0.25">
      <c r="A25" s="8">
        <v>14</v>
      </c>
      <c r="B25" s="38" t="s">
        <v>63</v>
      </c>
      <c r="C25" s="40" t="s">
        <v>26</v>
      </c>
      <c r="D25" s="39" t="s">
        <v>64</v>
      </c>
      <c r="E25" s="9">
        <v>93</v>
      </c>
      <c r="F25" s="100">
        <v>32</v>
      </c>
      <c r="G25" s="33">
        <v>15</v>
      </c>
      <c r="H25" s="33">
        <v>15</v>
      </c>
      <c r="I25" s="33">
        <v>30</v>
      </c>
      <c r="J25" s="9" t="s">
        <v>204</v>
      </c>
      <c r="K25" s="9" t="s">
        <v>205</v>
      </c>
      <c r="L25" s="9" t="s">
        <v>205</v>
      </c>
      <c r="M25" s="9"/>
      <c r="N25" s="9"/>
      <c r="O25" s="10">
        <f t="shared" si="1"/>
        <v>92</v>
      </c>
      <c r="P25" s="11" t="str">
        <f t="shared" si="3"/>
        <v>X</v>
      </c>
      <c r="Q25" s="11" t="str">
        <f>IF(AND($O25&gt;=75,$O25&lt;90),"X",IF($O25&lt;75,"",""))</f>
        <v/>
      </c>
      <c r="R25" s="11" t="str">
        <f>IF(AND($O25&gt;=50,$O25&lt;75),"X",IF($O25&lt;50,"",""))</f>
        <v/>
      </c>
      <c r="S25" s="11"/>
      <c r="T25" s="14"/>
      <c r="U25" s="15"/>
    </row>
    <row r="26" spans="1:21" s="16" customFormat="1" ht="35.25" customHeight="1" x14ac:dyDescent="0.25">
      <c r="A26" s="8">
        <v>15</v>
      </c>
      <c r="B26" s="94" t="s">
        <v>188</v>
      </c>
      <c r="C26" s="95" t="s">
        <v>189</v>
      </c>
      <c r="D26" s="96" t="s">
        <v>190</v>
      </c>
      <c r="E26" s="9">
        <v>85</v>
      </c>
      <c r="F26" s="100">
        <v>25</v>
      </c>
      <c r="G26" s="33">
        <v>15</v>
      </c>
      <c r="H26" s="33">
        <v>15</v>
      </c>
      <c r="I26" s="33">
        <v>30</v>
      </c>
      <c r="J26" s="9" t="s">
        <v>206</v>
      </c>
      <c r="K26" s="9" t="s">
        <v>205</v>
      </c>
      <c r="L26" s="9" t="s">
        <v>206</v>
      </c>
      <c r="M26" s="9"/>
      <c r="N26" s="9"/>
      <c r="O26" s="10">
        <f t="shared" si="1"/>
        <v>85</v>
      </c>
      <c r="P26" s="11" t="str">
        <f t="shared" si="3"/>
        <v/>
      </c>
      <c r="Q26" s="97" t="str">
        <f>IF(AND($O26&gt;=75,$O26&lt;90),"X",IF($O26&lt;75,"",""))</f>
        <v>X</v>
      </c>
      <c r="R26" s="97"/>
      <c r="S26" s="97"/>
      <c r="T26" s="98"/>
      <c r="U26" s="6"/>
    </row>
    <row r="27" spans="1:21" s="16" customFormat="1" ht="35.25" customHeight="1" x14ac:dyDescent="0.25">
      <c r="A27" s="8">
        <v>16</v>
      </c>
      <c r="B27" s="94" t="s">
        <v>195</v>
      </c>
      <c r="C27" s="95" t="s">
        <v>196</v>
      </c>
      <c r="D27" s="96" t="s">
        <v>201</v>
      </c>
      <c r="E27" s="9">
        <v>93</v>
      </c>
      <c r="F27" s="100">
        <v>34</v>
      </c>
      <c r="G27" s="33">
        <v>15</v>
      </c>
      <c r="H27" s="33">
        <v>15</v>
      </c>
      <c r="I27" s="33">
        <v>30</v>
      </c>
      <c r="J27" s="9" t="s">
        <v>204</v>
      </c>
      <c r="K27" s="9" t="s">
        <v>205</v>
      </c>
      <c r="L27" s="9" t="s">
        <v>206</v>
      </c>
      <c r="M27" s="9"/>
      <c r="N27" s="9"/>
      <c r="O27" s="10">
        <f t="shared" si="1"/>
        <v>94</v>
      </c>
      <c r="P27" s="11" t="str">
        <f>IF(AND($O27&gt;=90,$O27&lt;=100),"X",IF($O27&lt;90,"",""))</f>
        <v>X</v>
      </c>
      <c r="Q27" s="11" t="str">
        <f>IF(AND($O27&gt;=75,$O27&lt;90),"X",IF($O27&lt;75,"",""))</f>
        <v/>
      </c>
      <c r="R27" s="99"/>
      <c r="S27" s="99"/>
      <c r="T27" s="99"/>
      <c r="U27" s="99"/>
    </row>
    <row r="28" spans="1:21" s="17" customFormat="1" ht="21" customHeight="1" x14ac:dyDescent="0.25">
      <c r="B28" s="18"/>
      <c r="P28" s="106" t="s">
        <v>209</v>
      </c>
      <c r="Q28" s="106"/>
      <c r="R28" s="106"/>
      <c r="S28" s="106"/>
      <c r="T28" s="106"/>
    </row>
    <row r="29" spans="1:21" s="4" customFormat="1" ht="43.5" customHeight="1" x14ac:dyDescent="0.25">
      <c r="B29" s="5"/>
      <c r="C29" s="5"/>
      <c r="P29" s="107" t="s">
        <v>198</v>
      </c>
      <c r="Q29" s="107"/>
      <c r="R29" s="107"/>
      <c r="S29" s="107"/>
      <c r="T29" s="107"/>
    </row>
    <row r="30" spans="1:21" x14ac:dyDescent="0.25">
      <c r="D30" s="17"/>
      <c r="E30" s="17"/>
      <c r="F30" s="17"/>
      <c r="G30" s="17"/>
      <c r="H30" s="17"/>
      <c r="I30" s="17"/>
      <c r="J30" s="17"/>
      <c r="K30" s="17"/>
      <c r="L30" s="17"/>
      <c r="M30" s="17"/>
      <c r="N30" s="17"/>
      <c r="O30" s="17"/>
      <c r="P30" s="17"/>
      <c r="Q30" s="17"/>
      <c r="R30" s="17"/>
      <c r="S30" s="17"/>
    </row>
    <row r="33" spans="16:20" x14ac:dyDescent="0.25">
      <c r="P33" s="103" t="s">
        <v>199</v>
      </c>
      <c r="Q33" s="103"/>
      <c r="R33" s="103"/>
      <c r="S33" s="103"/>
      <c r="T33" s="103"/>
    </row>
  </sheetData>
  <mergeCells count="26">
    <mergeCell ref="A2:D2"/>
    <mergeCell ref="O2:T2"/>
    <mergeCell ref="A4:T4"/>
    <mergeCell ref="A5:T5"/>
    <mergeCell ref="A7:A9"/>
    <mergeCell ref="B7:C9"/>
    <mergeCell ref="D7:D9"/>
    <mergeCell ref="E7:E9"/>
    <mergeCell ref="F7:O7"/>
    <mergeCell ref="P7:T7"/>
    <mergeCell ref="U7:U9"/>
    <mergeCell ref="G8:I8"/>
    <mergeCell ref="M8:M9"/>
    <mergeCell ref="N8:N9"/>
    <mergeCell ref="O8:O9"/>
    <mergeCell ref="P8:P9"/>
    <mergeCell ref="Q8:Q9"/>
    <mergeCell ref="R8:R9"/>
    <mergeCell ref="S8:S9"/>
    <mergeCell ref="T8:T9"/>
    <mergeCell ref="P33:T33"/>
    <mergeCell ref="B10:C10"/>
    <mergeCell ref="P28:T28"/>
    <mergeCell ref="P29:T29"/>
    <mergeCell ref="F8:F9"/>
    <mergeCell ref="J8:L8"/>
  </mergeCells>
  <pageMargins left="0.26" right="0.25" top="0.37" bottom="0.38" header="0.2" footer="0.3"/>
  <pageSetup paperSize="9" scale="68" fitToHeight="0" orientation="landscape" horizontalDpi="4294967295" verticalDpi="4294967295"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6"/>
  <sheetViews>
    <sheetView workbookViewId="0">
      <selection activeCell="A6" sqref="A6"/>
    </sheetView>
  </sheetViews>
  <sheetFormatPr defaultColWidth="9.140625" defaultRowHeight="15.75" x14ac:dyDescent="0.25"/>
  <cols>
    <col min="1" max="1" width="5.42578125" style="1" bestFit="1" customWidth="1"/>
    <col min="2" max="2" width="27.140625" style="2" customWidth="1"/>
    <col min="3" max="3" width="11" style="1" customWidth="1"/>
    <col min="4" max="4" width="14" style="1" customWidth="1"/>
    <col min="5" max="5" width="12.42578125" style="1" customWidth="1"/>
    <col min="6" max="6" width="13.42578125" style="1" customWidth="1"/>
    <col min="7" max="7" width="10.140625" style="1" customWidth="1"/>
    <col min="8" max="8" width="2.42578125" style="1" customWidth="1"/>
    <col min="9" max="9" width="9.140625" style="1"/>
    <col min="10" max="10" width="34.85546875" style="1" customWidth="1"/>
    <col min="11" max="16384" width="9.140625" style="1"/>
  </cols>
  <sheetData>
    <row r="1" spans="1:8" x14ac:dyDescent="0.25">
      <c r="G1" s="41" t="s">
        <v>65</v>
      </c>
    </row>
    <row r="2" spans="1:8" s="4" customFormat="1" ht="48.75" customHeight="1" x14ac:dyDescent="0.25">
      <c r="A2" s="130" t="s">
        <v>66</v>
      </c>
      <c r="B2" s="130"/>
      <c r="C2" s="130"/>
      <c r="D2" s="130" t="s">
        <v>2</v>
      </c>
      <c r="E2" s="130"/>
      <c r="F2" s="130"/>
      <c r="G2" s="130"/>
    </row>
    <row r="3" spans="1:8" s="4" customFormat="1" ht="8.25" customHeight="1" x14ac:dyDescent="0.25">
      <c r="A3" s="107"/>
      <c r="B3" s="107"/>
      <c r="D3" s="42"/>
      <c r="E3" s="42"/>
      <c r="F3" s="42"/>
      <c r="G3" s="42"/>
    </row>
    <row r="4" spans="1:8" ht="14.1" customHeight="1" x14ac:dyDescent="0.25">
      <c r="B4" s="1"/>
    </row>
    <row r="5" spans="1:8" ht="39.950000000000003" customHeight="1" x14ac:dyDescent="0.25">
      <c r="A5" s="113" t="s">
        <v>217</v>
      </c>
      <c r="B5" s="113"/>
      <c r="C5" s="113"/>
      <c r="D5" s="113"/>
      <c r="E5" s="113"/>
      <c r="F5" s="113"/>
      <c r="G5" s="113"/>
    </row>
    <row r="6" spans="1:8" ht="12" customHeight="1" x14ac:dyDescent="0.25"/>
    <row r="7" spans="1:8" s="43" customFormat="1" ht="25.35" customHeight="1" x14ac:dyDescent="0.25">
      <c r="B7" s="131" t="s">
        <v>67</v>
      </c>
      <c r="C7" s="131"/>
      <c r="D7" s="131"/>
      <c r="E7" s="131"/>
      <c r="F7" s="131"/>
      <c r="G7" s="131"/>
      <c r="H7" s="131"/>
    </row>
    <row r="8" spans="1:8" s="43" customFormat="1" ht="20.100000000000001" customHeight="1" x14ac:dyDescent="0.25">
      <c r="B8" s="131" t="s">
        <v>68</v>
      </c>
      <c r="C8" s="131"/>
      <c r="D8" s="131"/>
      <c r="E8" s="131"/>
      <c r="F8" s="131"/>
      <c r="G8" s="131"/>
      <c r="H8" s="131"/>
    </row>
    <row r="9" spans="1:8" s="43" customFormat="1" ht="20.100000000000001" customHeight="1" x14ac:dyDescent="0.25">
      <c r="B9" s="131" t="s">
        <v>69</v>
      </c>
      <c r="C9" s="131"/>
      <c r="D9" s="131"/>
      <c r="E9" s="131"/>
      <c r="F9" s="131"/>
      <c r="G9" s="131"/>
      <c r="H9" s="131"/>
    </row>
    <row r="10" spans="1:8" s="43" customFormat="1" ht="20.100000000000001" customHeight="1" x14ac:dyDescent="0.25">
      <c r="B10" s="44" t="s">
        <v>70</v>
      </c>
      <c r="C10" s="44"/>
      <c r="D10" s="44"/>
      <c r="E10" s="44"/>
      <c r="F10" s="44"/>
      <c r="G10" s="44"/>
      <c r="H10" s="44"/>
    </row>
    <row r="11" spans="1:8" s="43" customFormat="1" ht="20.100000000000001" customHeight="1" x14ac:dyDescent="0.25">
      <c r="B11" s="44"/>
      <c r="C11" s="44"/>
    </row>
    <row r="12" spans="1:8" s="4" customFormat="1" ht="54.75" customHeight="1" x14ac:dyDescent="0.25">
      <c r="A12" s="6" t="s">
        <v>1</v>
      </c>
      <c r="B12" s="110" t="s">
        <v>71</v>
      </c>
      <c r="C12" s="110"/>
      <c r="D12" s="110"/>
      <c r="E12" s="6" t="s">
        <v>72</v>
      </c>
      <c r="F12" s="45" t="s">
        <v>73</v>
      </c>
      <c r="G12" s="6" t="s">
        <v>3</v>
      </c>
    </row>
    <row r="13" spans="1:8" s="47" customFormat="1" ht="16.5" customHeight="1" x14ac:dyDescent="0.25">
      <c r="A13" s="46" t="s">
        <v>74</v>
      </c>
      <c r="B13" s="132" t="s">
        <v>75</v>
      </c>
      <c r="C13" s="133"/>
      <c r="D13" s="134"/>
      <c r="E13" s="46" t="s">
        <v>76</v>
      </c>
      <c r="F13" s="46" t="s">
        <v>77</v>
      </c>
      <c r="G13" s="46" t="s">
        <v>78</v>
      </c>
    </row>
    <row r="14" spans="1:8" s="4" customFormat="1" ht="89.25" customHeight="1" x14ac:dyDescent="0.25">
      <c r="A14" s="6" t="s">
        <v>0</v>
      </c>
      <c r="B14" s="135" t="s">
        <v>79</v>
      </c>
      <c r="C14" s="135"/>
      <c r="D14" s="135"/>
      <c r="E14" s="48">
        <f>E15+E19+E25+E28</f>
        <v>20</v>
      </c>
      <c r="F14" s="49">
        <f>ROUND(F15+F19+F25+F28,1)</f>
        <v>20</v>
      </c>
      <c r="G14" s="6"/>
    </row>
    <row r="15" spans="1:8" s="13" customFormat="1" ht="24" customHeight="1" x14ac:dyDescent="0.25">
      <c r="A15" s="12">
        <v>1</v>
      </c>
      <c r="B15" s="135" t="s">
        <v>80</v>
      </c>
      <c r="C15" s="135"/>
      <c r="D15" s="135"/>
      <c r="E15" s="48">
        <f>5-(E16+E17+E18)</f>
        <v>5</v>
      </c>
      <c r="F15" s="49">
        <f>ROUND(5-(F16+F17+F18),1)</f>
        <v>5</v>
      </c>
      <c r="G15" s="12"/>
    </row>
    <row r="16" spans="1:8" s="13" customFormat="1" ht="119.25" customHeight="1" x14ac:dyDescent="0.25">
      <c r="A16" s="12" t="s">
        <v>81</v>
      </c>
      <c r="B16" s="127" t="s">
        <v>82</v>
      </c>
      <c r="C16" s="128"/>
      <c r="D16" s="129"/>
      <c r="E16" s="50"/>
      <c r="F16" s="51"/>
      <c r="G16" s="12"/>
    </row>
    <row r="17" spans="1:7" s="16" customFormat="1" ht="67.7" customHeight="1" x14ac:dyDescent="0.25">
      <c r="A17" s="12" t="s">
        <v>83</v>
      </c>
      <c r="B17" s="127" t="s">
        <v>84</v>
      </c>
      <c r="C17" s="128"/>
      <c r="D17" s="129"/>
      <c r="E17" s="50"/>
      <c r="F17" s="51"/>
      <c r="G17" s="15"/>
    </row>
    <row r="18" spans="1:7" s="16" customFormat="1" ht="85.5" customHeight="1" x14ac:dyDescent="0.25">
      <c r="A18" s="12" t="s">
        <v>85</v>
      </c>
      <c r="B18" s="127" t="s">
        <v>86</v>
      </c>
      <c r="C18" s="128"/>
      <c r="D18" s="129"/>
      <c r="E18" s="50"/>
      <c r="F18" s="51"/>
      <c r="G18" s="15"/>
    </row>
    <row r="19" spans="1:7" s="16" customFormat="1" ht="47.85" customHeight="1" x14ac:dyDescent="0.25">
      <c r="A19" s="12">
        <v>2</v>
      </c>
      <c r="B19" s="136" t="s">
        <v>87</v>
      </c>
      <c r="C19" s="137"/>
      <c r="D19" s="138"/>
      <c r="E19" s="48">
        <f>6-(E20+E21+E22+E23+E24)</f>
        <v>6</v>
      </c>
      <c r="F19" s="49">
        <f>ROUND(6-(F20+F21+F22+F23+F24),1)</f>
        <v>6</v>
      </c>
      <c r="G19" s="52"/>
    </row>
    <row r="20" spans="1:7" s="16" customFormat="1" ht="39.75" customHeight="1" x14ac:dyDescent="0.25">
      <c r="A20" s="53" t="s">
        <v>88</v>
      </c>
      <c r="B20" s="127" t="s">
        <v>89</v>
      </c>
      <c r="C20" s="128"/>
      <c r="D20" s="129"/>
      <c r="E20" s="54"/>
      <c r="F20" s="51"/>
      <c r="G20" s="15"/>
    </row>
    <row r="21" spans="1:7" s="16" customFormat="1" ht="48.75" customHeight="1" x14ac:dyDescent="0.25">
      <c r="A21" s="53" t="s">
        <v>90</v>
      </c>
      <c r="B21" s="127" t="s">
        <v>91</v>
      </c>
      <c r="C21" s="128"/>
      <c r="D21" s="129"/>
      <c r="E21" s="54"/>
      <c r="F21" s="51"/>
      <c r="G21" s="15"/>
    </row>
    <row r="22" spans="1:7" s="16" customFormat="1" ht="52.5" customHeight="1" x14ac:dyDescent="0.25">
      <c r="A22" s="12" t="s">
        <v>92</v>
      </c>
      <c r="B22" s="127" t="s">
        <v>93</v>
      </c>
      <c r="C22" s="128"/>
      <c r="D22" s="129"/>
      <c r="E22" s="50"/>
      <c r="F22" s="51"/>
      <c r="G22" s="15"/>
    </row>
    <row r="23" spans="1:7" s="16" customFormat="1" ht="70.5" customHeight="1" x14ac:dyDescent="0.25">
      <c r="A23" s="12" t="s">
        <v>94</v>
      </c>
      <c r="B23" s="127" t="s">
        <v>95</v>
      </c>
      <c r="C23" s="128"/>
      <c r="D23" s="129"/>
      <c r="E23" s="50"/>
      <c r="F23" s="51"/>
      <c r="G23" s="15"/>
    </row>
    <row r="24" spans="1:7" s="16" customFormat="1" ht="37.5" customHeight="1" x14ac:dyDescent="0.25">
      <c r="A24" s="12" t="s">
        <v>96</v>
      </c>
      <c r="B24" s="127" t="s">
        <v>97</v>
      </c>
      <c r="C24" s="128"/>
      <c r="D24" s="129"/>
      <c r="E24" s="50"/>
      <c r="F24" s="51"/>
      <c r="G24" s="15"/>
    </row>
    <row r="25" spans="1:7" s="13" customFormat="1" ht="54" customHeight="1" x14ac:dyDescent="0.25">
      <c r="A25" s="12">
        <v>3</v>
      </c>
      <c r="B25" s="136" t="s">
        <v>98</v>
      </c>
      <c r="C25" s="137"/>
      <c r="D25" s="138"/>
      <c r="E25" s="48">
        <f>5-(E26+E27)</f>
        <v>5</v>
      </c>
      <c r="F25" s="49">
        <f>ROUND(5-(F26+F27),1)</f>
        <v>5</v>
      </c>
      <c r="G25" s="12"/>
    </row>
    <row r="26" spans="1:7" s="16" customFormat="1" ht="102.75" customHeight="1" x14ac:dyDescent="0.25">
      <c r="A26" s="12" t="s">
        <v>99</v>
      </c>
      <c r="B26" s="127" t="s">
        <v>100</v>
      </c>
      <c r="C26" s="128"/>
      <c r="D26" s="129"/>
      <c r="E26" s="50"/>
      <c r="F26" s="53"/>
      <c r="G26" s="15"/>
    </row>
    <row r="27" spans="1:7" s="16" customFormat="1" ht="54.75" customHeight="1" x14ac:dyDescent="0.25">
      <c r="A27" s="12" t="s">
        <v>101</v>
      </c>
      <c r="B27" s="127" t="s">
        <v>102</v>
      </c>
      <c r="C27" s="128"/>
      <c r="D27" s="129"/>
      <c r="E27" s="50"/>
      <c r="F27" s="53"/>
      <c r="G27" s="15"/>
    </row>
    <row r="28" spans="1:7" s="16" customFormat="1" ht="99" customHeight="1" x14ac:dyDescent="0.25">
      <c r="A28" s="55">
        <v>4</v>
      </c>
      <c r="B28" s="136" t="s">
        <v>103</v>
      </c>
      <c r="C28" s="137"/>
      <c r="D28" s="138"/>
      <c r="E28" s="48">
        <f>4-(E29+E30+E31)</f>
        <v>4</v>
      </c>
      <c r="F28" s="49">
        <f>ROUND(4-(F29+F30+F31),1)</f>
        <v>4</v>
      </c>
      <c r="G28" s="52"/>
    </row>
    <row r="29" spans="1:7" s="16" customFormat="1" ht="54.75" customHeight="1" x14ac:dyDescent="0.25">
      <c r="A29" s="12" t="s">
        <v>104</v>
      </c>
      <c r="B29" s="127" t="s">
        <v>105</v>
      </c>
      <c r="C29" s="128"/>
      <c r="D29" s="129"/>
      <c r="E29" s="50"/>
      <c r="F29" s="53"/>
      <c r="G29" s="15"/>
    </row>
    <row r="30" spans="1:7" s="16" customFormat="1" ht="57" customHeight="1" x14ac:dyDescent="0.25">
      <c r="A30" s="12" t="s">
        <v>106</v>
      </c>
      <c r="B30" s="127" t="s">
        <v>107</v>
      </c>
      <c r="C30" s="128"/>
      <c r="D30" s="129"/>
      <c r="E30" s="50"/>
      <c r="F30" s="53"/>
      <c r="G30" s="15"/>
    </row>
    <row r="31" spans="1:7" s="16" customFormat="1" ht="54" customHeight="1" x14ac:dyDescent="0.25">
      <c r="A31" s="12" t="s">
        <v>108</v>
      </c>
      <c r="B31" s="127" t="s">
        <v>109</v>
      </c>
      <c r="C31" s="128"/>
      <c r="D31" s="129"/>
      <c r="E31" s="50"/>
      <c r="F31" s="53"/>
      <c r="G31" s="15"/>
    </row>
    <row r="32" spans="1:7" s="4" customFormat="1" ht="27.75" customHeight="1" x14ac:dyDescent="0.25">
      <c r="A32" s="6" t="s">
        <v>110</v>
      </c>
      <c r="B32" s="139" t="s">
        <v>111</v>
      </c>
      <c r="C32" s="140"/>
      <c r="D32" s="141"/>
      <c r="E32" s="48">
        <f>E33+E35+E37+E39+E41+E43</f>
        <v>20</v>
      </c>
      <c r="F32" s="49">
        <f>ROUND(F33+F35+F37+F39+F41+F43,1)</f>
        <v>15</v>
      </c>
      <c r="G32" s="6"/>
    </row>
    <row r="33" spans="1:7" s="13" customFormat="1" ht="53.25" customHeight="1" x14ac:dyDescent="0.25">
      <c r="A33" s="12">
        <v>5</v>
      </c>
      <c r="B33" s="135" t="s">
        <v>112</v>
      </c>
      <c r="C33" s="135"/>
      <c r="D33" s="135"/>
      <c r="E33" s="48">
        <v>1</v>
      </c>
      <c r="F33" s="49">
        <f>IF(F34&gt;1,"1",F34)</f>
        <v>1</v>
      </c>
      <c r="G33" s="12"/>
    </row>
    <row r="34" spans="1:7" s="13" customFormat="1" ht="57" customHeight="1" x14ac:dyDescent="0.25">
      <c r="A34" s="12"/>
      <c r="B34" s="142" t="s">
        <v>113</v>
      </c>
      <c r="C34" s="142"/>
      <c r="D34" s="142"/>
      <c r="E34" s="48"/>
      <c r="F34" s="51">
        <v>1</v>
      </c>
      <c r="G34" s="12"/>
    </row>
    <row r="35" spans="1:7" s="13" customFormat="1" ht="55.5" customHeight="1" x14ac:dyDescent="0.25">
      <c r="A35" s="12">
        <v>6</v>
      </c>
      <c r="B35" s="136" t="s">
        <v>114</v>
      </c>
      <c r="C35" s="137"/>
      <c r="D35" s="138"/>
      <c r="E35" s="48">
        <v>2</v>
      </c>
      <c r="F35" s="49">
        <f>IF(F36&gt;2,"2",F36)</f>
        <v>2</v>
      </c>
      <c r="G35" s="12"/>
    </row>
    <row r="36" spans="1:7" s="13" customFormat="1" ht="60" customHeight="1" x14ac:dyDescent="0.25">
      <c r="A36" s="12"/>
      <c r="B36" s="143" t="s">
        <v>115</v>
      </c>
      <c r="C36" s="144"/>
      <c r="D36" s="145"/>
      <c r="E36" s="48"/>
      <c r="F36" s="51">
        <v>2</v>
      </c>
      <c r="G36" s="12"/>
    </row>
    <row r="37" spans="1:7" s="13" customFormat="1" ht="57" customHeight="1" x14ac:dyDescent="0.25">
      <c r="A37" s="12">
        <v>7</v>
      </c>
      <c r="B37" s="136" t="s">
        <v>116</v>
      </c>
      <c r="C37" s="137"/>
      <c r="D37" s="138"/>
      <c r="E37" s="48">
        <v>2</v>
      </c>
      <c r="F37" s="49">
        <f>IF(F38&gt;2,"2",F38)</f>
        <v>2</v>
      </c>
      <c r="G37" s="12"/>
    </row>
    <row r="38" spans="1:7" s="13" customFormat="1" ht="75.75" customHeight="1" x14ac:dyDescent="0.25">
      <c r="A38" s="12"/>
      <c r="B38" s="127" t="s">
        <v>117</v>
      </c>
      <c r="C38" s="128"/>
      <c r="D38" s="129"/>
      <c r="E38" s="48"/>
      <c r="F38" s="51">
        <v>2</v>
      </c>
      <c r="G38" s="12"/>
    </row>
    <row r="39" spans="1:7" s="13" customFormat="1" ht="58.5" customHeight="1" x14ac:dyDescent="0.25">
      <c r="A39" s="12">
        <v>8</v>
      </c>
      <c r="B39" s="136" t="s">
        <v>118</v>
      </c>
      <c r="C39" s="137"/>
      <c r="D39" s="138"/>
      <c r="E39" s="48">
        <v>2</v>
      </c>
      <c r="F39" s="49">
        <f>IF(F40&gt;8,"8",F40)</f>
        <v>2</v>
      </c>
      <c r="G39" s="12"/>
    </row>
    <row r="40" spans="1:7" s="13" customFormat="1" ht="70.5" customHeight="1" x14ac:dyDescent="0.25">
      <c r="A40" s="12"/>
      <c r="B40" s="127" t="s">
        <v>119</v>
      </c>
      <c r="C40" s="128"/>
      <c r="D40" s="129"/>
      <c r="E40" s="48"/>
      <c r="F40" s="51">
        <v>2</v>
      </c>
      <c r="G40" s="12"/>
    </row>
    <row r="41" spans="1:7" s="13" customFormat="1" ht="37.5" customHeight="1" x14ac:dyDescent="0.25">
      <c r="A41" s="12">
        <v>9</v>
      </c>
      <c r="B41" s="136" t="s">
        <v>120</v>
      </c>
      <c r="C41" s="137"/>
      <c r="D41" s="138"/>
      <c r="E41" s="48">
        <v>8</v>
      </c>
      <c r="F41" s="49">
        <f>IF(F42&gt;8,"8",F42)</f>
        <v>8</v>
      </c>
      <c r="G41" s="12"/>
    </row>
    <row r="42" spans="1:7" s="13" customFormat="1" ht="171" customHeight="1" x14ac:dyDescent="0.25">
      <c r="A42" s="12"/>
      <c r="B42" s="127" t="s">
        <v>121</v>
      </c>
      <c r="C42" s="128"/>
      <c r="D42" s="129"/>
      <c r="E42" s="48"/>
      <c r="F42" s="51">
        <v>8</v>
      </c>
      <c r="G42" s="12"/>
    </row>
    <row r="43" spans="1:7" s="13" customFormat="1" ht="55.5" customHeight="1" x14ac:dyDescent="0.25">
      <c r="A43" s="12">
        <v>10</v>
      </c>
      <c r="B43" s="136" t="s">
        <v>122</v>
      </c>
      <c r="C43" s="137"/>
      <c r="D43" s="138"/>
      <c r="E43" s="48">
        <v>5</v>
      </c>
      <c r="F43" s="49">
        <f>ROUND(IF((F44+F45)&gt;5,"5",(F44+F45)),1)</f>
        <v>0</v>
      </c>
      <c r="G43" s="12"/>
    </row>
    <row r="44" spans="1:7" s="13" customFormat="1" ht="108" customHeight="1" x14ac:dyDescent="0.25">
      <c r="A44" s="12" t="s">
        <v>123</v>
      </c>
      <c r="B44" s="127" t="s">
        <v>124</v>
      </c>
      <c r="C44" s="128"/>
      <c r="D44" s="129"/>
      <c r="E44" s="48"/>
      <c r="F44" s="51"/>
      <c r="G44" s="12"/>
    </row>
    <row r="45" spans="1:7" s="13" customFormat="1" ht="73.5" customHeight="1" x14ac:dyDescent="0.25">
      <c r="A45" s="12" t="s">
        <v>125</v>
      </c>
      <c r="B45" s="127" t="s">
        <v>126</v>
      </c>
      <c r="C45" s="128"/>
      <c r="D45" s="129"/>
      <c r="E45" s="48"/>
      <c r="F45" s="51"/>
      <c r="G45" s="12"/>
    </row>
    <row r="46" spans="1:7" s="4" customFormat="1" ht="26.25" customHeight="1" x14ac:dyDescent="0.25">
      <c r="A46" s="6"/>
      <c r="B46" s="121" t="s">
        <v>127</v>
      </c>
      <c r="C46" s="122"/>
      <c r="D46" s="123"/>
      <c r="E46" s="56">
        <f>E14+E32</f>
        <v>40</v>
      </c>
      <c r="F46" s="57">
        <f>F14+F32</f>
        <v>35</v>
      </c>
      <c r="G46" s="6"/>
    </row>
    <row r="47" spans="1:7" ht="18" customHeight="1" x14ac:dyDescent="0.25">
      <c r="B47" s="4"/>
      <c r="C47" s="4"/>
      <c r="D47" s="4"/>
    </row>
    <row r="48" spans="1:7" ht="18" customHeight="1" x14ac:dyDescent="0.25">
      <c r="B48" s="4"/>
      <c r="C48" s="4"/>
      <c r="D48" s="4"/>
    </row>
    <row r="49" spans="2:7" ht="25.35" customHeight="1" x14ac:dyDescent="0.25">
      <c r="B49" s="146" t="s">
        <v>128</v>
      </c>
      <c r="C49" s="146"/>
      <c r="D49" s="146"/>
      <c r="E49" s="146"/>
      <c r="F49" s="146"/>
      <c r="G49" s="146"/>
    </row>
    <row r="50" spans="2:7" ht="107.1" customHeight="1" x14ac:dyDescent="0.25">
      <c r="B50" s="147" t="s">
        <v>129</v>
      </c>
      <c r="C50" s="148"/>
      <c r="D50" s="148"/>
      <c r="E50" s="148"/>
      <c r="F50" s="148"/>
      <c r="G50" s="149"/>
    </row>
    <row r="51" spans="2:7" ht="25.35" customHeight="1" x14ac:dyDescent="0.25">
      <c r="B51" s="18"/>
      <c r="D51" s="150" t="s">
        <v>212</v>
      </c>
      <c r="E51" s="150"/>
      <c r="F51" s="150"/>
      <c r="G51" s="150"/>
    </row>
    <row r="52" spans="2:7" ht="34.5" customHeight="1" x14ac:dyDescent="0.25">
      <c r="B52" s="58"/>
      <c r="D52" s="107" t="s">
        <v>4</v>
      </c>
      <c r="E52" s="107"/>
      <c r="F52" s="107"/>
      <c r="G52" s="107"/>
    </row>
    <row r="56" spans="2:7" x14ac:dyDescent="0.25">
      <c r="D56" s="103" t="s">
        <v>199</v>
      </c>
      <c r="E56" s="103"/>
      <c r="F56" s="103"/>
      <c r="G56" s="103"/>
    </row>
  </sheetData>
  <mergeCells count="47">
    <mergeCell ref="B49:G49"/>
    <mergeCell ref="B50:G50"/>
    <mergeCell ref="D51:G51"/>
    <mergeCell ref="D52:G52"/>
    <mergeCell ref="B41:D41"/>
    <mergeCell ref="B42:D42"/>
    <mergeCell ref="B43:D43"/>
    <mergeCell ref="B44:D44"/>
    <mergeCell ref="B45:D45"/>
    <mergeCell ref="B46:D46"/>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19:D19"/>
    <mergeCell ref="B20:D20"/>
    <mergeCell ref="B21:D21"/>
    <mergeCell ref="B22:D22"/>
    <mergeCell ref="B23:D23"/>
    <mergeCell ref="D56:G56"/>
    <mergeCell ref="B16:D16"/>
    <mergeCell ref="A2:C2"/>
    <mergeCell ref="D2:G2"/>
    <mergeCell ref="A3:B3"/>
    <mergeCell ref="A5:G5"/>
    <mergeCell ref="B7:H7"/>
    <mergeCell ref="B8:H8"/>
    <mergeCell ref="B9:H9"/>
    <mergeCell ref="B12:D12"/>
    <mergeCell ref="B13:D13"/>
    <mergeCell ref="B14:D14"/>
    <mergeCell ref="B15:D15"/>
    <mergeCell ref="B28:D28"/>
    <mergeCell ref="B17:D17"/>
    <mergeCell ref="B18:D18"/>
  </mergeCells>
  <pageMargins left="0.7" right="0.7" top="0.75" bottom="0.75" header="0.3" footer="0.3"/>
  <pageSetup paperSize="9" orientation="portrait" horizontalDpi="4294967295" verticalDpi="4294967295"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5"/>
  <sheetViews>
    <sheetView topLeftCell="A40" workbookViewId="0">
      <selection activeCell="G42" sqref="G42"/>
    </sheetView>
  </sheetViews>
  <sheetFormatPr defaultColWidth="11.42578125" defaultRowHeight="15.75" x14ac:dyDescent="0.25"/>
  <cols>
    <col min="1" max="1" width="5.42578125" style="1" bestFit="1" customWidth="1"/>
    <col min="2" max="2" width="27.140625" style="2" customWidth="1"/>
    <col min="3" max="3" width="12.42578125" style="1" customWidth="1"/>
    <col min="4" max="4" width="13.42578125" style="1" customWidth="1"/>
    <col min="5" max="5" width="11.28515625" style="1" customWidth="1"/>
    <col min="6" max="6" width="13" style="59" customWidth="1"/>
    <col min="7" max="7" width="16.42578125" style="1" customWidth="1"/>
    <col min="8" max="256" width="11.42578125" style="1"/>
    <col min="257" max="257" width="5.42578125" style="1" bestFit="1" customWidth="1"/>
    <col min="258" max="258" width="27.140625" style="1" customWidth="1"/>
    <col min="259" max="259" width="12.42578125" style="1" customWidth="1"/>
    <col min="260" max="260" width="13.42578125" style="1" customWidth="1"/>
    <col min="261" max="261" width="11.28515625" style="1" customWidth="1"/>
    <col min="262" max="262" width="13" style="1" customWidth="1"/>
    <col min="263" max="263" width="16.42578125" style="1" customWidth="1"/>
    <col min="264" max="512" width="11.42578125" style="1"/>
    <col min="513" max="513" width="5.42578125" style="1" bestFit="1" customWidth="1"/>
    <col min="514" max="514" width="27.140625" style="1" customWidth="1"/>
    <col min="515" max="515" width="12.42578125" style="1" customWidth="1"/>
    <col min="516" max="516" width="13.42578125" style="1" customWidth="1"/>
    <col min="517" max="517" width="11.28515625" style="1" customWidth="1"/>
    <col min="518" max="518" width="13" style="1" customWidth="1"/>
    <col min="519" max="519" width="16.42578125" style="1" customWidth="1"/>
    <col min="520" max="768" width="11.42578125" style="1"/>
    <col min="769" max="769" width="5.42578125" style="1" bestFit="1" customWidth="1"/>
    <col min="770" max="770" width="27.140625" style="1" customWidth="1"/>
    <col min="771" max="771" width="12.42578125" style="1" customWidth="1"/>
    <col min="772" max="772" width="13.42578125" style="1" customWidth="1"/>
    <col min="773" max="773" width="11.28515625" style="1" customWidth="1"/>
    <col min="774" max="774" width="13" style="1" customWidth="1"/>
    <col min="775" max="775" width="16.42578125" style="1" customWidth="1"/>
    <col min="776" max="1024" width="11.42578125" style="1"/>
    <col min="1025" max="1025" width="5.42578125" style="1" bestFit="1" customWidth="1"/>
    <col min="1026" max="1026" width="27.140625" style="1" customWidth="1"/>
    <col min="1027" max="1027" width="12.42578125" style="1" customWidth="1"/>
    <col min="1028" max="1028" width="13.42578125" style="1" customWidth="1"/>
    <col min="1029" max="1029" width="11.28515625" style="1" customWidth="1"/>
    <col min="1030" max="1030" width="13" style="1" customWidth="1"/>
    <col min="1031" max="1031" width="16.42578125" style="1" customWidth="1"/>
    <col min="1032" max="1280" width="11.42578125" style="1"/>
    <col min="1281" max="1281" width="5.42578125" style="1" bestFit="1" customWidth="1"/>
    <col min="1282" max="1282" width="27.140625" style="1" customWidth="1"/>
    <col min="1283" max="1283" width="12.42578125" style="1" customWidth="1"/>
    <col min="1284" max="1284" width="13.42578125" style="1" customWidth="1"/>
    <col min="1285" max="1285" width="11.28515625" style="1" customWidth="1"/>
    <col min="1286" max="1286" width="13" style="1" customWidth="1"/>
    <col min="1287" max="1287" width="16.42578125" style="1" customWidth="1"/>
    <col min="1288" max="1536" width="11.42578125" style="1"/>
    <col min="1537" max="1537" width="5.42578125" style="1" bestFit="1" customWidth="1"/>
    <col min="1538" max="1538" width="27.140625" style="1" customWidth="1"/>
    <col min="1539" max="1539" width="12.42578125" style="1" customWidth="1"/>
    <col min="1540" max="1540" width="13.42578125" style="1" customWidth="1"/>
    <col min="1541" max="1541" width="11.28515625" style="1" customWidth="1"/>
    <col min="1542" max="1542" width="13" style="1" customWidth="1"/>
    <col min="1543" max="1543" width="16.42578125" style="1" customWidth="1"/>
    <col min="1544" max="1792" width="11.42578125" style="1"/>
    <col min="1793" max="1793" width="5.42578125" style="1" bestFit="1" customWidth="1"/>
    <col min="1794" max="1794" width="27.140625" style="1" customWidth="1"/>
    <col min="1795" max="1795" width="12.42578125" style="1" customWidth="1"/>
    <col min="1796" max="1796" width="13.42578125" style="1" customWidth="1"/>
    <col min="1797" max="1797" width="11.28515625" style="1" customWidth="1"/>
    <col min="1798" max="1798" width="13" style="1" customWidth="1"/>
    <col min="1799" max="1799" width="16.42578125" style="1" customWidth="1"/>
    <col min="1800" max="2048" width="11.42578125" style="1"/>
    <col min="2049" max="2049" width="5.42578125" style="1" bestFit="1" customWidth="1"/>
    <col min="2050" max="2050" width="27.140625" style="1" customWidth="1"/>
    <col min="2051" max="2051" width="12.42578125" style="1" customWidth="1"/>
    <col min="2052" max="2052" width="13.42578125" style="1" customWidth="1"/>
    <col min="2053" max="2053" width="11.28515625" style="1" customWidth="1"/>
    <col min="2054" max="2054" width="13" style="1" customWidth="1"/>
    <col min="2055" max="2055" width="16.42578125" style="1" customWidth="1"/>
    <col min="2056" max="2304" width="11.42578125" style="1"/>
    <col min="2305" max="2305" width="5.42578125" style="1" bestFit="1" customWidth="1"/>
    <col min="2306" max="2306" width="27.140625" style="1" customWidth="1"/>
    <col min="2307" max="2307" width="12.42578125" style="1" customWidth="1"/>
    <col min="2308" max="2308" width="13.42578125" style="1" customWidth="1"/>
    <col min="2309" max="2309" width="11.28515625" style="1" customWidth="1"/>
    <col min="2310" max="2310" width="13" style="1" customWidth="1"/>
    <col min="2311" max="2311" width="16.42578125" style="1" customWidth="1"/>
    <col min="2312" max="2560" width="11.42578125" style="1"/>
    <col min="2561" max="2561" width="5.42578125" style="1" bestFit="1" customWidth="1"/>
    <col min="2562" max="2562" width="27.140625" style="1" customWidth="1"/>
    <col min="2563" max="2563" width="12.42578125" style="1" customWidth="1"/>
    <col min="2564" max="2564" width="13.42578125" style="1" customWidth="1"/>
    <col min="2565" max="2565" width="11.28515625" style="1" customWidth="1"/>
    <col min="2566" max="2566" width="13" style="1" customWidth="1"/>
    <col min="2567" max="2567" width="16.42578125" style="1" customWidth="1"/>
    <col min="2568" max="2816" width="11.42578125" style="1"/>
    <col min="2817" max="2817" width="5.42578125" style="1" bestFit="1" customWidth="1"/>
    <col min="2818" max="2818" width="27.140625" style="1" customWidth="1"/>
    <col min="2819" max="2819" width="12.42578125" style="1" customWidth="1"/>
    <col min="2820" max="2820" width="13.42578125" style="1" customWidth="1"/>
    <col min="2821" max="2821" width="11.28515625" style="1" customWidth="1"/>
    <col min="2822" max="2822" width="13" style="1" customWidth="1"/>
    <col min="2823" max="2823" width="16.42578125" style="1" customWidth="1"/>
    <col min="2824" max="3072" width="11.42578125" style="1"/>
    <col min="3073" max="3073" width="5.42578125" style="1" bestFit="1" customWidth="1"/>
    <col min="3074" max="3074" width="27.140625" style="1" customWidth="1"/>
    <col min="3075" max="3075" width="12.42578125" style="1" customWidth="1"/>
    <col min="3076" max="3076" width="13.42578125" style="1" customWidth="1"/>
    <col min="3077" max="3077" width="11.28515625" style="1" customWidth="1"/>
    <col min="3078" max="3078" width="13" style="1" customWidth="1"/>
    <col min="3079" max="3079" width="16.42578125" style="1" customWidth="1"/>
    <col min="3080" max="3328" width="11.42578125" style="1"/>
    <col min="3329" max="3329" width="5.42578125" style="1" bestFit="1" customWidth="1"/>
    <col min="3330" max="3330" width="27.140625" style="1" customWidth="1"/>
    <col min="3331" max="3331" width="12.42578125" style="1" customWidth="1"/>
    <col min="3332" max="3332" width="13.42578125" style="1" customWidth="1"/>
    <col min="3333" max="3333" width="11.28515625" style="1" customWidth="1"/>
    <col min="3334" max="3334" width="13" style="1" customWidth="1"/>
    <col min="3335" max="3335" width="16.42578125" style="1" customWidth="1"/>
    <col min="3336" max="3584" width="11.42578125" style="1"/>
    <col min="3585" max="3585" width="5.42578125" style="1" bestFit="1" customWidth="1"/>
    <col min="3586" max="3586" width="27.140625" style="1" customWidth="1"/>
    <col min="3587" max="3587" width="12.42578125" style="1" customWidth="1"/>
    <col min="3588" max="3588" width="13.42578125" style="1" customWidth="1"/>
    <col min="3589" max="3589" width="11.28515625" style="1" customWidth="1"/>
    <col min="3590" max="3590" width="13" style="1" customWidth="1"/>
    <col min="3591" max="3591" width="16.42578125" style="1" customWidth="1"/>
    <col min="3592" max="3840" width="11.42578125" style="1"/>
    <col min="3841" max="3841" width="5.42578125" style="1" bestFit="1" customWidth="1"/>
    <col min="3842" max="3842" width="27.140625" style="1" customWidth="1"/>
    <col min="3843" max="3843" width="12.42578125" style="1" customWidth="1"/>
    <col min="3844" max="3844" width="13.42578125" style="1" customWidth="1"/>
    <col min="3845" max="3845" width="11.28515625" style="1" customWidth="1"/>
    <col min="3846" max="3846" width="13" style="1" customWidth="1"/>
    <col min="3847" max="3847" width="16.42578125" style="1" customWidth="1"/>
    <col min="3848" max="4096" width="11.42578125" style="1"/>
    <col min="4097" max="4097" width="5.42578125" style="1" bestFit="1" customWidth="1"/>
    <col min="4098" max="4098" width="27.140625" style="1" customWidth="1"/>
    <col min="4099" max="4099" width="12.42578125" style="1" customWidth="1"/>
    <col min="4100" max="4100" width="13.42578125" style="1" customWidth="1"/>
    <col min="4101" max="4101" width="11.28515625" style="1" customWidth="1"/>
    <col min="4102" max="4102" width="13" style="1" customWidth="1"/>
    <col min="4103" max="4103" width="16.42578125" style="1" customWidth="1"/>
    <col min="4104" max="4352" width="11.42578125" style="1"/>
    <col min="4353" max="4353" width="5.42578125" style="1" bestFit="1" customWidth="1"/>
    <col min="4354" max="4354" width="27.140625" style="1" customWidth="1"/>
    <col min="4355" max="4355" width="12.42578125" style="1" customWidth="1"/>
    <col min="4356" max="4356" width="13.42578125" style="1" customWidth="1"/>
    <col min="4357" max="4357" width="11.28515625" style="1" customWidth="1"/>
    <col min="4358" max="4358" width="13" style="1" customWidth="1"/>
    <col min="4359" max="4359" width="16.42578125" style="1" customWidth="1"/>
    <col min="4360" max="4608" width="11.42578125" style="1"/>
    <col min="4609" max="4609" width="5.42578125" style="1" bestFit="1" customWidth="1"/>
    <col min="4610" max="4610" width="27.140625" style="1" customWidth="1"/>
    <col min="4611" max="4611" width="12.42578125" style="1" customWidth="1"/>
    <col min="4612" max="4612" width="13.42578125" style="1" customWidth="1"/>
    <col min="4613" max="4613" width="11.28515625" style="1" customWidth="1"/>
    <col min="4614" max="4614" width="13" style="1" customWidth="1"/>
    <col min="4615" max="4615" width="16.42578125" style="1" customWidth="1"/>
    <col min="4616" max="4864" width="11.42578125" style="1"/>
    <col min="4865" max="4865" width="5.42578125" style="1" bestFit="1" customWidth="1"/>
    <col min="4866" max="4866" width="27.140625" style="1" customWidth="1"/>
    <col min="4867" max="4867" width="12.42578125" style="1" customWidth="1"/>
    <col min="4868" max="4868" width="13.42578125" style="1" customWidth="1"/>
    <col min="4869" max="4869" width="11.28515625" style="1" customWidth="1"/>
    <col min="4870" max="4870" width="13" style="1" customWidth="1"/>
    <col min="4871" max="4871" width="16.42578125" style="1" customWidth="1"/>
    <col min="4872" max="5120" width="11.42578125" style="1"/>
    <col min="5121" max="5121" width="5.42578125" style="1" bestFit="1" customWidth="1"/>
    <col min="5122" max="5122" width="27.140625" style="1" customWidth="1"/>
    <col min="5123" max="5123" width="12.42578125" style="1" customWidth="1"/>
    <col min="5124" max="5124" width="13.42578125" style="1" customWidth="1"/>
    <col min="5125" max="5125" width="11.28515625" style="1" customWidth="1"/>
    <col min="5126" max="5126" width="13" style="1" customWidth="1"/>
    <col min="5127" max="5127" width="16.42578125" style="1" customWidth="1"/>
    <col min="5128" max="5376" width="11.42578125" style="1"/>
    <col min="5377" max="5377" width="5.42578125" style="1" bestFit="1" customWidth="1"/>
    <col min="5378" max="5378" width="27.140625" style="1" customWidth="1"/>
    <col min="5379" max="5379" width="12.42578125" style="1" customWidth="1"/>
    <col min="5380" max="5380" width="13.42578125" style="1" customWidth="1"/>
    <col min="5381" max="5381" width="11.28515625" style="1" customWidth="1"/>
    <col min="5382" max="5382" width="13" style="1" customWidth="1"/>
    <col min="5383" max="5383" width="16.42578125" style="1" customWidth="1"/>
    <col min="5384" max="5632" width="11.42578125" style="1"/>
    <col min="5633" max="5633" width="5.42578125" style="1" bestFit="1" customWidth="1"/>
    <col min="5634" max="5634" width="27.140625" style="1" customWidth="1"/>
    <col min="5635" max="5635" width="12.42578125" style="1" customWidth="1"/>
    <col min="5636" max="5636" width="13.42578125" style="1" customWidth="1"/>
    <col min="5637" max="5637" width="11.28515625" style="1" customWidth="1"/>
    <col min="5638" max="5638" width="13" style="1" customWidth="1"/>
    <col min="5639" max="5639" width="16.42578125" style="1" customWidth="1"/>
    <col min="5640" max="5888" width="11.42578125" style="1"/>
    <col min="5889" max="5889" width="5.42578125" style="1" bestFit="1" customWidth="1"/>
    <col min="5890" max="5890" width="27.140625" style="1" customWidth="1"/>
    <col min="5891" max="5891" width="12.42578125" style="1" customWidth="1"/>
    <col min="5892" max="5892" width="13.42578125" style="1" customWidth="1"/>
    <col min="5893" max="5893" width="11.28515625" style="1" customWidth="1"/>
    <col min="5894" max="5894" width="13" style="1" customWidth="1"/>
    <col min="5895" max="5895" width="16.42578125" style="1" customWidth="1"/>
    <col min="5896" max="6144" width="11.42578125" style="1"/>
    <col min="6145" max="6145" width="5.42578125" style="1" bestFit="1" customWidth="1"/>
    <col min="6146" max="6146" width="27.140625" style="1" customWidth="1"/>
    <col min="6147" max="6147" width="12.42578125" style="1" customWidth="1"/>
    <col min="6148" max="6148" width="13.42578125" style="1" customWidth="1"/>
    <col min="6149" max="6149" width="11.28515625" style="1" customWidth="1"/>
    <col min="6150" max="6150" width="13" style="1" customWidth="1"/>
    <col min="6151" max="6151" width="16.42578125" style="1" customWidth="1"/>
    <col min="6152" max="6400" width="11.42578125" style="1"/>
    <col min="6401" max="6401" width="5.42578125" style="1" bestFit="1" customWidth="1"/>
    <col min="6402" max="6402" width="27.140625" style="1" customWidth="1"/>
    <col min="6403" max="6403" width="12.42578125" style="1" customWidth="1"/>
    <col min="6404" max="6404" width="13.42578125" style="1" customWidth="1"/>
    <col min="6405" max="6405" width="11.28515625" style="1" customWidth="1"/>
    <col min="6406" max="6406" width="13" style="1" customWidth="1"/>
    <col min="6407" max="6407" width="16.42578125" style="1" customWidth="1"/>
    <col min="6408" max="6656" width="11.42578125" style="1"/>
    <col min="6657" max="6657" width="5.42578125" style="1" bestFit="1" customWidth="1"/>
    <col min="6658" max="6658" width="27.140625" style="1" customWidth="1"/>
    <col min="6659" max="6659" width="12.42578125" style="1" customWidth="1"/>
    <col min="6660" max="6660" width="13.42578125" style="1" customWidth="1"/>
    <col min="6661" max="6661" width="11.28515625" style="1" customWidth="1"/>
    <col min="6662" max="6662" width="13" style="1" customWidth="1"/>
    <col min="6663" max="6663" width="16.42578125" style="1" customWidth="1"/>
    <col min="6664" max="6912" width="11.42578125" style="1"/>
    <col min="6913" max="6913" width="5.42578125" style="1" bestFit="1" customWidth="1"/>
    <col min="6914" max="6914" width="27.140625" style="1" customWidth="1"/>
    <col min="6915" max="6915" width="12.42578125" style="1" customWidth="1"/>
    <col min="6916" max="6916" width="13.42578125" style="1" customWidth="1"/>
    <col min="6917" max="6917" width="11.28515625" style="1" customWidth="1"/>
    <col min="6918" max="6918" width="13" style="1" customWidth="1"/>
    <col min="6919" max="6919" width="16.42578125" style="1" customWidth="1"/>
    <col min="6920" max="7168" width="11.42578125" style="1"/>
    <col min="7169" max="7169" width="5.42578125" style="1" bestFit="1" customWidth="1"/>
    <col min="7170" max="7170" width="27.140625" style="1" customWidth="1"/>
    <col min="7171" max="7171" width="12.42578125" style="1" customWidth="1"/>
    <col min="7172" max="7172" width="13.42578125" style="1" customWidth="1"/>
    <col min="7173" max="7173" width="11.28515625" style="1" customWidth="1"/>
    <col min="7174" max="7174" width="13" style="1" customWidth="1"/>
    <col min="7175" max="7175" width="16.42578125" style="1" customWidth="1"/>
    <col min="7176" max="7424" width="11.42578125" style="1"/>
    <col min="7425" max="7425" width="5.42578125" style="1" bestFit="1" customWidth="1"/>
    <col min="7426" max="7426" width="27.140625" style="1" customWidth="1"/>
    <col min="7427" max="7427" width="12.42578125" style="1" customWidth="1"/>
    <col min="7428" max="7428" width="13.42578125" style="1" customWidth="1"/>
    <col min="7429" max="7429" width="11.28515625" style="1" customWidth="1"/>
    <col min="7430" max="7430" width="13" style="1" customWidth="1"/>
    <col min="7431" max="7431" width="16.42578125" style="1" customWidth="1"/>
    <col min="7432" max="7680" width="11.42578125" style="1"/>
    <col min="7681" max="7681" width="5.42578125" style="1" bestFit="1" customWidth="1"/>
    <col min="7682" max="7682" width="27.140625" style="1" customWidth="1"/>
    <col min="7683" max="7683" width="12.42578125" style="1" customWidth="1"/>
    <col min="7684" max="7684" width="13.42578125" style="1" customWidth="1"/>
    <col min="7685" max="7685" width="11.28515625" style="1" customWidth="1"/>
    <col min="7686" max="7686" width="13" style="1" customWidth="1"/>
    <col min="7687" max="7687" width="16.42578125" style="1" customWidth="1"/>
    <col min="7688" max="7936" width="11.42578125" style="1"/>
    <col min="7937" max="7937" width="5.42578125" style="1" bestFit="1" customWidth="1"/>
    <col min="7938" max="7938" width="27.140625" style="1" customWidth="1"/>
    <col min="7939" max="7939" width="12.42578125" style="1" customWidth="1"/>
    <col min="7940" max="7940" width="13.42578125" style="1" customWidth="1"/>
    <col min="7941" max="7941" width="11.28515625" style="1" customWidth="1"/>
    <col min="7942" max="7942" width="13" style="1" customWidth="1"/>
    <col min="7943" max="7943" width="16.42578125" style="1" customWidth="1"/>
    <col min="7944" max="8192" width="11.42578125" style="1"/>
    <col min="8193" max="8193" width="5.42578125" style="1" bestFit="1" customWidth="1"/>
    <col min="8194" max="8194" width="27.140625" style="1" customWidth="1"/>
    <col min="8195" max="8195" width="12.42578125" style="1" customWidth="1"/>
    <col min="8196" max="8196" width="13.42578125" style="1" customWidth="1"/>
    <col min="8197" max="8197" width="11.28515625" style="1" customWidth="1"/>
    <col min="8198" max="8198" width="13" style="1" customWidth="1"/>
    <col min="8199" max="8199" width="16.42578125" style="1" customWidth="1"/>
    <col min="8200" max="8448" width="11.42578125" style="1"/>
    <col min="8449" max="8449" width="5.42578125" style="1" bestFit="1" customWidth="1"/>
    <col min="8450" max="8450" width="27.140625" style="1" customWidth="1"/>
    <col min="8451" max="8451" width="12.42578125" style="1" customWidth="1"/>
    <col min="8452" max="8452" width="13.42578125" style="1" customWidth="1"/>
    <col min="8453" max="8453" width="11.28515625" style="1" customWidth="1"/>
    <col min="8454" max="8454" width="13" style="1" customWidth="1"/>
    <col min="8455" max="8455" width="16.42578125" style="1" customWidth="1"/>
    <col min="8456" max="8704" width="11.42578125" style="1"/>
    <col min="8705" max="8705" width="5.42578125" style="1" bestFit="1" customWidth="1"/>
    <col min="8706" max="8706" width="27.140625" style="1" customWidth="1"/>
    <col min="8707" max="8707" width="12.42578125" style="1" customWidth="1"/>
    <col min="8708" max="8708" width="13.42578125" style="1" customWidth="1"/>
    <col min="8709" max="8709" width="11.28515625" style="1" customWidth="1"/>
    <col min="8710" max="8710" width="13" style="1" customWidth="1"/>
    <col min="8711" max="8711" width="16.42578125" style="1" customWidth="1"/>
    <col min="8712" max="8960" width="11.42578125" style="1"/>
    <col min="8961" max="8961" width="5.42578125" style="1" bestFit="1" customWidth="1"/>
    <col min="8962" max="8962" width="27.140625" style="1" customWidth="1"/>
    <col min="8963" max="8963" width="12.42578125" style="1" customWidth="1"/>
    <col min="8964" max="8964" width="13.42578125" style="1" customWidth="1"/>
    <col min="8965" max="8965" width="11.28515625" style="1" customWidth="1"/>
    <col min="8966" max="8966" width="13" style="1" customWidth="1"/>
    <col min="8967" max="8967" width="16.42578125" style="1" customWidth="1"/>
    <col min="8968" max="9216" width="11.42578125" style="1"/>
    <col min="9217" max="9217" width="5.42578125" style="1" bestFit="1" customWidth="1"/>
    <col min="9218" max="9218" width="27.140625" style="1" customWidth="1"/>
    <col min="9219" max="9219" width="12.42578125" style="1" customWidth="1"/>
    <col min="9220" max="9220" width="13.42578125" style="1" customWidth="1"/>
    <col min="9221" max="9221" width="11.28515625" style="1" customWidth="1"/>
    <col min="9222" max="9222" width="13" style="1" customWidth="1"/>
    <col min="9223" max="9223" width="16.42578125" style="1" customWidth="1"/>
    <col min="9224" max="9472" width="11.42578125" style="1"/>
    <col min="9473" max="9473" width="5.42578125" style="1" bestFit="1" customWidth="1"/>
    <col min="9474" max="9474" width="27.140625" style="1" customWidth="1"/>
    <col min="9475" max="9475" width="12.42578125" style="1" customWidth="1"/>
    <col min="9476" max="9476" width="13.42578125" style="1" customWidth="1"/>
    <col min="9477" max="9477" width="11.28515625" style="1" customWidth="1"/>
    <col min="9478" max="9478" width="13" style="1" customWidth="1"/>
    <col min="9479" max="9479" width="16.42578125" style="1" customWidth="1"/>
    <col min="9480" max="9728" width="11.42578125" style="1"/>
    <col min="9729" max="9729" width="5.42578125" style="1" bestFit="1" customWidth="1"/>
    <col min="9730" max="9730" width="27.140625" style="1" customWidth="1"/>
    <col min="9731" max="9731" width="12.42578125" style="1" customWidth="1"/>
    <col min="9732" max="9732" width="13.42578125" style="1" customWidth="1"/>
    <col min="9733" max="9733" width="11.28515625" style="1" customWidth="1"/>
    <col min="9734" max="9734" width="13" style="1" customWidth="1"/>
    <col min="9735" max="9735" width="16.42578125" style="1" customWidth="1"/>
    <col min="9736" max="9984" width="11.42578125" style="1"/>
    <col min="9985" max="9985" width="5.42578125" style="1" bestFit="1" customWidth="1"/>
    <col min="9986" max="9986" width="27.140625" style="1" customWidth="1"/>
    <col min="9987" max="9987" width="12.42578125" style="1" customWidth="1"/>
    <col min="9988" max="9988" width="13.42578125" style="1" customWidth="1"/>
    <col min="9989" max="9989" width="11.28515625" style="1" customWidth="1"/>
    <col min="9990" max="9990" width="13" style="1" customWidth="1"/>
    <col min="9991" max="9991" width="16.42578125" style="1" customWidth="1"/>
    <col min="9992" max="10240" width="11.42578125" style="1"/>
    <col min="10241" max="10241" width="5.42578125" style="1" bestFit="1" customWidth="1"/>
    <col min="10242" max="10242" width="27.140625" style="1" customWidth="1"/>
    <col min="10243" max="10243" width="12.42578125" style="1" customWidth="1"/>
    <col min="10244" max="10244" width="13.42578125" style="1" customWidth="1"/>
    <col min="10245" max="10245" width="11.28515625" style="1" customWidth="1"/>
    <col min="10246" max="10246" width="13" style="1" customWidth="1"/>
    <col min="10247" max="10247" width="16.42578125" style="1" customWidth="1"/>
    <col min="10248" max="10496" width="11.42578125" style="1"/>
    <col min="10497" max="10497" width="5.42578125" style="1" bestFit="1" customWidth="1"/>
    <col min="10498" max="10498" width="27.140625" style="1" customWidth="1"/>
    <col min="10499" max="10499" width="12.42578125" style="1" customWidth="1"/>
    <col min="10500" max="10500" width="13.42578125" style="1" customWidth="1"/>
    <col min="10501" max="10501" width="11.28515625" style="1" customWidth="1"/>
    <col min="10502" max="10502" width="13" style="1" customWidth="1"/>
    <col min="10503" max="10503" width="16.42578125" style="1" customWidth="1"/>
    <col min="10504" max="10752" width="11.42578125" style="1"/>
    <col min="10753" max="10753" width="5.42578125" style="1" bestFit="1" customWidth="1"/>
    <col min="10754" max="10754" width="27.140625" style="1" customWidth="1"/>
    <col min="10755" max="10755" width="12.42578125" style="1" customWidth="1"/>
    <col min="10756" max="10756" width="13.42578125" style="1" customWidth="1"/>
    <col min="10757" max="10757" width="11.28515625" style="1" customWidth="1"/>
    <col min="10758" max="10758" width="13" style="1" customWidth="1"/>
    <col min="10759" max="10759" width="16.42578125" style="1" customWidth="1"/>
    <col min="10760" max="11008" width="11.42578125" style="1"/>
    <col min="11009" max="11009" width="5.42578125" style="1" bestFit="1" customWidth="1"/>
    <col min="11010" max="11010" width="27.140625" style="1" customWidth="1"/>
    <col min="11011" max="11011" width="12.42578125" style="1" customWidth="1"/>
    <col min="11012" max="11012" width="13.42578125" style="1" customWidth="1"/>
    <col min="11013" max="11013" width="11.28515625" style="1" customWidth="1"/>
    <col min="11014" max="11014" width="13" style="1" customWidth="1"/>
    <col min="11015" max="11015" width="16.42578125" style="1" customWidth="1"/>
    <col min="11016" max="11264" width="11.42578125" style="1"/>
    <col min="11265" max="11265" width="5.42578125" style="1" bestFit="1" customWidth="1"/>
    <col min="11266" max="11266" width="27.140625" style="1" customWidth="1"/>
    <col min="11267" max="11267" width="12.42578125" style="1" customWidth="1"/>
    <col min="11268" max="11268" width="13.42578125" style="1" customWidth="1"/>
    <col min="11269" max="11269" width="11.28515625" style="1" customWidth="1"/>
    <col min="11270" max="11270" width="13" style="1" customWidth="1"/>
    <col min="11271" max="11271" width="16.42578125" style="1" customWidth="1"/>
    <col min="11272" max="11520" width="11.42578125" style="1"/>
    <col min="11521" max="11521" width="5.42578125" style="1" bestFit="1" customWidth="1"/>
    <col min="11522" max="11522" width="27.140625" style="1" customWidth="1"/>
    <col min="11523" max="11523" width="12.42578125" style="1" customWidth="1"/>
    <col min="11524" max="11524" width="13.42578125" style="1" customWidth="1"/>
    <col min="11525" max="11525" width="11.28515625" style="1" customWidth="1"/>
    <col min="11526" max="11526" width="13" style="1" customWidth="1"/>
    <col min="11527" max="11527" width="16.42578125" style="1" customWidth="1"/>
    <col min="11528" max="11776" width="11.42578125" style="1"/>
    <col min="11777" max="11777" width="5.42578125" style="1" bestFit="1" customWidth="1"/>
    <col min="11778" max="11778" width="27.140625" style="1" customWidth="1"/>
    <col min="11779" max="11779" width="12.42578125" style="1" customWidth="1"/>
    <col min="11780" max="11780" width="13.42578125" style="1" customWidth="1"/>
    <col min="11781" max="11781" width="11.28515625" style="1" customWidth="1"/>
    <col min="11782" max="11782" width="13" style="1" customWidth="1"/>
    <col min="11783" max="11783" width="16.42578125" style="1" customWidth="1"/>
    <col min="11784" max="12032" width="11.42578125" style="1"/>
    <col min="12033" max="12033" width="5.42578125" style="1" bestFit="1" customWidth="1"/>
    <col min="12034" max="12034" width="27.140625" style="1" customWidth="1"/>
    <col min="12035" max="12035" width="12.42578125" style="1" customWidth="1"/>
    <col min="12036" max="12036" width="13.42578125" style="1" customWidth="1"/>
    <col min="12037" max="12037" width="11.28515625" style="1" customWidth="1"/>
    <col min="12038" max="12038" width="13" style="1" customWidth="1"/>
    <col min="12039" max="12039" width="16.42578125" style="1" customWidth="1"/>
    <col min="12040" max="12288" width="11.42578125" style="1"/>
    <col min="12289" max="12289" width="5.42578125" style="1" bestFit="1" customWidth="1"/>
    <col min="12290" max="12290" width="27.140625" style="1" customWidth="1"/>
    <col min="12291" max="12291" width="12.42578125" style="1" customWidth="1"/>
    <col min="12292" max="12292" width="13.42578125" style="1" customWidth="1"/>
    <col min="12293" max="12293" width="11.28515625" style="1" customWidth="1"/>
    <col min="12294" max="12294" width="13" style="1" customWidth="1"/>
    <col min="12295" max="12295" width="16.42578125" style="1" customWidth="1"/>
    <col min="12296" max="12544" width="11.42578125" style="1"/>
    <col min="12545" max="12545" width="5.42578125" style="1" bestFit="1" customWidth="1"/>
    <col min="12546" max="12546" width="27.140625" style="1" customWidth="1"/>
    <col min="12547" max="12547" width="12.42578125" style="1" customWidth="1"/>
    <col min="12548" max="12548" width="13.42578125" style="1" customWidth="1"/>
    <col min="12549" max="12549" width="11.28515625" style="1" customWidth="1"/>
    <col min="12550" max="12550" width="13" style="1" customWidth="1"/>
    <col min="12551" max="12551" width="16.42578125" style="1" customWidth="1"/>
    <col min="12552" max="12800" width="11.42578125" style="1"/>
    <col min="12801" max="12801" width="5.42578125" style="1" bestFit="1" customWidth="1"/>
    <col min="12802" max="12802" width="27.140625" style="1" customWidth="1"/>
    <col min="12803" max="12803" width="12.42578125" style="1" customWidth="1"/>
    <col min="12804" max="12804" width="13.42578125" style="1" customWidth="1"/>
    <col min="12805" max="12805" width="11.28515625" style="1" customWidth="1"/>
    <col min="12806" max="12806" width="13" style="1" customWidth="1"/>
    <col min="12807" max="12807" width="16.42578125" style="1" customWidth="1"/>
    <col min="12808" max="13056" width="11.42578125" style="1"/>
    <col min="13057" max="13057" width="5.42578125" style="1" bestFit="1" customWidth="1"/>
    <col min="13058" max="13058" width="27.140625" style="1" customWidth="1"/>
    <col min="13059" max="13059" width="12.42578125" style="1" customWidth="1"/>
    <col min="13060" max="13060" width="13.42578125" style="1" customWidth="1"/>
    <col min="13061" max="13061" width="11.28515625" style="1" customWidth="1"/>
    <col min="13062" max="13062" width="13" style="1" customWidth="1"/>
    <col min="13063" max="13063" width="16.42578125" style="1" customWidth="1"/>
    <col min="13064" max="13312" width="11.42578125" style="1"/>
    <col min="13313" max="13313" width="5.42578125" style="1" bestFit="1" customWidth="1"/>
    <col min="13314" max="13314" width="27.140625" style="1" customWidth="1"/>
    <col min="13315" max="13315" width="12.42578125" style="1" customWidth="1"/>
    <col min="13316" max="13316" width="13.42578125" style="1" customWidth="1"/>
    <col min="13317" max="13317" width="11.28515625" style="1" customWidth="1"/>
    <col min="13318" max="13318" width="13" style="1" customWidth="1"/>
    <col min="13319" max="13319" width="16.42578125" style="1" customWidth="1"/>
    <col min="13320" max="13568" width="11.42578125" style="1"/>
    <col min="13569" max="13569" width="5.42578125" style="1" bestFit="1" customWidth="1"/>
    <col min="13570" max="13570" width="27.140625" style="1" customWidth="1"/>
    <col min="13571" max="13571" width="12.42578125" style="1" customWidth="1"/>
    <col min="13572" max="13572" width="13.42578125" style="1" customWidth="1"/>
    <col min="13573" max="13573" width="11.28515625" style="1" customWidth="1"/>
    <col min="13574" max="13574" width="13" style="1" customWidth="1"/>
    <col min="13575" max="13575" width="16.42578125" style="1" customWidth="1"/>
    <col min="13576" max="13824" width="11.42578125" style="1"/>
    <col min="13825" max="13825" width="5.42578125" style="1" bestFit="1" customWidth="1"/>
    <col min="13826" max="13826" width="27.140625" style="1" customWidth="1"/>
    <col min="13827" max="13827" width="12.42578125" style="1" customWidth="1"/>
    <col min="13828" max="13828" width="13.42578125" style="1" customWidth="1"/>
    <col min="13829" max="13829" width="11.28515625" style="1" customWidth="1"/>
    <col min="13830" max="13830" width="13" style="1" customWidth="1"/>
    <col min="13831" max="13831" width="16.42578125" style="1" customWidth="1"/>
    <col min="13832" max="14080" width="11.42578125" style="1"/>
    <col min="14081" max="14081" width="5.42578125" style="1" bestFit="1" customWidth="1"/>
    <col min="14082" max="14082" width="27.140625" style="1" customWidth="1"/>
    <col min="14083" max="14083" width="12.42578125" style="1" customWidth="1"/>
    <col min="14084" max="14084" width="13.42578125" style="1" customWidth="1"/>
    <col min="14085" max="14085" width="11.28515625" style="1" customWidth="1"/>
    <col min="14086" max="14086" width="13" style="1" customWidth="1"/>
    <col min="14087" max="14087" width="16.42578125" style="1" customWidth="1"/>
    <col min="14088" max="14336" width="11.42578125" style="1"/>
    <col min="14337" max="14337" width="5.42578125" style="1" bestFit="1" customWidth="1"/>
    <col min="14338" max="14338" width="27.140625" style="1" customWidth="1"/>
    <col min="14339" max="14339" width="12.42578125" style="1" customWidth="1"/>
    <col min="14340" max="14340" width="13.42578125" style="1" customWidth="1"/>
    <col min="14341" max="14341" width="11.28515625" style="1" customWidth="1"/>
    <col min="14342" max="14342" width="13" style="1" customWidth="1"/>
    <col min="14343" max="14343" width="16.42578125" style="1" customWidth="1"/>
    <col min="14344" max="14592" width="11.42578125" style="1"/>
    <col min="14593" max="14593" width="5.42578125" style="1" bestFit="1" customWidth="1"/>
    <col min="14594" max="14594" width="27.140625" style="1" customWidth="1"/>
    <col min="14595" max="14595" width="12.42578125" style="1" customWidth="1"/>
    <col min="14596" max="14596" width="13.42578125" style="1" customWidth="1"/>
    <col min="14597" max="14597" width="11.28515625" style="1" customWidth="1"/>
    <col min="14598" max="14598" width="13" style="1" customWidth="1"/>
    <col min="14599" max="14599" width="16.42578125" style="1" customWidth="1"/>
    <col min="14600" max="14848" width="11.42578125" style="1"/>
    <col min="14849" max="14849" width="5.42578125" style="1" bestFit="1" customWidth="1"/>
    <col min="14850" max="14850" width="27.140625" style="1" customWidth="1"/>
    <col min="14851" max="14851" width="12.42578125" style="1" customWidth="1"/>
    <col min="14852" max="14852" width="13.42578125" style="1" customWidth="1"/>
    <col min="14853" max="14853" width="11.28515625" style="1" customWidth="1"/>
    <col min="14854" max="14854" width="13" style="1" customWidth="1"/>
    <col min="14855" max="14855" width="16.42578125" style="1" customWidth="1"/>
    <col min="14856" max="15104" width="11.42578125" style="1"/>
    <col min="15105" max="15105" width="5.42578125" style="1" bestFit="1" customWidth="1"/>
    <col min="15106" max="15106" width="27.140625" style="1" customWidth="1"/>
    <col min="15107" max="15107" width="12.42578125" style="1" customWidth="1"/>
    <col min="15108" max="15108" width="13.42578125" style="1" customWidth="1"/>
    <col min="15109" max="15109" width="11.28515625" style="1" customWidth="1"/>
    <col min="15110" max="15110" width="13" style="1" customWidth="1"/>
    <col min="15111" max="15111" width="16.42578125" style="1" customWidth="1"/>
    <col min="15112" max="15360" width="11.42578125" style="1"/>
    <col min="15361" max="15361" width="5.42578125" style="1" bestFit="1" customWidth="1"/>
    <col min="15362" max="15362" width="27.140625" style="1" customWidth="1"/>
    <col min="15363" max="15363" width="12.42578125" style="1" customWidth="1"/>
    <col min="15364" max="15364" width="13.42578125" style="1" customWidth="1"/>
    <col min="15365" max="15365" width="11.28515625" style="1" customWidth="1"/>
    <col min="15366" max="15366" width="13" style="1" customWidth="1"/>
    <col min="15367" max="15367" width="16.42578125" style="1" customWidth="1"/>
    <col min="15368" max="15616" width="11.42578125" style="1"/>
    <col min="15617" max="15617" width="5.42578125" style="1" bestFit="1" customWidth="1"/>
    <col min="15618" max="15618" width="27.140625" style="1" customWidth="1"/>
    <col min="15619" max="15619" width="12.42578125" style="1" customWidth="1"/>
    <col min="15620" max="15620" width="13.42578125" style="1" customWidth="1"/>
    <col min="15621" max="15621" width="11.28515625" style="1" customWidth="1"/>
    <col min="15622" max="15622" width="13" style="1" customWidth="1"/>
    <col min="15623" max="15623" width="16.42578125" style="1" customWidth="1"/>
    <col min="15624" max="15872" width="11.42578125" style="1"/>
    <col min="15873" max="15873" width="5.42578125" style="1" bestFit="1" customWidth="1"/>
    <col min="15874" max="15874" width="27.140625" style="1" customWidth="1"/>
    <col min="15875" max="15875" width="12.42578125" style="1" customWidth="1"/>
    <col min="15876" max="15876" width="13.42578125" style="1" customWidth="1"/>
    <col min="15877" max="15877" width="11.28515625" style="1" customWidth="1"/>
    <col min="15878" max="15878" width="13" style="1" customWidth="1"/>
    <col min="15879" max="15879" width="16.42578125" style="1" customWidth="1"/>
    <col min="15880" max="16128" width="11.42578125" style="1"/>
    <col min="16129" max="16129" width="5.42578125" style="1" bestFit="1" customWidth="1"/>
    <col min="16130" max="16130" width="27.140625" style="1" customWidth="1"/>
    <col min="16131" max="16131" width="12.42578125" style="1" customWidth="1"/>
    <col min="16132" max="16132" width="13.42578125" style="1" customWidth="1"/>
    <col min="16133" max="16133" width="11.28515625" style="1" customWidth="1"/>
    <col min="16134" max="16134" width="13" style="1" customWidth="1"/>
    <col min="16135" max="16135" width="16.42578125" style="1" customWidth="1"/>
    <col min="16136" max="16384" width="11.42578125" style="1"/>
  </cols>
  <sheetData>
    <row r="1" spans="1:7" x14ac:dyDescent="0.25">
      <c r="G1" s="3" t="s">
        <v>130</v>
      </c>
    </row>
    <row r="2" spans="1:7" s="4" customFormat="1" ht="57.75" customHeight="1" x14ac:dyDescent="0.25">
      <c r="A2" s="130" t="s">
        <v>66</v>
      </c>
      <c r="B2" s="130"/>
      <c r="C2" s="130"/>
      <c r="D2" s="130" t="s">
        <v>2</v>
      </c>
      <c r="E2" s="130"/>
      <c r="F2" s="130"/>
      <c r="G2" s="130"/>
    </row>
    <row r="3" spans="1:7" s="4" customFormat="1" ht="8.25" customHeight="1" x14ac:dyDescent="0.25">
      <c r="A3" s="107"/>
      <c r="B3" s="107"/>
      <c r="D3" s="42"/>
      <c r="E3" s="42"/>
      <c r="F3" s="60"/>
      <c r="G3" s="42"/>
    </row>
    <row r="4" spans="1:7" ht="38.25" customHeight="1" x14ac:dyDescent="0.25">
      <c r="A4" s="113" t="s">
        <v>217</v>
      </c>
      <c r="B4" s="113"/>
      <c r="C4" s="113"/>
      <c r="D4" s="113"/>
      <c r="E4" s="113"/>
      <c r="F4" s="113"/>
      <c r="G4" s="113"/>
    </row>
    <row r="5" spans="1:7" ht="9.75" customHeight="1" x14ac:dyDescent="0.25">
      <c r="A5" s="151"/>
      <c r="B5" s="152"/>
      <c r="C5" s="152"/>
      <c r="D5" s="152"/>
      <c r="E5" s="152"/>
      <c r="F5" s="152"/>
      <c r="G5" s="152"/>
    </row>
    <row r="6" spans="1:7" s="43" customFormat="1" ht="21.75" customHeight="1" x14ac:dyDescent="0.25">
      <c r="B6" s="153" t="s">
        <v>131</v>
      </c>
      <c r="C6" s="153"/>
      <c r="D6" s="153"/>
      <c r="E6" s="153"/>
      <c r="F6" s="153"/>
      <c r="G6" s="153"/>
    </row>
    <row r="7" spans="1:7" s="43" customFormat="1" ht="21.75" customHeight="1" x14ac:dyDescent="0.25">
      <c r="B7" s="153" t="s">
        <v>132</v>
      </c>
      <c r="C7" s="153"/>
      <c r="D7" s="153"/>
      <c r="E7" s="153"/>
      <c r="F7" s="153"/>
      <c r="G7" s="153"/>
    </row>
    <row r="8" spans="1:7" s="43" customFormat="1" ht="21.75" customHeight="1" x14ac:dyDescent="0.25">
      <c r="B8" s="153" t="s">
        <v>133</v>
      </c>
      <c r="C8" s="153"/>
      <c r="D8" s="153"/>
      <c r="E8" s="153"/>
      <c r="F8" s="153"/>
      <c r="G8" s="153"/>
    </row>
    <row r="9" spans="1:7" s="43" customFormat="1" ht="21.75" customHeight="1" x14ac:dyDescent="0.25">
      <c r="B9" s="153" t="s">
        <v>134</v>
      </c>
      <c r="C9" s="153"/>
      <c r="D9" s="153"/>
      <c r="E9" s="153"/>
      <c r="F9" s="153"/>
      <c r="G9" s="153"/>
    </row>
    <row r="10" spans="1:7" ht="8.25" customHeight="1" x14ac:dyDescent="0.25"/>
    <row r="11" spans="1:7" s="4" customFormat="1" ht="58.5" customHeight="1" x14ac:dyDescent="0.25">
      <c r="A11" s="6" t="s">
        <v>135</v>
      </c>
      <c r="B11" s="110" t="s">
        <v>136</v>
      </c>
      <c r="C11" s="110"/>
      <c r="D11" s="110"/>
      <c r="E11" s="6" t="s">
        <v>137</v>
      </c>
      <c r="F11" s="61" t="s">
        <v>138</v>
      </c>
      <c r="G11" s="6" t="s">
        <v>139</v>
      </c>
    </row>
    <row r="12" spans="1:7" s="4" customFormat="1" ht="87.6" customHeight="1" x14ac:dyDescent="0.25">
      <c r="A12" s="6" t="s">
        <v>0</v>
      </c>
      <c r="B12" s="135" t="s">
        <v>140</v>
      </c>
      <c r="C12" s="135"/>
      <c r="D12" s="135"/>
      <c r="E12" s="48">
        <f>E13+E17+E23+E26</f>
        <v>20</v>
      </c>
      <c r="F12" s="49">
        <f>ROUND(F13+F17+F23+F26,1)</f>
        <v>20</v>
      </c>
      <c r="G12" s="62"/>
    </row>
    <row r="13" spans="1:7" s="13" customFormat="1" ht="33.950000000000003" customHeight="1" x14ac:dyDescent="0.25">
      <c r="A13" s="12">
        <v>1</v>
      </c>
      <c r="B13" s="135" t="s">
        <v>80</v>
      </c>
      <c r="C13" s="135"/>
      <c r="D13" s="135"/>
      <c r="E13" s="48">
        <f>5-(E14+E15+E16)</f>
        <v>5</v>
      </c>
      <c r="F13" s="49">
        <f>ROUND(5-(F14+F15+F16),1)</f>
        <v>5</v>
      </c>
      <c r="G13" s="62"/>
    </row>
    <row r="14" spans="1:7" s="13" customFormat="1" ht="122.25" customHeight="1" x14ac:dyDescent="0.25">
      <c r="A14" s="12" t="s">
        <v>81</v>
      </c>
      <c r="B14" s="127" t="s">
        <v>141</v>
      </c>
      <c r="C14" s="128"/>
      <c r="D14" s="129"/>
      <c r="E14" s="50"/>
      <c r="F14" s="53"/>
      <c r="G14" s="12"/>
    </row>
    <row r="15" spans="1:7" s="16" customFormat="1" ht="105.75" customHeight="1" x14ac:dyDescent="0.25">
      <c r="A15" s="12" t="s">
        <v>83</v>
      </c>
      <c r="B15" s="127" t="s">
        <v>142</v>
      </c>
      <c r="C15" s="128"/>
      <c r="D15" s="129"/>
      <c r="E15" s="50"/>
      <c r="F15" s="53"/>
      <c r="G15" s="15"/>
    </row>
    <row r="16" spans="1:7" s="16" customFormat="1" ht="91.5" customHeight="1" x14ac:dyDescent="0.25">
      <c r="A16" s="12" t="s">
        <v>85</v>
      </c>
      <c r="B16" s="127" t="s">
        <v>143</v>
      </c>
      <c r="C16" s="128"/>
      <c r="D16" s="129"/>
      <c r="E16" s="50"/>
      <c r="F16" s="53">
        <v>0</v>
      </c>
      <c r="G16" s="12"/>
    </row>
    <row r="17" spans="1:7" s="16" customFormat="1" ht="48.95" customHeight="1" x14ac:dyDescent="0.25">
      <c r="A17" s="12">
        <v>2</v>
      </c>
      <c r="B17" s="136" t="s">
        <v>87</v>
      </c>
      <c r="C17" s="137"/>
      <c r="D17" s="138"/>
      <c r="E17" s="48">
        <f>6-(E18+E19+E20+E21+E22)</f>
        <v>6</v>
      </c>
      <c r="F17" s="49">
        <f>ROUND(6-(F18+F19+F20+F21+F22),1)</f>
        <v>6</v>
      </c>
      <c r="G17" s="15"/>
    </row>
    <row r="18" spans="1:7" s="16" customFormat="1" ht="35.1" customHeight="1" x14ac:dyDescent="0.25">
      <c r="A18" s="53" t="s">
        <v>88</v>
      </c>
      <c r="B18" s="127" t="s">
        <v>89</v>
      </c>
      <c r="C18" s="128"/>
      <c r="D18" s="129"/>
      <c r="E18" s="54"/>
      <c r="F18" s="53"/>
      <c r="G18" s="15"/>
    </row>
    <row r="19" spans="1:7" s="16" customFormat="1" ht="56.25" customHeight="1" x14ac:dyDescent="0.25">
      <c r="A19" s="53" t="s">
        <v>90</v>
      </c>
      <c r="B19" s="127" t="s">
        <v>91</v>
      </c>
      <c r="C19" s="128"/>
      <c r="D19" s="129"/>
      <c r="E19" s="54"/>
      <c r="F19" s="53"/>
      <c r="G19" s="63"/>
    </row>
    <row r="20" spans="1:7" s="16" customFormat="1" ht="48.75" customHeight="1" x14ac:dyDescent="0.25">
      <c r="A20" s="12" t="s">
        <v>92</v>
      </c>
      <c r="B20" s="127" t="s">
        <v>144</v>
      </c>
      <c r="C20" s="128"/>
      <c r="D20" s="129"/>
      <c r="E20" s="50"/>
      <c r="F20" s="53"/>
      <c r="G20" s="64"/>
    </row>
    <row r="21" spans="1:7" s="16" customFormat="1" ht="78" customHeight="1" x14ac:dyDescent="0.25">
      <c r="A21" s="12" t="s">
        <v>94</v>
      </c>
      <c r="B21" s="127" t="s">
        <v>145</v>
      </c>
      <c r="C21" s="128"/>
      <c r="D21" s="129"/>
      <c r="E21" s="50"/>
      <c r="F21" s="53"/>
      <c r="G21" s="64"/>
    </row>
    <row r="22" spans="1:7" s="16" customFormat="1" ht="40.35" customHeight="1" x14ac:dyDescent="0.25">
      <c r="A22" s="12" t="s">
        <v>96</v>
      </c>
      <c r="B22" s="127" t="s">
        <v>146</v>
      </c>
      <c r="C22" s="128"/>
      <c r="D22" s="129"/>
      <c r="E22" s="50"/>
      <c r="F22" s="53"/>
      <c r="G22" s="15"/>
    </row>
    <row r="23" spans="1:7" s="13" customFormat="1" ht="53.25" customHeight="1" x14ac:dyDescent="0.25">
      <c r="A23" s="12">
        <v>3</v>
      </c>
      <c r="B23" s="136" t="s">
        <v>98</v>
      </c>
      <c r="C23" s="137"/>
      <c r="D23" s="138"/>
      <c r="E23" s="48">
        <f>5-(E24+E25)</f>
        <v>5</v>
      </c>
      <c r="F23" s="49">
        <f>ROUND(5-(F24+F25),1)</f>
        <v>5</v>
      </c>
      <c r="G23" s="62"/>
    </row>
    <row r="24" spans="1:7" s="16" customFormat="1" ht="83.25" customHeight="1" x14ac:dyDescent="0.25">
      <c r="A24" s="12" t="s">
        <v>99</v>
      </c>
      <c r="B24" s="127" t="s">
        <v>100</v>
      </c>
      <c r="C24" s="128"/>
      <c r="D24" s="129"/>
      <c r="E24" s="50"/>
      <c r="F24" s="53"/>
      <c r="G24" s="15"/>
    </row>
    <row r="25" spans="1:7" s="16" customFormat="1" ht="57.6" customHeight="1" x14ac:dyDescent="0.25">
      <c r="A25" s="12" t="s">
        <v>101</v>
      </c>
      <c r="B25" s="127" t="s">
        <v>147</v>
      </c>
      <c r="C25" s="128"/>
      <c r="D25" s="129"/>
      <c r="E25" s="50"/>
      <c r="F25" s="53"/>
      <c r="G25" s="15"/>
    </row>
    <row r="26" spans="1:7" s="16" customFormat="1" ht="138" customHeight="1" x14ac:dyDescent="0.25">
      <c r="A26" s="55">
        <v>4</v>
      </c>
      <c r="B26" s="136" t="s">
        <v>148</v>
      </c>
      <c r="C26" s="137"/>
      <c r="D26" s="138"/>
      <c r="E26" s="48">
        <f>4-(E27+E28+E29)</f>
        <v>4</v>
      </c>
      <c r="F26" s="49">
        <f>ROUND(4-(F27+F28+F29),1)</f>
        <v>4</v>
      </c>
      <c r="G26" s="15"/>
    </row>
    <row r="27" spans="1:7" s="16" customFormat="1" ht="52.5" customHeight="1" x14ac:dyDescent="0.25">
      <c r="A27" s="12" t="s">
        <v>104</v>
      </c>
      <c r="B27" s="127" t="s">
        <v>105</v>
      </c>
      <c r="C27" s="128"/>
      <c r="D27" s="129"/>
      <c r="E27" s="50"/>
      <c r="F27" s="53"/>
      <c r="G27" s="15"/>
    </row>
    <row r="28" spans="1:7" s="16" customFormat="1" ht="49.5" customHeight="1" x14ac:dyDescent="0.25">
      <c r="A28" s="12" t="s">
        <v>106</v>
      </c>
      <c r="B28" s="127" t="s">
        <v>107</v>
      </c>
      <c r="C28" s="128"/>
      <c r="D28" s="129"/>
      <c r="E28" s="50"/>
      <c r="F28" s="53"/>
      <c r="G28" s="15"/>
    </row>
    <row r="29" spans="1:7" s="16" customFormat="1" ht="57" customHeight="1" x14ac:dyDescent="0.25">
      <c r="A29" s="12" t="s">
        <v>108</v>
      </c>
      <c r="B29" s="127" t="s">
        <v>109</v>
      </c>
      <c r="C29" s="128"/>
      <c r="D29" s="129"/>
      <c r="E29" s="50"/>
      <c r="F29" s="53"/>
      <c r="G29" s="15"/>
    </row>
    <row r="30" spans="1:7" s="16" customFormat="1" ht="31.35" customHeight="1" x14ac:dyDescent="0.25">
      <c r="A30" s="6" t="s">
        <v>110</v>
      </c>
      <c r="B30" s="139" t="s">
        <v>111</v>
      </c>
      <c r="C30" s="140"/>
      <c r="D30" s="141"/>
      <c r="E30" s="48">
        <f>E31+E33+E35+E37+E39+E41</f>
        <v>20</v>
      </c>
      <c r="F30" s="49">
        <f>ROUND(F31+F33+F35+F37+F39+F41,1)</f>
        <v>14</v>
      </c>
      <c r="G30" s="15"/>
    </row>
    <row r="31" spans="1:7" s="4" customFormat="1" ht="71.25" customHeight="1" x14ac:dyDescent="0.25">
      <c r="A31" s="12">
        <v>5</v>
      </c>
      <c r="B31" s="135" t="s">
        <v>149</v>
      </c>
      <c r="C31" s="135"/>
      <c r="D31" s="135"/>
      <c r="E31" s="48">
        <v>1</v>
      </c>
      <c r="F31" s="49">
        <f>IF(F32&gt;1,"1",F32)</f>
        <v>1</v>
      </c>
      <c r="G31" s="62"/>
    </row>
    <row r="32" spans="1:7" s="13" customFormat="1" ht="117" customHeight="1" x14ac:dyDescent="0.25">
      <c r="A32" s="12"/>
      <c r="B32" s="142" t="s">
        <v>150</v>
      </c>
      <c r="C32" s="142"/>
      <c r="D32" s="142"/>
      <c r="E32" s="48"/>
      <c r="F32" s="51">
        <v>1</v>
      </c>
      <c r="G32" s="62"/>
    </row>
    <row r="33" spans="1:7" s="16" customFormat="1" ht="30.75" customHeight="1" x14ac:dyDescent="0.25">
      <c r="A33" s="12">
        <v>6</v>
      </c>
      <c r="B33" s="136" t="s">
        <v>151</v>
      </c>
      <c r="C33" s="137"/>
      <c r="D33" s="138"/>
      <c r="E33" s="48">
        <v>2</v>
      </c>
      <c r="F33" s="49">
        <f>IF(F34&gt;2,"2",F34)</f>
        <v>0</v>
      </c>
      <c r="G33" s="65"/>
    </row>
    <row r="34" spans="1:7" s="16" customFormat="1" ht="63.75" customHeight="1" x14ac:dyDescent="0.25">
      <c r="A34" s="12"/>
      <c r="B34" s="143" t="s">
        <v>152</v>
      </c>
      <c r="C34" s="144"/>
      <c r="D34" s="145"/>
      <c r="E34" s="48"/>
      <c r="F34" s="51"/>
      <c r="G34" s="15"/>
    </row>
    <row r="35" spans="1:7" s="16" customFormat="1" ht="35.85" customHeight="1" x14ac:dyDescent="0.25">
      <c r="A35" s="12">
        <v>7</v>
      </c>
      <c r="B35" s="136" t="s">
        <v>116</v>
      </c>
      <c r="C35" s="137"/>
      <c r="D35" s="138"/>
      <c r="E35" s="48">
        <v>2</v>
      </c>
      <c r="F35" s="49">
        <f>IF(F36&gt;2,"2",F36)</f>
        <v>2</v>
      </c>
      <c r="G35" s="12"/>
    </row>
    <row r="36" spans="1:7" s="13" customFormat="1" ht="55.7" customHeight="1" x14ac:dyDescent="0.25">
      <c r="A36" s="12"/>
      <c r="B36" s="127" t="s">
        <v>153</v>
      </c>
      <c r="C36" s="128"/>
      <c r="D36" s="129"/>
      <c r="E36" s="48"/>
      <c r="F36" s="51">
        <v>2</v>
      </c>
      <c r="G36" s="62"/>
    </row>
    <row r="37" spans="1:7" s="16" customFormat="1" ht="40.700000000000003" customHeight="1" x14ac:dyDescent="0.25">
      <c r="A37" s="12">
        <v>8</v>
      </c>
      <c r="B37" s="136" t="s">
        <v>118</v>
      </c>
      <c r="C37" s="137"/>
      <c r="D37" s="138"/>
      <c r="E37" s="48">
        <v>2</v>
      </c>
      <c r="F37" s="49">
        <f>IF(F38&gt;2,"2",F38)</f>
        <v>2</v>
      </c>
      <c r="G37" s="15"/>
    </row>
    <row r="38" spans="1:7" s="16" customFormat="1" ht="73.5" customHeight="1" x14ac:dyDescent="0.25">
      <c r="A38" s="12"/>
      <c r="B38" s="127" t="s">
        <v>154</v>
      </c>
      <c r="C38" s="128"/>
      <c r="D38" s="129"/>
      <c r="E38" s="48"/>
      <c r="F38" s="51">
        <v>2</v>
      </c>
      <c r="G38" s="15"/>
    </row>
    <row r="39" spans="1:7" s="16" customFormat="1" ht="48.75" customHeight="1" x14ac:dyDescent="0.25">
      <c r="A39" s="12">
        <v>9</v>
      </c>
      <c r="B39" s="136" t="s">
        <v>155</v>
      </c>
      <c r="C39" s="137"/>
      <c r="D39" s="138"/>
      <c r="E39" s="48">
        <v>8</v>
      </c>
      <c r="F39" s="49">
        <f>IF(F40&gt;8,"8",F40)</f>
        <v>8</v>
      </c>
      <c r="G39" s="15"/>
    </row>
    <row r="40" spans="1:7" s="16" customFormat="1" ht="118.5" customHeight="1" x14ac:dyDescent="0.25">
      <c r="A40" s="12"/>
      <c r="B40" s="127" t="s">
        <v>156</v>
      </c>
      <c r="C40" s="128"/>
      <c r="D40" s="129"/>
      <c r="E40" s="48"/>
      <c r="F40" s="51">
        <v>8</v>
      </c>
      <c r="G40" s="15"/>
    </row>
    <row r="41" spans="1:7" s="16" customFormat="1" ht="38.25" customHeight="1" x14ac:dyDescent="0.25">
      <c r="A41" s="12">
        <v>10</v>
      </c>
      <c r="B41" s="136" t="s">
        <v>157</v>
      </c>
      <c r="C41" s="137"/>
      <c r="D41" s="138"/>
      <c r="E41" s="48">
        <v>5</v>
      </c>
      <c r="F41" s="49">
        <f>IF(F42&gt;5,"5",F42)</f>
        <v>1</v>
      </c>
      <c r="G41" s="15"/>
    </row>
    <row r="42" spans="1:7" s="13" customFormat="1" ht="138.75" customHeight="1" x14ac:dyDescent="0.25">
      <c r="A42" s="12"/>
      <c r="B42" s="127" t="s">
        <v>158</v>
      </c>
      <c r="C42" s="128"/>
      <c r="D42" s="129"/>
      <c r="E42" s="48"/>
      <c r="F42" s="51">
        <v>1</v>
      </c>
      <c r="G42" s="62"/>
    </row>
    <row r="43" spans="1:7" s="4" customFormat="1" ht="24.75" customHeight="1" x14ac:dyDescent="0.25">
      <c r="A43" s="6"/>
      <c r="B43" s="121" t="s">
        <v>159</v>
      </c>
      <c r="C43" s="122"/>
      <c r="D43" s="123"/>
      <c r="E43" s="56">
        <f>E12+E30</f>
        <v>40</v>
      </c>
      <c r="F43" s="56">
        <f>F12+F30</f>
        <v>34</v>
      </c>
      <c r="G43" s="6"/>
    </row>
    <row r="44" spans="1:7" ht="9.75" customHeight="1" x14ac:dyDescent="0.25">
      <c r="C44" s="2"/>
      <c r="D44" s="2"/>
    </row>
    <row r="45" spans="1:7" ht="27.75" customHeight="1" x14ac:dyDescent="0.25">
      <c r="B45" s="131" t="s">
        <v>128</v>
      </c>
      <c r="C45" s="131"/>
      <c r="D45" s="131"/>
      <c r="E45" s="131"/>
    </row>
    <row r="46" spans="1:7" ht="78.599999999999994" customHeight="1" x14ac:dyDescent="0.25">
      <c r="A46" s="152"/>
      <c r="B46" s="152"/>
      <c r="C46" s="152"/>
      <c r="D46" s="152"/>
      <c r="E46" s="152"/>
      <c r="F46" s="152"/>
      <c r="G46" s="152"/>
    </row>
    <row r="47" spans="1:7" s="4" customFormat="1" ht="20.25" customHeight="1" x14ac:dyDescent="0.25">
      <c r="D47" s="106" t="s">
        <v>210</v>
      </c>
      <c r="E47" s="106"/>
      <c r="F47" s="106"/>
      <c r="G47" s="106"/>
    </row>
    <row r="48" spans="1:7" ht="16.5" x14ac:dyDescent="0.25">
      <c r="D48" s="130" t="s">
        <v>160</v>
      </c>
      <c r="E48" s="130"/>
      <c r="F48" s="130"/>
      <c r="G48" s="130"/>
    </row>
    <row r="49" spans="4:7" x14ac:dyDescent="0.25">
      <c r="D49" s="151" t="s">
        <v>161</v>
      </c>
      <c r="E49" s="151"/>
      <c r="F49" s="151"/>
      <c r="G49" s="151"/>
    </row>
    <row r="55" spans="4:7" x14ac:dyDescent="0.25">
      <c r="D55" s="103"/>
      <c r="E55" s="103"/>
      <c r="F55" s="103"/>
      <c r="G55" s="103"/>
    </row>
  </sheetData>
  <mergeCells count="48">
    <mergeCell ref="D55:G55"/>
    <mergeCell ref="B38:D38"/>
    <mergeCell ref="B39:D39"/>
    <mergeCell ref="B40:D40"/>
    <mergeCell ref="B41:D41"/>
    <mergeCell ref="B42:D42"/>
    <mergeCell ref="B43:D43"/>
    <mergeCell ref="B45:E45"/>
    <mergeCell ref="A46:G46"/>
    <mergeCell ref="D47:G47"/>
    <mergeCell ref="D48:G48"/>
    <mergeCell ref="D49:G49"/>
    <mergeCell ref="B37:D37"/>
    <mergeCell ref="B26:D26"/>
    <mergeCell ref="B27:D27"/>
    <mergeCell ref="B28:D28"/>
    <mergeCell ref="B29:D29"/>
    <mergeCell ref="B30:D30"/>
    <mergeCell ref="B31:D31"/>
    <mergeCell ref="B32:D32"/>
    <mergeCell ref="B33:D33"/>
    <mergeCell ref="B34:D34"/>
    <mergeCell ref="B35:D35"/>
    <mergeCell ref="B36:D36"/>
    <mergeCell ref="B25:D25"/>
    <mergeCell ref="B14:D14"/>
    <mergeCell ref="B15:D15"/>
    <mergeCell ref="B16:D16"/>
    <mergeCell ref="B17:D17"/>
    <mergeCell ref="B18:D18"/>
    <mergeCell ref="B19:D19"/>
    <mergeCell ref="B20:D20"/>
    <mergeCell ref="B21:D21"/>
    <mergeCell ref="B22:D22"/>
    <mergeCell ref="B23:D23"/>
    <mergeCell ref="B24:D24"/>
    <mergeCell ref="B13:D13"/>
    <mergeCell ref="A2:C2"/>
    <mergeCell ref="D2:G2"/>
    <mergeCell ref="A3:B3"/>
    <mergeCell ref="A4:G4"/>
    <mergeCell ref="A5:G5"/>
    <mergeCell ref="B6:G6"/>
    <mergeCell ref="B7:G7"/>
    <mergeCell ref="B8:G8"/>
    <mergeCell ref="B9:G9"/>
    <mergeCell ref="B11:D11"/>
    <mergeCell ref="B12:D12"/>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5"/>
  <sheetViews>
    <sheetView topLeftCell="A40" workbookViewId="0">
      <selection activeCell="F43" sqref="F43"/>
    </sheetView>
  </sheetViews>
  <sheetFormatPr defaultColWidth="11.42578125" defaultRowHeight="15" x14ac:dyDescent="0.25"/>
  <cols>
    <col min="4" max="4" width="30.140625" customWidth="1"/>
    <col min="5" max="7" width="15" customWidth="1"/>
    <col min="260" max="260" width="30.140625" customWidth="1"/>
    <col min="261" max="263" width="15" customWidth="1"/>
    <col min="516" max="516" width="30.140625" customWidth="1"/>
    <col min="517" max="519" width="15" customWidth="1"/>
    <col min="772" max="772" width="30.140625" customWidth="1"/>
    <col min="773" max="775" width="15" customWidth="1"/>
    <col min="1028" max="1028" width="30.140625" customWidth="1"/>
    <col min="1029" max="1031" width="15" customWidth="1"/>
    <col min="1284" max="1284" width="30.140625" customWidth="1"/>
    <col min="1285" max="1287" width="15" customWidth="1"/>
    <col min="1540" max="1540" width="30.140625" customWidth="1"/>
    <col min="1541" max="1543" width="15" customWidth="1"/>
    <col min="1796" max="1796" width="30.140625" customWidth="1"/>
    <col min="1797" max="1799" width="15" customWidth="1"/>
    <col min="2052" max="2052" width="30.140625" customWidth="1"/>
    <col min="2053" max="2055" width="15" customWidth="1"/>
    <col min="2308" max="2308" width="30.140625" customWidth="1"/>
    <col min="2309" max="2311" width="15" customWidth="1"/>
    <col min="2564" max="2564" width="30.140625" customWidth="1"/>
    <col min="2565" max="2567" width="15" customWidth="1"/>
    <col min="2820" max="2820" width="30.140625" customWidth="1"/>
    <col min="2821" max="2823" width="15" customWidth="1"/>
    <col min="3076" max="3076" width="30.140625" customWidth="1"/>
    <col min="3077" max="3079" width="15" customWidth="1"/>
    <col min="3332" max="3332" width="30.140625" customWidth="1"/>
    <col min="3333" max="3335" width="15" customWidth="1"/>
    <col min="3588" max="3588" width="30.140625" customWidth="1"/>
    <col min="3589" max="3591" width="15" customWidth="1"/>
    <col min="3844" max="3844" width="30.140625" customWidth="1"/>
    <col min="3845" max="3847" width="15" customWidth="1"/>
    <col min="4100" max="4100" width="30.140625" customWidth="1"/>
    <col min="4101" max="4103" width="15" customWidth="1"/>
    <col min="4356" max="4356" width="30.140625" customWidth="1"/>
    <col min="4357" max="4359" width="15" customWidth="1"/>
    <col min="4612" max="4612" width="30.140625" customWidth="1"/>
    <col min="4613" max="4615" width="15" customWidth="1"/>
    <col min="4868" max="4868" width="30.140625" customWidth="1"/>
    <col min="4869" max="4871" width="15" customWidth="1"/>
    <col min="5124" max="5124" width="30.140625" customWidth="1"/>
    <col min="5125" max="5127" width="15" customWidth="1"/>
    <col min="5380" max="5380" width="30.140625" customWidth="1"/>
    <col min="5381" max="5383" width="15" customWidth="1"/>
    <col min="5636" max="5636" width="30.140625" customWidth="1"/>
    <col min="5637" max="5639" width="15" customWidth="1"/>
    <col min="5892" max="5892" width="30.140625" customWidth="1"/>
    <col min="5893" max="5895" width="15" customWidth="1"/>
    <col min="6148" max="6148" width="30.140625" customWidth="1"/>
    <col min="6149" max="6151" width="15" customWidth="1"/>
    <col min="6404" max="6404" width="30.140625" customWidth="1"/>
    <col min="6405" max="6407" width="15" customWidth="1"/>
    <col min="6660" max="6660" width="30.140625" customWidth="1"/>
    <col min="6661" max="6663" width="15" customWidth="1"/>
    <col min="6916" max="6916" width="30.140625" customWidth="1"/>
    <col min="6917" max="6919" width="15" customWidth="1"/>
    <col min="7172" max="7172" width="30.140625" customWidth="1"/>
    <col min="7173" max="7175" width="15" customWidth="1"/>
    <col min="7428" max="7428" width="30.140625" customWidth="1"/>
    <col min="7429" max="7431" width="15" customWidth="1"/>
    <col min="7684" max="7684" width="30.140625" customWidth="1"/>
    <col min="7685" max="7687" width="15" customWidth="1"/>
    <col min="7940" max="7940" width="30.140625" customWidth="1"/>
    <col min="7941" max="7943" width="15" customWidth="1"/>
    <col min="8196" max="8196" width="30.140625" customWidth="1"/>
    <col min="8197" max="8199" width="15" customWidth="1"/>
    <col min="8452" max="8452" width="30.140625" customWidth="1"/>
    <col min="8453" max="8455" width="15" customWidth="1"/>
    <col min="8708" max="8708" width="30.140625" customWidth="1"/>
    <col min="8709" max="8711" width="15" customWidth="1"/>
    <col min="8964" max="8964" width="30.140625" customWidth="1"/>
    <col min="8965" max="8967" width="15" customWidth="1"/>
    <col min="9220" max="9220" width="30.140625" customWidth="1"/>
    <col min="9221" max="9223" width="15" customWidth="1"/>
    <col min="9476" max="9476" width="30.140625" customWidth="1"/>
    <col min="9477" max="9479" width="15" customWidth="1"/>
    <col min="9732" max="9732" width="30.140625" customWidth="1"/>
    <col min="9733" max="9735" width="15" customWidth="1"/>
    <col min="9988" max="9988" width="30.140625" customWidth="1"/>
    <col min="9989" max="9991" width="15" customWidth="1"/>
    <col min="10244" max="10244" width="30.140625" customWidth="1"/>
    <col min="10245" max="10247" width="15" customWidth="1"/>
    <col min="10500" max="10500" width="30.140625" customWidth="1"/>
    <col min="10501" max="10503" width="15" customWidth="1"/>
    <col min="10756" max="10756" width="30.140625" customWidth="1"/>
    <col min="10757" max="10759" width="15" customWidth="1"/>
    <col min="11012" max="11012" width="30.140625" customWidth="1"/>
    <col min="11013" max="11015" width="15" customWidth="1"/>
    <col min="11268" max="11268" width="30.140625" customWidth="1"/>
    <col min="11269" max="11271" width="15" customWidth="1"/>
    <col min="11524" max="11524" width="30.140625" customWidth="1"/>
    <col min="11525" max="11527" width="15" customWidth="1"/>
    <col min="11780" max="11780" width="30.140625" customWidth="1"/>
    <col min="11781" max="11783" width="15" customWidth="1"/>
    <col min="12036" max="12036" width="30.140625" customWidth="1"/>
    <col min="12037" max="12039" width="15" customWidth="1"/>
    <col min="12292" max="12292" width="30.140625" customWidth="1"/>
    <col min="12293" max="12295" width="15" customWidth="1"/>
    <col min="12548" max="12548" width="30.140625" customWidth="1"/>
    <col min="12549" max="12551" width="15" customWidth="1"/>
    <col min="12804" max="12804" width="30.140625" customWidth="1"/>
    <col min="12805" max="12807" width="15" customWidth="1"/>
    <col min="13060" max="13060" width="30.140625" customWidth="1"/>
    <col min="13061" max="13063" width="15" customWidth="1"/>
    <col min="13316" max="13316" width="30.140625" customWidth="1"/>
    <col min="13317" max="13319" width="15" customWidth="1"/>
    <col min="13572" max="13572" width="30.140625" customWidth="1"/>
    <col min="13573" max="13575" width="15" customWidth="1"/>
    <col min="13828" max="13828" width="30.140625" customWidth="1"/>
    <col min="13829" max="13831" width="15" customWidth="1"/>
    <col min="14084" max="14084" width="30.140625" customWidth="1"/>
    <col min="14085" max="14087" width="15" customWidth="1"/>
    <col min="14340" max="14340" width="30.140625" customWidth="1"/>
    <col min="14341" max="14343" width="15" customWidth="1"/>
    <col min="14596" max="14596" width="30.140625" customWidth="1"/>
    <col min="14597" max="14599" width="15" customWidth="1"/>
    <col min="14852" max="14852" width="30.140625" customWidth="1"/>
    <col min="14853" max="14855" width="15" customWidth="1"/>
    <col min="15108" max="15108" width="30.140625" customWidth="1"/>
    <col min="15109" max="15111" width="15" customWidth="1"/>
    <col min="15364" max="15364" width="30.140625" customWidth="1"/>
    <col min="15365" max="15367" width="15" customWidth="1"/>
    <col min="15620" max="15620" width="30.140625" customWidth="1"/>
    <col min="15621" max="15623" width="15" customWidth="1"/>
    <col min="15876" max="15876" width="30.140625" customWidth="1"/>
    <col min="15877" max="15879" width="15" customWidth="1"/>
    <col min="16132" max="16132" width="30.140625" customWidth="1"/>
    <col min="16133" max="16135" width="15" customWidth="1"/>
  </cols>
  <sheetData>
    <row r="1" spans="1:7" ht="15.75" x14ac:dyDescent="0.25">
      <c r="A1" s="66"/>
      <c r="B1" s="67"/>
      <c r="C1" s="66"/>
      <c r="D1" s="66"/>
      <c r="E1" s="66"/>
      <c r="F1" s="59"/>
      <c r="G1" s="68" t="s">
        <v>130</v>
      </c>
    </row>
    <row r="2" spans="1:7" ht="84.95" customHeight="1" x14ac:dyDescent="0.25">
      <c r="A2" s="154" t="s">
        <v>162</v>
      </c>
      <c r="B2" s="154"/>
      <c r="C2" s="154"/>
      <c r="D2" s="155" t="s">
        <v>2</v>
      </c>
      <c r="E2" s="155"/>
      <c r="F2" s="155"/>
      <c r="G2" s="155"/>
    </row>
    <row r="3" spans="1:7" ht="17.25" x14ac:dyDescent="0.25">
      <c r="A3" s="156"/>
      <c r="B3" s="156"/>
      <c r="C3" s="69"/>
      <c r="D3" s="70"/>
      <c r="E3" s="70"/>
      <c r="F3" s="60"/>
      <c r="G3" s="70"/>
    </row>
    <row r="4" spans="1:7" ht="36" customHeight="1" x14ac:dyDescent="0.25">
      <c r="A4" s="157" t="s">
        <v>217</v>
      </c>
      <c r="B4" s="157"/>
      <c r="C4" s="157"/>
      <c r="D4" s="157"/>
      <c r="E4" s="157"/>
      <c r="F4" s="157"/>
      <c r="G4" s="157"/>
    </row>
    <row r="5" spans="1:7" ht="15.75" x14ac:dyDescent="0.25">
      <c r="A5" s="158"/>
      <c r="B5" s="158"/>
      <c r="C5" s="158"/>
      <c r="D5" s="158"/>
      <c r="E5" s="158"/>
      <c r="F5" s="158"/>
      <c r="G5" s="158"/>
    </row>
    <row r="6" spans="1:7" ht="15.95" customHeight="1" x14ac:dyDescent="0.25">
      <c r="A6" s="71"/>
      <c r="B6" s="159" t="s">
        <v>163</v>
      </c>
      <c r="C6" s="159"/>
      <c r="D6" s="159"/>
      <c r="E6" s="159"/>
      <c r="F6" s="159"/>
      <c r="G6" s="159"/>
    </row>
    <row r="7" spans="1:7" ht="15.95" customHeight="1" x14ac:dyDescent="0.25">
      <c r="A7" s="71"/>
      <c r="B7" s="159" t="s">
        <v>132</v>
      </c>
      <c r="C7" s="159"/>
      <c r="D7" s="159"/>
      <c r="E7" s="159"/>
      <c r="F7" s="159"/>
      <c r="G7" s="159"/>
    </row>
    <row r="8" spans="1:7" ht="15.95" customHeight="1" x14ac:dyDescent="0.25">
      <c r="A8" s="71"/>
      <c r="B8" s="159" t="s">
        <v>133</v>
      </c>
      <c r="C8" s="159"/>
      <c r="D8" s="159"/>
      <c r="E8" s="159"/>
      <c r="F8" s="159"/>
      <c r="G8" s="159"/>
    </row>
    <row r="9" spans="1:7" ht="15.95" customHeight="1" x14ac:dyDescent="0.25">
      <c r="A9" s="71"/>
      <c r="B9" s="159" t="s">
        <v>164</v>
      </c>
      <c r="C9" s="159"/>
      <c r="D9" s="159"/>
      <c r="E9" s="159"/>
      <c r="F9" s="159"/>
      <c r="G9" s="159"/>
    </row>
    <row r="10" spans="1:7" ht="15.75" x14ac:dyDescent="0.25">
      <c r="A10" s="66"/>
      <c r="B10" s="67"/>
      <c r="C10" s="66"/>
      <c r="D10" s="66"/>
      <c r="E10" s="66"/>
      <c r="F10" s="59"/>
      <c r="G10" s="66"/>
    </row>
    <row r="11" spans="1:7" ht="42.75" x14ac:dyDescent="0.25">
      <c r="A11" s="72" t="s">
        <v>135</v>
      </c>
      <c r="B11" s="160" t="s">
        <v>136</v>
      </c>
      <c r="C11" s="161"/>
      <c r="D11" s="162"/>
      <c r="E11" s="73" t="s">
        <v>137</v>
      </c>
      <c r="F11" s="74" t="s">
        <v>138</v>
      </c>
      <c r="G11" s="73" t="s">
        <v>139</v>
      </c>
    </row>
    <row r="12" spans="1:7" ht="119.1" customHeight="1" x14ac:dyDescent="0.25">
      <c r="A12" s="75" t="s">
        <v>0</v>
      </c>
      <c r="B12" s="136" t="s">
        <v>140</v>
      </c>
      <c r="C12" s="137"/>
      <c r="D12" s="138"/>
      <c r="E12" s="76">
        <v>20</v>
      </c>
      <c r="F12" s="77">
        <v>20</v>
      </c>
      <c r="G12" s="78"/>
    </row>
    <row r="13" spans="1:7" ht="33.950000000000003" customHeight="1" x14ac:dyDescent="0.25">
      <c r="A13" s="79">
        <v>1</v>
      </c>
      <c r="B13" s="136" t="s">
        <v>80</v>
      </c>
      <c r="C13" s="137"/>
      <c r="D13" s="138"/>
      <c r="E13" s="76">
        <v>5</v>
      </c>
      <c r="F13" s="77">
        <v>5</v>
      </c>
      <c r="G13" s="78"/>
    </row>
    <row r="14" spans="1:7" ht="170.1" customHeight="1" x14ac:dyDescent="0.25">
      <c r="A14" s="79" t="s">
        <v>81</v>
      </c>
      <c r="B14" s="127" t="s">
        <v>141</v>
      </c>
      <c r="C14" s="128"/>
      <c r="D14" s="166"/>
      <c r="E14" s="80"/>
      <c r="F14" s="81"/>
      <c r="G14" s="82"/>
    </row>
    <row r="15" spans="1:7" ht="135.94999999999999" customHeight="1" x14ac:dyDescent="0.25">
      <c r="A15" s="79" t="s">
        <v>83</v>
      </c>
      <c r="B15" s="127" t="s">
        <v>142</v>
      </c>
      <c r="C15" s="128"/>
      <c r="D15" s="166"/>
      <c r="E15" s="80"/>
      <c r="F15" s="81"/>
      <c r="G15" s="83"/>
    </row>
    <row r="16" spans="1:7" ht="119.1" customHeight="1" x14ac:dyDescent="0.25">
      <c r="A16" s="79" t="s">
        <v>85</v>
      </c>
      <c r="B16" s="127" t="s">
        <v>143</v>
      </c>
      <c r="C16" s="128"/>
      <c r="D16" s="166"/>
      <c r="E16" s="80"/>
      <c r="F16" s="81"/>
      <c r="G16" s="82"/>
    </row>
    <row r="17" spans="1:7" ht="68.099999999999994" customHeight="1" x14ac:dyDescent="0.25">
      <c r="A17" s="79">
        <v>2</v>
      </c>
      <c r="B17" s="136" t="s">
        <v>87</v>
      </c>
      <c r="C17" s="137"/>
      <c r="D17" s="167"/>
      <c r="E17" s="76">
        <v>6</v>
      </c>
      <c r="F17" s="77">
        <v>6</v>
      </c>
      <c r="G17" s="83"/>
    </row>
    <row r="18" spans="1:7" ht="51" customHeight="1" x14ac:dyDescent="0.25">
      <c r="A18" s="84" t="s">
        <v>88</v>
      </c>
      <c r="B18" s="127" t="s">
        <v>89</v>
      </c>
      <c r="C18" s="128"/>
      <c r="D18" s="166"/>
      <c r="E18" s="85"/>
      <c r="F18" s="81"/>
      <c r="G18" s="83"/>
    </row>
    <row r="19" spans="1:7" ht="68.099999999999994" customHeight="1" x14ac:dyDescent="0.25">
      <c r="A19" s="84" t="s">
        <v>90</v>
      </c>
      <c r="B19" s="127" t="s">
        <v>91</v>
      </c>
      <c r="C19" s="128"/>
      <c r="D19" s="166"/>
      <c r="E19" s="85"/>
      <c r="F19" s="81"/>
      <c r="G19" s="86"/>
    </row>
    <row r="20" spans="1:7" ht="68.099999999999994" customHeight="1" x14ac:dyDescent="0.25">
      <c r="A20" s="79" t="s">
        <v>92</v>
      </c>
      <c r="B20" s="127" t="s">
        <v>144</v>
      </c>
      <c r="C20" s="128"/>
      <c r="D20" s="166"/>
      <c r="E20" s="80"/>
      <c r="F20" s="81"/>
      <c r="G20" s="87"/>
    </row>
    <row r="21" spans="1:7" ht="102" customHeight="1" x14ac:dyDescent="0.25">
      <c r="A21" s="79" t="s">
        <v>94</v>
      </c>
      <c r="B21" s="127" t="s">
        <v>145</v>
      </c>
      <c r="C21" s="128"/>
      <c r="D21" s="166"/>
      <c r="E21" s="80"/>
      <c r="F21" s="81"/>
      <c r="G21" s="87"/>
    </row>
    <row r="22" spans="1:7" ht="51" customHeight="1" x14ac:dyDescent="0.25">
      <c r="A22" s="79" t="s">
        <v>96</v>
      </c>
      <c r="B22" s="127" t="s">
        <v>146</v>
      </c>
      <c r="C22" s="128"/>
      <c r="D22" s="166"/>
      <c r="E22" s="80"/>
      <c r="F22" s="81"/>
      <c r="G22" s="83"/>
    </row>
    <row r="23" spans="1:7" ht="51" customHeight="1" x14ac:dyDescent="0.25">
      <c r="A23" s="79">
        <v>3</v>
      </c>
      <c r="B23" s="136" t="s">
        <v>98</v>
      </c>
      <c r="C23" s="137"/>
      <c r="D23" s="167"/>
      <c r="E23" s="76">
        <v>5</v>
      </c>
      <c r="F23" s="77">
        <v>5</v>
      </c>
      <c r="G23" s="78"/>
    </row>
    <row r="24" spans="1:7" ht="135.94999999999999" customHeight="1" x14ac:dyDescent="0.25">
      <c r="A24" s="79" t="s">
        <v>99</v>
      </c>
      <c r="B24" s="127" t="s">
        <v>100</v>
      </c>
      <c r="C24" s="128"/>
      <c r="D24" s="166"/>
      <c r="E24" s="80"/>
      <c r="F24" s="81"/>
      <c r="G24" s="83"/>
    </row>
    <row r="25" spans="1:7" ht="84.95" customHeight="1" x14ac:dyDescent="0.25">
      <c r="A25" s="79" t="s">
        <v>101</v>
      </c>
      <c r="B25" s="163" t="s">
        <v>165</v>
      </c>
      <c r="C25" s="164"/>
      <c r="D25" s="165"/>
      <c r="E25" s="80"/>
      <c r="F25" s="81"/>
      <c r="G25" s="83"/>
    </row>
    <row r="26" spans="1:7" ht="204" customHeight="1" x14ac:dyDescent="0.25">
      <c r="A26" s="88">
        <v>4</v>
      </c>
      <c r="B26" s="136" t="s">
        <v>148</v>
      </c>
      <c r="C26" s="137"/>
      <c r="D26" s="167"/>
      <c r="E26" s="76">
        <v>4</v>
      </c>
      <c r="F26" s="77">
        <v>4</v>
      </c>
      <c r="G26" s="83"/>
    </row>
    <row r="27" spans="1:7" ht="84.95" customHeight="1" x14ac:dyDescent="0.25">
      <c r="A27" s="79" t="s">
        <v>104</v>
      </c>
      <c r="B27" s="127" t="s">
        <v>105</v>
      </c>
      <c r="C27" s="128"/>
      <c r="D27" s="166"/>
      <c r="E27" s="80"/>
      <c r="F27" s="81"/>
      <c r="G27" s="83"/>
    </row>
    <row r="28" spans="1:7" ht="68.099999999999994" customHeight="1" x14ac:dyDescent="0.25">
      <c r="A28" s="79" t="s">
        <v>106</v>
      </c>
      <c r="B28" s="127" t="s">
        <v>107</v>
      </c>
      <c r="C28" s="128"/>
      <c r="D28" s="166"/>
      <c r="E28" s="80"/>
      <c r="F28" s="81"/>
      <c r="G28" s="83"/>
    </row>
    <row r="29" spans="1:7" ht="84.95" customHeight="1" x14ac:dyDescent="0.25">
      <c r="A29" s="79" t="s">
        <v>108</v>
      </c>
      <c r="B29" s="127" t="s">
        <v>109</v>
      </c>
      <c r="C29" s="128"/>
      <c r="D29" s="166"/>
      <c r="E29" s="80"/>
      <c r="F29" s="81"/>
      <c r="G29" s="83"/>
    </row>
    <row r="30" spans="1:7" ht="17.25" x14ac:dyDescent="0.25">
      <c r="A30" s="75" t="s">
        <v>110</v>
      </c>
      <c r="B30" s="139" t="s">
        <v>166</v>
      </c>
      <c r="C30" s="140"/>
      <c r="D30" s="168"/>
      <c r="E30" s="76">
        <v>20</v>
      </c>
      <c r="F30" s="77">
        <f>F31+F33+F35+F37+F39+F41</f>
        <v>6</v>
      </c>
      <c r="G30" s="83"/>
    </row>
    <row r="31" spans="1:7" ht="84.95" customHeight="1" x14ac:dyDescent="0.25">
      <c r="A31" s="79">
        <v>5</v>
      </c>
      <c r="B31" s="136" t="s">
        <v>149</v>
      </c>
      <c r="C31" s="137"/>
      <c r="D31" s="138"/>
      <c r="E31" s="76">
        <v>1</v>
      </c>
      <c r="F31" s="77">
        <f>F32</f>
        <v>1</v>
      </c>
      <c r="G31" s="78"/>
    </row>
    <row r="32" spans="1:7" ht="170.1" customHeight="1" x14ac:dyDescent="0.25">
      <c r="A32" s="79"/>
      <c r="B32" s="127" t="s">
        <v>150</v>
      </c>
      <c r="C32" s="128"/>
      <c r="D32" s="129"/>
      <c r="E32" s="76"/>
      <c r="F32" s="89">
        <v>1</v>
      </c>
      <c r="G32" s="78"/>
    </row>
    <row r="33" spans="1:7" ht="33.950000000000003" customHeight="1" x14ac:dyDescent="0.25">
      <c r="A33" s="79">
        <v>6</v>
      </c>
      <c r="B33" s="136" t="s">
        <v>151</v>
      </c>
      <c r="C33" s="137"/>
      <c r="D33" s="167"/>
      <c r="E33" s="76">
        <v>2</v>
      </c>
      <c r="F33" s="77">
        <f>F34</f>
        <v>0</v>
      </c>
      <c r="G33" s="90"/>
    </row>
    <row r="34" spans="1:7" ht="84.95" customHeight="1" x14ac:dyDescent="0.25">
      <c r="A34" s="79"/>
      <c r="B34" s="169" t="s">
        <v>152</v>
      </c>
      <c r="C34" s="170"/>
      <c r="D34" s="171"/>
      <c r="E34" s="76"/>
      <c r="F34" s="89">
        <v>0</v>
      </c>
      <c r="G34" s="83"/>
    </row>
    <row r="35" spans="1:7" ht="51" customHeight="1" x14ac:dyDescent="0.25">
      <c r="A35" s="79">
        <v>7</v>
      </c>
      <c r="B35" s="136" t="s">
        <v>116</v>
      </c>
      <c r="C35" s="137"/>
      <c r="D35" s="167"/>
      <c r="E35" s="76">
        <v>2</v>
      </c>
      <c r="F35" s="77">
        <v>2</v>
      </c>
      <c r="G35" s="82"/>
    </row>
    <row r="36" spans="1:7" ht="84.95" customHeight="1" x14ac:dyDescent="0.25">
      <c r="A36" s="79"/>
      <c r="B36" s="127" t="s">
        <v>153</v>
      </c>
      <c r="C36" s="128"/>
      <c r="D36" s="166"/>
      <c r="E36" s="76"/>
      <c r="F36" s="89">
        <v>2</v>
      </c>
      <c r="G36" s="78"/>
    </row>
    <row r="37" spans="1:7" ht="51" customHeight="1" x14ac:dyDescent="0.25">
      <c r="A37" s="79">
        <v>8</v>
      </c>
      <c r="B37" s="136" t="s">
        <v>118</v>
      </c>
      <c r="C37" s="137"/>
      <c r="D37" s="167"/>
      <c r="E37" s="76">
        <v>2</v>
      </c>
      <c r="F37" s="77">
        <v>2</v>
      </c>
      <c r="G37" s="83"/>
    </row>
    <row r="38" spans="1:7" ht="84.95" customHeight="1" x14ac:dyDescent="0.25">
      <c r="A38" s="79"/>
      <c r="B38" s="127" t="s">
        <v>154</v>
      </c>
      <c r="C38" s="128"/>
      <c r="D38" s="166"/>
      <c r="E38" s="76"/>
      <c r="F38" s="89">
        <v>2</v>
      </c>
      <c r="G38" s="83"/>
    </row>
    <row r="39" spans="1:7" ht="51" customHeight="1" x14ac:dyDescent="0.25">
      <c r="A39" s="79">
        <v>9</v>
      </c>
      <c r="B39" s="136" t="s">
        <v>167</v>
      </c>
      <c r="C39" s="137"/>
      <c r="D39" s="167"/>
      <c r="E39" s="76">
        <v>8</v>
      </c>
      <c r="F39" s="77">
        <f>F40</f>
        <v>0</v>
      </c>
      <c r="G39" s="83"/>
    </row>
    <row r="40" spans="1:7" ht="170.1" customHeight="1" x14ac:dyDescent="0.25">
      <c r="A40" s="79"/>
      <c r="B40" s="127" t="s">
        <v>156</v>
      </c>
      <c r="C40" s="128"/>
      <c r="D40" s="166"/>
      <c r="E40" s="76"/>
      <c r="F40" s="89">
        <v>0</v>
      </c>
      <c r="G40" s="83"/>
    </row>
    <row r="41" spans="1:7" ht="51" customHeight="1" x14ac:dyDescent="0.25">
      <c r="A41" s="79">
        <v>10</v>
      </c>
      <c r="B41" s="136" t="s">
        <v>157</v>
      </c>
      <c r="C41" s="137"/>
      <c r="D41" s="167"/>
      <c r="E41" s="76">
        <v>5</v>
      </c>
      <c r="F41" s="77">
        <f>F42</f>
        <v>1</v>
      </c>
      <c r="G41" s="83"/>
    </row>
    <row r="42" spans="1:7" ht="204" customHeight="1" x14ac:dyDescent="0.25">
      <c r="A42" s="79"/>
      <c r="B42" s="127" t="s">
        <v>158</v>
      </c>
      <c r="C42" s="128"/>
      <c r="D42" s="166"/>
      <c r="E42" s="76"/>
      <c r="F42" s="89">
        <v>1</v>
      </c>
      <c r="G42" s="78"/>
    </row>
    <row r="43" spans="1:7" ht="17.100000000000001" customHeight="1" x14ac:dyDescent="0.25">
      <c r="A43" s="75"/>
      <c r="B43" s="160" t="s">
        <v>159</v>
      </c>
      <c r="C43" s="161"/>
      <c r="D43" s="173"/>
      <c r="E43" s="91">
        <v>40</v>
      </c>
      <c r="F43" s="92">
        <f>F30+F12</f>
        <v>26</v>
      </c>
      <c r="G43" s="93"/>
    </row>
    <row r="44" spans="1:7" ht="15.75" x14ac:dyDescent="0.25">
      <c r="A44" s="66"/>
      <c r="B44" s="67"/>
      <c r="C44" s="67"/>
      <c r="D44" s="67"/>
      <c r="E44" s="66"/>
      <c r="F44" s="59"/>
      <c r="G44" s="66"/>
    </row>
    <row r="45" spans="1:7" ht="32.1" customHeight="1" x14ac:dyDescent="0.25">
      <c r="A45" s="66"/>
      <c r="B45" s="174" t="s">
        <v>128</v>
      </c>
      <c r="C45" s="174"/>
      <c r="D45" s="174"/>
      <c r="E45" s="174"/>
      <c r="F45" s="59"/>
      <c r="G45" s="66"/>
    </row>
    <row r="46" spans="1:7" ht="15.75" x14ac:dyDescent="0.25">
      <c r="A46" s="175"/>
      <c r="B46" s="175"/>
      <c r="C46" s="175"/>
      <c r="D46" s="175"/>
      <c r="E46" s="175"/>
      <c r="F46" s="175"/>
      <c r="G46" s="175"/>
    </row>
    <row r="47" spans="1:7" ht="17.100000000000001" customHeight="1" x14ac:dyDescent="0.25">
      <c r="A47" s="69"/>
      <c r="B47" s="69"/>
      <c r="C47" s="69"/>
      <c r="D47" s="176" t="s">
        <v>210</v>
      </c>
      <c r="E47" s="176"/>
      <c r="F47" s="176"/>
      <c r="G47" s="176"/>
    </row>
    <row r="48" spans="1:7" ht="17.100000000000001" customHeight="1" x14ac:dyDescent="0.25">
      <c r="A48" s="66"/>
      <c r="B48" s="67"/>
      <c r="C48" s="66"/>
      <c r="D48" s="155" t="s">
        <v>160</v>
      </c>
      <c r="E48" s="155"/>
      <c r="F48" s="155"/>
      <c r="G48" s="155"/>
    </row>
    <row r="49" spans="1:7" ht="15.95" customHeight="1" x14ac:dyDescent="0.25">
      <c r="A49" s="66"/>
      <c r="B49" s="67"/>
      <c r="C49" s="66"/>
      <c r="D49" s="158" t="s">
        <v>161</v>
      </c>
      <c r="E49" s="158"/>
      <c r="F49" s="158"/>
      <c r="G49" s="158"/>
    </row>
    <row r="50" spans="1:7" ht="15.75" x14ac:dyDescent="0.25">
      <c r="A50" s="66"/>
      <c r="B50" s="67"/>
      <c r="C50" s="66"/>
      <c r="D50" s="66"/>
      <c r="E50" s="66"/>
      <c r="F50" s="59"/>
      <c r="G50" s="66"/>
    </row>
    <row r="51" spans="1:7" ht="15.75" x14ac:dyDescent="0.25">
      <c r="A51" s="66"/>
      <c r="B51" s="67"/>
      <c r="C51" s="66"/>
      <c r="D51" s="66"/>
      <c r="E51" s="66"/>
      <c r="F51" s="59"/>
      <c r="G51" s="66"/>
    </row>
    <row r="52" spans="1:7" ht="15.75" x14ac:dyDescent="0.25">
      <c r="A52" s="66"/>
      <c r="B52" s="67"/>
      <c r="C52" s="66"/>
      <c r="D52" s="66"/>
      <c r="E52" s="66"/>
      <c r="F52" s="59"/>
      <c r="G52" s="66"/>
    </row>
    <row r="53" spans="1:7" ht="15.75" x14ac:dyDescent="0.25">
      <c r="A53" s="66"/>
      <c r="B53" s="67"/>
      <c r="C53" s="66"/>
      <c r="D53" s="66"/>
      <c r="E53" s="66"/>
      <c r="F53" s="59"/>
      <c r="G53" s="66"/>
    </row>
    <row r="54" spans="1:7" ht="15.75" x14ac:dyDescent="0.25">
      <c r="A54" s="66"/>
      <c r="B54" s="67"/>
      <c r="C54" s="66"/>
      <c r="D54" s="66"/>
      <c r="E54" s="66"/>
      <c r="F54" s="59"/>
      <c r="G54" s="66"/>
    </row>
    <row r="55" spans="1:7" ht="15.75" x14ac:dyDescent="0.25">
      <c r="A55" s="66"/>
      <c r="B55" s="67"/>
      <c r="C55" s="66"/>
      <c r="D55" s="172"/>
      <c r="E55" s="172"/>
      <c r="F55" s="172"/>
      <c r="G55" s="172"/>
    </row>
  </sheetData>
  <mergeCells count="48">
    <mergeCell ref="D55:G55"/>
    <mergeCell ref="B38:D38"/>
    <mergeCell ref="B39:D39"/>
    <mergeCell ref="B40:D40"/>
    <mergeCell ref="B41:D41"/>
    <mergeCell ref="B42:D42"/>
    <mergeCell ref="B43:D43"/>
    <mergeCell ref="B45:E45"/>
    <mergeCell ref="A46:G46"/>
    <mergeCell ref="D47:G47"/>
    <mergeCell ref="D48:G48"/>
    <mergeCell ref="D49:G49"/>
    <mergeCell ref="B37:D37"/>
    <mergeCell ref="B26:D26"/>
    <mergeCell ref="B27:D27"/>
    <mergeCell ref="B28:D28"/>
    <mergeCell ref="B29:D29"/>
    <mergeCell ref="B30:D30"/>
    <mergeCell ref="B31:D31"/>
    <mergeCell ref="B32:D32"/>
    <mergeCell ref="B33:D33"/>
    <mergeCell ref="B34:D34"/>
    <mergeCell ref="B35:D35"/>
    <mergeCell ref="B36:D36"/>
    <mergeCell ref="B25:D25"/>
    <mergeCell ref="B14:D14"/>
    <mergeCell ref="B15:D15"/>
    <mergeCell ref="B16:D16"/>
    <mergeCell ref="B17:D17"/>
    <mergeCell ref="B18:D18"/>
    <mergeCell ref="B19:D19"/>
    <mergeCell ref="B20:D20"/>
    <mergeCell ref="B21:D21"/>
    <mergeCell ref="B22:D22"/>
    <mergeCell ref="B23:D23"/>
    <mergeCell ref="B24:D24"/>
    <mergeCell ref="B13:D13"/>
    <mergeCell ref="A2:C2"/>
    <mergeCell ref="D2:G2"/>
    <mergeCell ref="A3:B3"/>
    <mergeCell ref="A4:G4"/>
    <mergeCell ref="A5:G5"/>
    <mergeCell ref="B6:G6"/>
    <mergeCell ref="B7:G7"/>
    <mergeCell ref="B8:G8"/>
    <mergeCell ref="B9:G9"/>
    <mergeCell ref="B11:D11"/>
    <mergeCell ref="B12:D12"/>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5"/>
  <sheetViews>
    <sheetView topLeftCell="A40" workbookViewId="0">
      <selection activeCell="F42" sqref="F42"/>
    </sheetView>
  </sheetViews>
  <sheetFormatPr defaultColWidth="11.42578125" defaultRowHeight="15" x14ac:dyDescent="0.25"/>
  <cols>
    <col min="1" max="1" width="7" customWidth="1"/>
    <col min="4" max="4" width="27" customWidth="1"/>
    <col min="5" max="7" width="15.85546875" customWidth="1"/>
    <col min="257" max="257" width="7" customWidth="1"/>
    <col min="260" max="260" width="27" customWidth="1"/>
    <col min="261" max="263" width="15.85546875" customWidth="1"/>
    <col min="513" max="513" width="7" customWidth="1"/>
    <col min="516" max="516" width="27" customWidth="1"/>
    <col min="517" max="519" width="15.85546875" customWidth="1"/>
    <col min="769" max="769" width="7" customWidth="1"/>
    <col min="772" max="772" width="27" customWidth="1"/>
    <col min="773" max="775" width="15.85546875" customWidth="1"/>
    <col min="1025" max="1025" width="7" customWidth="1"/>
    <col min="1028" max="1028" width="27" customWidth="1"/>
    <col min="1029" max="1031" width="15.85546875" customWidth="1"/>
    <col min="1281" max="1281" width="7" customWidth="1"/>
    <col min="1284" max="1284" width="27" customWidth="1"/>
    <col min="1285" max="1287" width="15.85546875" customWidth="1"/>
    <col min="1537" max="1537" width="7" customWidth="1"/>
    <col min="1540" max="1540" width="27" customWidth="1"/>
    <col min="1541" max="1543" width="15.85546875" customWidth="1"/>
    <col min="1793" max="1793" width="7" customWidth="1"/>
    <col min="1796" max="1796" width="27" customWidth="1"/>
    <col min="1797" max="1799" width="15.85546875" customWidth="1"/>
    <col min="2049" max="2049" width="7" customWidth="1"/>
    <col min="2052" max="2052" width="27" customWidth="1"/>
    <col min="2053" max="2055" width="15.85546875" customWidth="1"/>
    <col min="2305" max="2305" width="7" customWidth="1"/>
    <col min="2308" max="2308" width="27" customWidth="1"/>
    <col min="2309" max="2311" width="15.85546875" customWidth="1"/>
    <col min="2561" max="2561" width="7" customWidth="1"/>
    <col min="2564" max="2564" width="27" customWidth="1"/>
    <col min="2565" max="2567" width="15.85546875" customWidth="1"/>
    <col min="2817" max="2817" width="7" customWidth="1"/>
    <col min="2820" max="2820" width="27" customWidth="1"/>
    <col min="2821" max="2823" width="15.85546875" customWidth="1"/>
    <col min="3073" max="3073" width="7" customWidth="1"/>
    <col min="3076" max="3076" width="27" customWidth="1"/>
    <col min="3077" max="3079" width="15.85546875" customWidth="1"/>
    <col min="3329" max="3329" width="7" customWidth="1"/>
    <col min="3332" max="3332" width="27" customWidth="1"/>
    <col min="3333" max="3335" width="15.85546875" customWidth="1"/>
    <col min="3585" max="3585" width="7" customWidth="1"/>
    <col min="3588" max="3588" width="27" customWidth="1"/>
    <col min="3589" max="3591" width="15.85546875" customWidth="1"/>
    <col min="3841" max="3841" width="7" customWidth="1"/>
    <col min="3844" max="3844" width="27" customWidth="1"/>
    <col min="3845" max="3847" width="15.85546875" customWidth="1"/>
    <col min="4097" max="4097" width="7" customWidth="1"/>
    <col min="4100" max="4100" width="27" customWidth="1"/>
    <col min="4101" max="4103" width="15.85546875" customWidth="1"/>
    <col min="4353" max="4353" width="7" customWidth="1"/>
    <col min="4356" max="4356" width="27" customWidth="1"/>
    <col min="4357" max="4359" width="15.85546875" customWidth="1"/>
    <col min="4609" max="4609" width="7" customWidth="1"/>
    <col min="4612" max="4612" width="27" customWidth="1"/>
    <col min="4613" max="4615" width="15.85546875" customWidth="1"/>
    <col min="4865" max="4865" width="7" customWidth="1"/>
    <col min="4868" max="4868" width="27" customWidth="1"/>
    <col min="4869" max="4871" width="15.85546875" customWidth="1"/>
    <col min="5121" max="5121" width="7" customWidth="1"/>
    <col min="5124" max="5124" width="27" customWidth="1"/>
    <col min="5125" max="5127" width="15.85546875" customWidth="1"/>
    <col min="5377" max="5377" width="7" customWidth="1"/>
    <col min="5380" max="5380" width="27" customWidth="1"/>
    <col min="5381" max="5383" width="15.85546875" customWidth="1"/>
    <col min="5633" max="5633" width="7" customWidth="1"/>
    <col min="5636" max="5636" width="27" customWidth="1"/>
    <col min="5637" max="5639" width="15.85546875" customWidth="1"/>
    <col min="5889" max="5889" width="7" customWidth="1"/>
    <col min="5892" max="5892" width="27" customWidth="1"/>
    <col min="5893" max="5895" width="15.85546875" customWidth="1"/>
    <col min="6145" max="6145" width="7" customWidth="1"/>
    <col min="6148" max="6148" width="27" customWidth="1"/>
    <col min="6149" max="6151" width="15.85546875" customWidth="1"/>
    <col min="6401" max="6401" width="7" customWidth="1"/>
    <col min="6404" max="6404" width="27" customWidth="1"/>
    <col min="6405" max="6407" width="15.85546875" customWidth="1"/>
    <col min="6657" max="6657" width="7" customWidth="1"/>
    <col min="6660" max="6660" width="27" customWidth="1"/>
    <col min="6661" max="6663" width="15.85546875" customWidth="1"/>
    <col min="6913" max="6913" width="7" customWidth="1"/>
    <col min="6916" max="6916" width="27" customWidth="1"/>
    <col min="6917" max="6919" width="15.85546875" customWidth="1"/>
    <col min="7169" max="7169" width="7" customWidth="1"/>
    <col min="7172" max="7172" width="27" customWidth="1"/>
    <col min="7173" max="7175" width="15.85546875" customWidth="1"/>
    <col min="7425" max="7425" width="7" customWidth="1"/>
    <col min="7428" max="7428" width="27" customWidth="1"/>
    <col min="7429" max="7431" width="15.85546875" customWidth="1"/>
    <col min="7681" max="7681" width="7" customWidth="1"/>
    <col min="7684" max="7684" width="27" customWidth="1"/>
    <col min="7685" max="7687" width="15.85546875" customWidth="1"/>
    <col min="7937" max="7937" width="7" customWidth="1"/>
    <col min="7940" max="7940" width="27" customWidth="1"/>
    <col min="7941" max="7943" width="15.85546875" customWidth="1"/>
    <col min="8193" max="8193" width="7" customWidth="1"/>
    <col min="8196" max="8196" width="27" customWidth="1"/>
    <col min="8197" max="8199" width="15.85546875" customWidth="1"/>
    <col min="8449" max="8449" width="7" customWidth="1"/>
    <col min="8452" max="8452" width="27" customWidth="1"/>
    <col min="8453" max="8455" width="15.85546875" customWidth="1"/>
    <col min="8705" max="8705" width="7" customWidth="1"/>
    <col min="8708" max="8708" width="27" customWidth="1"/>
    <col min="8709" max="8711" width="15.85546875" customWidth="1"/>
    <col min="8961" max="8961" width="7" customWidth="1"/>
    <col min="8964" max="8964" width="27" customWidth="1"/>
    <col min="8965" max="8967" width="15.85546875" customWidth="1"/>
    <col min="9217" max="9217" width="7" customWidth="1"/>
    <col min="9220" max="9220" width="27" customWidth="1"/>
    <col min="9221" max="9223" width="15.85546875" customWidth="1"/>
    <col min="9473" max="9473" width="7" customWidth="1"/>
    <col min="9476" max="9476" width="27" customWidth="1"/>
    <col min="9477" max="9479" width="15.85546875" customWidth="1"/>
    <col min="9729" max="9729" width="7" customWidth="1"/>
    <col min="9732" max="9732" width="27" customWidth="1"/>
    <col min="9733" max="9735" width="15.85546875" customWidth="1"/>
    <col min="9985" max="9985" width="7" customWidth="1"/>
    <col min="9988" max="9988" width="27" customWidth="1"/>
    <col min="9989" max="9991" width="15.85546875" customWidth="1"/>
    <col min="10241" max="10241" width="7" customWidth="1"/>
    <col min="10244" max="10244" width="27" customWidth="1"/>
    <col min="10245" max="10247" width="15.85546875" customWidth="1"/>
    <col min="10497" max="10497" width="7" customWidth="1"/>
    <col min="10500" max="10500" width="27" customWidth="1"/>
    <col min="10501" max="10503" width="15.85546875" customWidth="1"/>
    <col min="10753" max="10753" width="7" customWidth="1"/>
    <col min="10756" max="10756" width="27" customWidth="1"/>
    <col min="10757" max="10759" width="15.85546875" customWidth="1"/>
    <col min="11009" max="11009" width="7" customWidth="1"/>
    <col min="11012" max="11012" width="27" customWidth="1"/>
    <col min="11013" max="11015" width="15.85546875" customWidth="1"/>
    <col min="11265" max="11265" width="7" customWidth="1"/>
    <col min="11268" max="11268" width="27" customWidth="1"/>
    <col min="11269" max="11271" width="15.85546875" customWidth="1"/>
    <col min="11521" max="11521" width="7" customWidth="1"/>
    <col min="11524" max="11524" width="27" customWidth="1"/>
    <col min="11525" max="11527" width="15.85546875" customWidth="1"/>
    <col min="11777" max="11777" width="7" customWidth="1"/>
    <col min="11780" max="11780" width="27" customWidth="1"/>
    <col min="11781" max="11783" width="15.85546875" customWidth="1"/>
    <col min="12033" max="12033" width="7" customWidth="1"/>
    <col min="12036" max="12036" width="27" customWidth="1"/>
    <col min="12037" max="12039" width="15.85546875" customWidth="1"/>
    <col min="12289" max="12289" width="7" customWidth="1"/>
    <col min="12292" max="12292" width="27" customWidth="1"/>
    <col min="12293" max="12295" width="15.85546875" customWidth="1"/>
    <col min="12545" max="12545" width="7" customWidth="1"/>
    <col min="12548" max="12548" width="27" customWidth="1"/>
    <col min="12549" max="12551" width="15.85546875" customWidth="1"/>
    <col min="12801" max="12801" width="7" customWidth="1"/>
    <col min="12804" max="12804" width="27" customWidth="1"/>
    <col min="12805" max="12807" width="15.85546875" customWidth="1"/>
    <col min="13057" max="13057" width="7" customWidth="1"/>
    <col min="13060" max="13060" width="27" customWidth="1"/>
    <col min="13061" max="13063" width="15.85546875" customWidth="1"/>
    <col min="13313" max="13313" width="7" customWidth="1"/>
    <col min="13316" max="13316" width="27" customWidth="1"/>
    <col min="13317" max="13319" width="15.85546875" customWidth="1"/>
    <col min="13569" max="13569" width="7" customWidth="1"/>
    <col min="13572" max="13572" width="27" customWidth="1"/>
    <col min="13573" max="13575" width="15.85546875" customWidth="1"/>
    <col min="13825" max="13825" width="7" customWidth="1"/>
    <col min="13828" max="13828" width="27" customWidth="1"/>
    <col min="13829" max="13831" width="15.85546875" customWidth="1"/>
    <col min="14081" max="14081" width="7" customWidth="1"/>
    <col min="14084" max="14084" width="27" customWidth="1"/>
    <col min="14085" max="14087" width="15.85546875" customWidth="1"/>
    <col min="14337" max="14337" width="7" customWidth="1"/>
    <col min="14340" max="14340" width="27" customWidth="1"/>
    <col min="14341" max="14343" width="15.85546875" customWidth="1"/>
    <col min="14593" max="14593" width="7" customWidth="1"/>
    <col min="14596" max="14596" width="27" customWidth="1"/>
    <col min="14597" max="14599" width="15.85546875" customWidth="1"/>
    <col min="14849" max="14849" width="7" customWidth="1"/>
    <col min="14852" max="14852" width="27" customWidth="1"/>
    <col min="14853" max="14855" width="15.85546875" customWidth="1"/>
    <col min="15105" max="15105" width="7" customWidth="1"/>
    <col min="15108" max="15108" width="27" customWidth="1"/>
    <col min="15109" max="15111" width="15.85546875" customWidth="1"/>
    <col min="15361" max="15361" width="7" customWidth="1"/>
    <col min="15364" max="15364" width="27" customWidth="1"/>
    <col min="15365" max="15367" width="15.85546875" customWidth="1"/>
    <col min="15617" max="15617" width="7" customWidth="1"/>
    <col min="15620" max="15620" width="27" customWidth="1"/>
    <col min="15621" max="15623" width="15.85546875" customWidth="1"/>
    <col min="15873" max="15873" width="7" customWidth="1"/>
    <col min="15876" max="15876" width="27" customWidth="1"/>
    <col min="15877" max="15879" width="15.85546875" customWidth="1"/>
    <col min="16129" max="16129" width="7" customWidth="1"/>
    <col min="16132" max="16132" width="27" customWidth="1"/>
    <col min="16133" max="16135" width="15.85546875" customWidth="1"/>
  </cols>
  <sheetData>
    <row r="1" spans="1:7" ht="15.75" x14ac:dyDescent="0.25">
      <c r="A1" s="66"/>
      <c r="B1" s="67"/>
      <c r="C1" s="66"/>
      <c r="D1" s="66"/>
      <c r="E1" s="66"/>
      <c r="F1" s="59"/>
      <c r="G1" s="68" t="s">
        <v>130</v>
      </c>
    </row>
    <row r="2" spans="1:7" ht="84.95" customHeight="1" x14ac:dyDescent="0.25">
      <c r="A2" s="154" t="s">
        <v>162</v>
      </c>
      <c r="B2" s="154"/>
      <c r="C2" s="154"/>
      <c r="D2" s="155" t="s">
        <v>2</v>
      </c>
      <c r="E2" s="155"/>
      <c r="F2" s="155"/>
      <c r="G2" s="155"/>
    </row>
    <row r="3" spans="1:7" ht="17.25" x14ac:dyDescent="0.25">
      <c r="A3" s="156"/>
      <c r="B3" s="156"/>
      <c r="C3" s="69"/>
      <c r="D3" s="70"/>
      <c r="E3" s="70"/>
      <c r="F3" s="60"/>
      <c r="G3" s="70"/>
    </row>
    <row r="4" spans="1:7" ht="36" customHeight="1" x14ac:dyDescent="0.25">
      <c r="A4" s="157" t="s">
        <v>217</v>
      </c>
      <c r="B4" s="157"/>
      <c r="C4" s="157"/>
      <c r="D4" s="157"/>
      <c r="E4" s="157"/>
      <c r="F4" s="157"/>
      <c r="G4" s="157"/>
    </row>
    <row r="5" spans="1:7" ht="15.75" x14ac:dyDescent="0.25">
      <c r="A5" s="158"/>
      <c r="B5" s="158"/>
      <c r="C5" s="158"/>
      <c r="D5" s="158"/>
      <c r="E5" s="158"/>
      <c r="F5" s="158"/>
      <c r="G5" s="158"/>
    </row>
    <row r="6" spans="1:7" ht="15.95" customHeight="1" x14ac:dyDescent="0.25">
      <c r="A6" s="71"/>
      <c r="B6" s="159" t="s">
        <v>168</v>
      </c>
      <c r="C6" s="159"/>
      <c r="D6" s="159"/>
      <c r="E6" s="159"/>
      <c r="F6" s="159"/>
      <c r="G6" s="159"/>
    </row>
    <row r="7" spans="1:7" ht="15.95" customHeight="1" x14ac:dyDescent="0.25">
      <c r="A7" s="71"/>
      <c r="B7" s="159" t="s">
        <v>132</v>
      </c>
      <c r="C7" s="159"/>
      <c r="D7" s="159"/>
      <c r="E7" s="159"/>
      <c r="F7" s="159"/>
      <c r="G7" s="159"/>
    </row>
    <row r="8" spans="1:7" ht="15.95" customHeight="1" x14ac:dyDescent="0.25">
      <c r="A8" s="71"/>
      <c r="B8" s="159" t="s">
        <v>133</v>
      </c>
      <c r="C8" s="159"/>
      <c r="D8" s="159"/>
      <c r="E8" s="159"/>
      <c r="F8" s="159"/>
      <c r="G8" s="159"/>
    </row>
    <row r="9" spans="1:7" ht="15.95" customHeight="1" x14ac:dyDescent="0.25">
      <c r="A9" s="71"/>
      <c r="B9" s="159" t="s">
        <v>169</v>
      </c>
      <c r="C9" s="159"/>
      <c r="D9" s="159"/>
      <c r="E9" s="159"/>
      <c r="F9" s="159"/>
      <c r="G9" s="159"/>
    </row>
    <row r="10" spans="1:7" ht="15.75" x14ac:dyDescent="0.25">
      <c r="A10" s="66"/>
      <c r="B10" s="67"/>
      <c r="C10" s="66"/>
      <c r="D10" s="66"/>
      <c r="E10" s="66"/>
      <c r="F10" s="59"/>
      <c r="G10" s="66"/>
    </row>
    <row r="11" spans="1:7" ht="42.75" x14ac:dyDescent="0.25">
      <c r="A11" s="72" t="s">
        <v>135</v>
      </c>
      <c r="B11" s="160" t="s">
        <v>136</v>
      </c>
      <c r="C11" s="161"/>
      <c r="D11" s="162"/>
      <c r="E11" s="73" t="s">
        <v>137</v>
      </c>
      <c r="F11" s="74" t="s">
        <v>138</v>
      </c>
      <c r="G11" s="73" t="s">
        <v>139</v>
      </c>
    </row>
    <row r="12" spans="1:7" ht="119.1" customHeight="1" x14ac:dyDescent="0.25">
      <c r="A12" s="75" t="s">
        <v>0</v>
      </c>
      <c r="B12" s="136" t="s">
        <v>140</v>
      </c>
      <c r="C12" s="137"/>
      <c r="D12" s="138"/>
      <c r="E12" s="76">
        <v>20</v>
      </c>
      <c r="F12" s="77">
        <f>F13+F17+F23+F26</f>
        <v>18</v>
      </c>
      <c r="G12" s="78"/>
    </row>
    <row r="13" spans="1:7" ht="33.950000000000003" customHeight="1" x14ac:dyDescent="0.25">
      <c r="A13" s="79">
        <v>1</v>
      </c>
      <c r="B13" s="136" t="s">
        <v>80</v>
      </c>
      <c r="C13" s="137"/>
      <c r="D13" s="138"/>
      <c r="E13" s="76">
        <v>5</v>
      </c>
      <c r="F13" s="77">
        <f>E13-(F14+F15+F16)</f>
        <v>4</v>
      </c>
      <c r="G13" s="78"/>
    </row>
    <row r="14" spans="1:7" ht="170.1" customHeight="1" x14ac:dyDescent="0.25">
      <c r="A14" s="79" t="s">
        <v>81</v>
      </c>
      <c r="B14" s="127" t="s">
        <v>141</v>
      </c>
      <c r="C14" s="128"/>
      <c r="D14" s="166"/>
      <c r="E14" s="80"/>
      <c r="F14" s="81"/>
      <c r="G14" s="82"/>
    </row>
    <row r="15" spans="1:7" ht="135.94999999999999" customHeight="1" x14ac:dyDescent="0.25">
      <c r="A15" s="79" t="s">
        <v>83</v>
      </c>
      <c r="B15" s="127" t="s">
        <v>142</v>
      </c>
      <c r="C15" s="128"/>
      <c r="D15" s="166"/>
      <c r="E15" s="80"/>
      <c r="F15" s="81"/>
      <c r="G15" s="83"/>
    </row>
    <row r="16" spans="1:7" ht="119.1" customHeight="1" x14ac:dyDescent="0.25">
      <c r="A16" s="79" t="s">
        <v>85</v>
      </c>
      <c r="B16" s="127" t="s">
        <v>143</v>
      </c>
      <c r="C16" s="128"/>
      <c r="D16" s="166"/>
      <c r="E16" s="80"/>
      <c r="F16" s="81">
        <v>1</v>
      </c>
      <c r="G16" s="82"/>
    </row>
    <row r="17" spans="1:7" ht="68.099999999999994" customHeight="1" x14ac:dyDescent="0.25">
      <c r="A17" s="79">
        <v>2</v>
      </c>
      <c r="B17" s="136" t="s">
        <v>87</v>
      </c>
      <c r="C17" s="137"/>
      <c r="D17" s="167"/>
      <c r="E17" s="76">
        <v>6</v>
      </c>
      <c r="F17" s="77">
        <v>6</v>
      </c>
      <c r="G17" s="83"/>
    </row>
    <row r="18" spans="1:7" ht="51" customHeight="1" x14ac:dyDescent="0.25">
      <c r="A18" s="84" t="s">
        <v>88</v>
      </c>
      <c r="B18" s="127" t="s">
        <v>89</v>
      </c>
      <c r="C18" s="128"/>
      <c r="D18" s="166"/>
      <c r="E18" s="85"/>
      <c r="F18" s="81"/>
      <c r="G18" s="83"/>
    </row>
    <row r="19" spans="1:7" ht="68.099999999999994" customHeight="1" x14ac:dyDescent="0.25">
      <c r="A19" s="84" t="s">
        <v>90</v>
      </c>
      <c r="B19" s="127" t="s">
        <v>91</v>
      </c>
      <c r="C19" s="128"/>
      <c r="D19" s="166"/>
      <c r="E19" s="85"/>
      <c r="F19" s="81"/>
      <c r="G19" s="86"/>
    </row>
    <row r="20" spans="1:7" ht="68.099999999999994" customHeight="1" x14ac:dyDescent="0.25">
      <c r="A20" s="79" t="s">
        <v>92</v>
      </c>
      <c r="B20" s="127" t="s">
        <v>144</v>
      </c>
      <c r="C20" s="128"/>
      <c r="D20" s="166"/>
      <c r="E20" s="80"/>
      <c r="F20" s="81"/>
      <c r="G20" s="87"/>
    </row>
    <row r="21" spans="1:7" ht="102" customHeight="1" x14ac:dyDescent="0.25">
      <c r="A21" s="79" t="s">
        <v>94</v>
      </c>
      <c r="B21" s="127" t="s">
        <v>145</v>
      </c>
      <c r="C21" s="128"/>
      <c r="D21" s="166"/>
      <c r="E21" s="80"/>
      <c r="F21" s="81"/>
      <c r="G21" s="87"/>
    </row>
    <row r="22" spans="1:7" ht="51" customHeight="1" x14ac:dyDescent="0.25">
      <c r="A22" s="79" t="s">
        <v>96</v>
      </c>
      <c r="B22" s="127" t="s">
        <v>146</v>
      </c>
      <c r="C22" s="128"/>
      <c r="D22" s="166"/>
      <c r="E22" s="80"/>
      <c r="F22" s="81"/>
      <c r="G22" s="83"/>
    </row>
    <row r="23" spans="1:7" ht="51" customHeight="1" x14ac:dyDescent="0.25">
      <c r="A23" s="79">
        <v>3</v>
      </c>
      <c r="B23" s="136" t="s">
        <v>98</v>
      </c>
      <c r="C23" s="137"/>
      <c r="D23" s="167"/>
      <c r="E23" s="76">
        <v>5</v>
      </c>
      <c r="F23" s="77">
        <f>E23-F24</f>
        <v>4</v>
      </c>
      <c r="G23" s="78"/>
    </row>
    <row r="24" spans="1:7" ht="135.94999999999999" customHeight="1" x14ac:dyDescent="0.25">
      <c r="A24" s="79" t="s">
        <v>99</v>
      </c>
      <c r="B24" s="127" t="s">
        <v>100</v>
      </c>
      <c r="C24" s="128"/>
      <c r="D24" s="166"/>
      <c r="E24" s="80"/>
      <c r="F24" s="81">
        <v>1</v>
      </c>
      <c r="G24" s="83"/>
    </row>
    <row r="25" spans="1:7" ht="84.95" customHeight="1" x14ac:dyDescent="0.25">
      <c r="A25" s="79" t="s">
        <v>101</v>
      </c>
      <c r="B25" s="163" t="s">
        <v>165</v>
      </c>
      <c r="C25" s="164"/>
      <c r="D25" s="165"/>
      <c r="E25" s="80"/>
      <c r="F25" s="81"/>
      <c r="G25" s="83"/>
    </row>
    <row r="26" spans="1:7" ht="204" customHeight="1" x14ac:dyDescent="0.25">
      <c r="A26" s="88">
        <v>4</v>
      </c>
      <c r="B26" s="136" t="s">
        <v>148</v>
      </c>
      <c r="C26" s="137"/>
      <c r="D26" s="167"/>
      <c r="E26" s="76">
        <v>4</v>
      </c>
      <c r="F26" s="77">
        <v>4</v>
      </c>
      <c r="G26" s="83"/>
    </row>
    <row r="27" spans="1:7" ht="84.95" customHeight="1" x14ac:dyDescent="0.25">
      <c r="A27" s="79" t="s">
        <v>104</v>
      </c>
      <c r="B27" s="127" t="s">
        <v>105</v>
      </c>
      <c r="C27" s="128"/>
      <c r="D27" s="166"/>
      <c r="E27" s="80"/>
      <c r="F27" s="81"/>
      <c r="G27" s="83"/>
    </row>
    <row r="28" spans="1:7" ht="68.099999999999994" customHeight="1" x14ac:dyDescent="0.25">
      <c r="A28" s="79" t="s">
        <v>106</v>
      </c>
      <c r="B28" s="127" t="s">
        <v>107</v>
      </c>
      <c r="C28" s="128"/>
      <c r="D28" s="166"/>
      <c r="E28" s="80"/>
      <c r="F28" s="81"/>
      <c r="G28" s="83"/>
    </row>
    <row r="29" spans="1:7" ht="84.95" customHeight="1" x14ac:dyDescent="0.25">
      <c r="A29" s="79" t="s">
        <v>108</v>
      </c>
      <c r="B29" s="127" t="s">
        <v>109</v>
      </c>
      <c r="C29" s="128"/>
      <c r="D29" s="166"/>
      <c r="E29" s="80"/>
      <c r="F29" s="81"/>
      <c r="G29" s="83"/>
    </row>
    <row r="30" spans="1:7" ht="17.25" x14ac:dyDescent="0.25">
      <c r="A30" s="75" t="s">
        <v>110</v>
      </c>
      <c r="B30" s="139" t="s">
        <v>166</v>
      </c>
      <c r="C30" s="140"/>
      <c r="D30" s="168"/>
      <c r="E30" s="76">
        <v>20</v>
      </c>
      <c r="F30" s="77">
        <f>F31+F33+F35+F37+F39+F41</f>
        <v>6</v>
      </c>
      <c r="G30" s="83"/>
    </row>
    <row r="31" spans="1:7" ht="84.95" customHeight="1" x14ac:dyDescent="0.25">
      <c r="A31" s="79">
        <v>5</v>
      </c>
      <c r="B31" s="136" t="s">
        <v>149</v>
      </c>
      <c r="C31" s="137"/>
      <c r="D31" s="138"/>
      <c r="E31" s="76">
        <v>1</v>
      </c>
      <c r="F31" s="77">
        <f>E31</f>
        <v>1</v>
      </c>
      <c r="G31" s="78"/>
    </row>
    <row r="32" spans="1:7" ht="170.1" customHeight="1" x14ac:dyDescent="0.25">
      <c r="A32" s="79"/>
      <c r="B32" s="127" t="s">
        <v>150</v>
      </c>
      <c r="C32" s="128"/>
      <c r="D32" s="129"/>
      <c r="E32" s="76"/>
      <c r="F32" s="89"/>
      <c r="G32" s="78"/>
    </row>
    <row r="33" spans="1:7" ht="33.950000000000003" customHeight="1" x14ac:dyDescent="0.25">
      <c r="A33" s="79">
        <v>6</v>
      </c>
      <c r="B33" s="136" t="s">
        <v>151</v>
      </c>
      <c r="C33" s="137"/>
      <c r="D33" s="167"/>
      <c r="E33" s="76">
        <v>2</v>
      </c>
      <c r="F33" s="77">
        <v>0</v>
      </c>
      <c r="G33" s="90"/>
    </row>
    <row r="34" spans="1:7" ht="84.95" customHeight="1" x14ac:dyDescent="0.25">
      <c r="A34" s="79"/>
      <c r="B34" s="169" t="s">
        <v>152</v>
      </c>
      <c r="C34" s="170"/>
      <c r="D34" s="171"/>
      <c r="E34" s="76"/>
      <c r="F34" s="89">
        <v>0</v>
      </c>
      <c r="G34" s="83"/>
    </row>
    <row r="35" spans="1:7" ht="51" customHeight="1" x14ac:dyDescent="0.25">
      <c r="A35" s="79">
        <v>7</v>
      </c>
      <c r="B35" s="136" t="s">
        <v>116</v>
      </c>
      <c r="C35" s="137"/>
      <c r="D35" s="167"/>
      <c r="E35" s="76">
        <v>2</v>
      </c>
      <c r="F35" s="77">
        <v>2</v>
      </c>
      <c r="G35" s="82"/>
    </row>
    <row r="36" spans="1:7" ht="84.95" customHeight="1" x14ac:dyDescent="0.25">
      <c r="A36" s="79"/>
      <c r="B36" s="127" t="s">
        <v>153</v>
      </c>
      <c r="C36" s="128"/>
      <c r="D36" s="166"/>
      <c r="E36" s="76"/>
      <c r="F36" s="89">
        <v>2</v>
      </c>
      <c r="G36" s="78"/>
    </row>
    <row r="37" spans="1:7" ht="51" customHeight="1" x14ac:dyDescent="0.25">
      <c r="A37" s="79">
        <v>8</v>
      </c>
      <c r="B37" s="136" t="s">
        <v>118</v>
      </c>
      <c r="C37" s="137"/>
      <c r="D37" s="167"/>
      <c r="E37" s="76">
        <v>2</v>
      </c>
      <c r="F37" s="77">
        <v>2</v>
      </c>
      <c r="G37" s="83"/>
    </row>
    <row r="38" spans="1:7" ht="84.95" customHeight="1" x14ac:dyDescent="0.25">
      <c r="A38" s="79"/>
      <c r="B38" s="127" t="s">
        <v>154</v>
      </c>
      <c r="C38" s="128"/>
      <c r="D38" s="166"/>
      <c r="E38" s="76"/>
      <c r="F38" s="89">
        <v>2</v>
      </c>
      <c r="G38" s="83"/>
    </row>
    <row r="39" spans="1:7" ht="51" customHeight="1" x14ac:dyDescent="0.25">
      <c r="A39" s="79">
        <v>9</v>
      </c>
      <c r="B39" s="136" t="s">
        <v>167</v>
      </c>
      <c r="C39" s="137"/>
      <c r="D39" s="167"/>
      <c r="E39" s="76">
        <v>8</v>
      </c>
      <c r="F39" s="77">
        <f>F40</f>
        <v>0</v>
      </c>
      <c r="G39" s="83"/>
    </row>
    <row r="40" spans="1:7" ht="170.1" customHeight="1" x14ac:dyDescent="0.25">
      <c r="A40" s="79"/>
      <c r="B40" s="127" t="s">
        <v>156</v>
      </c>
      <c r="C40" s="128"/>
      <c r="D40" s="166"/>
      <c r="E40" s="76"/>
      <c r="F40" s="89">
        <v>0</v>
      </c>
      <c r="G40" s="83"/>
    </row>
    <row r="41" spans="1:7" ht="51" customHeight="1" x14ac:dyDescent="0.25">
      <c r="A41" s="79">
        <v>10</v>
      </c>
      <c r="B41" s="136" t="s">
        <v>157</v>
      </c>
      <c r="C41" s="137"/>
      <c r="D41" s="167"/>
      <c r="E41" s="76">
        <v>5</v>
      </c>
      <c r="F41" s="77">
        <f>F42</f>
        <v>1</v>
      </c>
      <c r="G41" s="83"/>
    </row>
    <row r="42" spans="1:7" ht="204" customHeight="1" x14ac:dyDescent="0.25">
      <c r="A42" s="79"/>
      <c r="B42" s="127" t="s">
        <v>158</v>
      </c>
      <c r="C42" s="128"/>
      <c r="D42" s="166"/>
      <c r="E42" s="76"/>
      <c r="F42" s="89">
        <v>1</v>
      </c>
      <c r="G42" s="78"/>
    </row>
    <row r="43" spans="1:7" ht="17.100000000000001" customHeight="1" x14ac:dyDescent="0.25">
      <c r="A43" s="75"/>
      <c r="B43" s="160" t="s">
        <v>159</v>
      </c>
      <c r="C43" s="161"/>
      <c r="D43" s="173"/>
      <c r="E43" s="91">
        <v>40</v>
      </c>
      <c r="F43" s="92">
        <f>F30+F12</f>
        <v>24</v>
      </c>
      <c r="G43" s="93"/>
    </row>
    <row r="44" spans="1:7" ht="15.75" x14ac:dyDescent="0.25">
      <c r="A44" s="66"/>
      <c r="B44" s="67"/>
      <c r="C44" s="67"/>
      <c r="D44" s="67"/>
      <c r="E44" s="66"/>
      <c r="F44" s="59"/>
      <c r="G44" s="66"/>
    </row>
    <row r="45" spans="1:7" ht="32.1" customHeight="1" x14ac:dyDescent="0.25">
      <c r="A45" s="66"/>
      <c r="B45" s="174" t="s">
        <v>128</v>
      </c>
      <c r="C45" s="174"/>
      <c r="D45" s="174"/>
      <c r="E45" s="174"/>
      <c r="F45" s="59"/>
      <c r="G45" s="66"/>
    </row>
    <row r="46" spans="1:7" ht="15.75" x14ac:dyDescent="0.25">
      <c r="A46" s="175"/>
      <c r="B46" s="175"/>
      <c r="C46" s="175"/>
      <c r="D46" s="175"/>
      <c r="E46" s="175"/>
      <c r="F46" s="175"/>
      <c r="G46" s="175"/>
    </row>
    <row r="47" spans="1:7" ht="17.100000000000001" customHeight="1" x14ac:dyDescent="0.25">
      <c r="A47" s="69"/>
      <c r="B47" s="69"/>
      <c r="C47" s="69"/>
      <c r="D47" s="176" t="s">
        <v>210</v>
      </c>
      <c r="E47" s="176"/>
      <c r="F47" s="176"/>
      <c r="G47" s="176"/>
    </row>
    <row r="48" spans="1:7" ht="17.100000000000001" customHeight="1" x14ac:dyDescent="0.25">
      <c r="A48" s="66"/>
      <c r="B48" s="67"/>
      <c r="C48" s="66"/>
      <c r="D48" s="155" t="s">
        <v>160</v>
      </c>
      <c r="E48" s="155"/>
      <c r="F48" s="155"/>
      <c r="G48" s="155"/>
    </row>
    <row r="49" spans="1:7" ht="15.95" customHeight="1" x14ac:dyDescent="0.25">
      <c r="A49" s="66"/>
      <c r="B49" s="67"/>
      <c r="C49" s="66"/>
      <c r="D49" s="158" t="s">
        <v>161</v>
      </c>
      <c r="E49" s="158"/>
      <c r="F49" s="158"/>
      <c r="G49" s="158"/>
    </row>
    <row r="50" spans="1:7" ht="15.75" x14ac:dyDescent="0.25">
      <c r="A50" s="66"/>
      <c r="B50" s="67"/>
      <c r="C50" s="66"/>
      <c r="D50" s="66"/>
      <c r="E50" s="66"/>
      <c r="F50" s="59"/>
      <c r="G50" s="66"/>
    </row>
    <row r="51" spans="1:7" ht="15.75" x14ac:dyDescent="0.25">
      <c r="A51" s="66"/>
      <c r="B51" s="67"/>
      <c r="C51" s="66"/>
      <c r="D51" s="66"/>
      <c r="E51" s="66"/>
      <c r="F51" s="59"/>
      <c r="G51" s="66"/>
    </row>
    <row r="52" spans="1:7" ht="15.75" x14ac:dyDescent="0.25">
      <c r="A52" s="66"/>
      <c r="B52" s="67"/>
      <c r="C52" s="66"/>
      <c r="D52" s="66"/>
      <c r="E52" s="66"/>
      <c r="F52" s="59"/>
      <c r="G52" s="66"/>
    </row>
    <row r="53" spans="1:7" ht="15.75" x14ac:dyDescent="0.25">
      <c r="A53" s="66"/>
      <c r="B53" s="67"/>
      <c r="C53" s="66"/>
      <c r="D53" s="66"/>
      <c r="E53" s="66"/>
      <c r="F53" s="59"/>
      <c r="G53" s="66"/>
    </row>
    <row r="54" spans="1:7" ht="15.75" x14ac:dyDescent="0.25">
      <c r="A54" s="66"/>
      <c r="B54" s="67"/>
      <c r="C54" s="66"/>
      <c r="D54" s="66"/>
      <c r="E54" s="66"/>
      <c r="F54" s="59"/>
      <c r="G54" s="66"/>
    </row>
    <row r="55" spans="1:7" ht="15.75" x14ac:dyDescent="0.25">
      <c r="A55" s="66"/>
      <c r="B55" s="67"/>
      <c r="C55" s="66"/>
      <c r="D55" s="172"/>
      <c r="E55" s="172"/>
      <c r="F55" s="172"/>
      <c r="G55" s="172"/>
    </row>
  </sheetData>
  <mergeCells count="48">
    <mergeCell ref="D55:G55"/>
    <mergeCell ref="B38:D38"/>
    <mergeCell ref="B39:D39"/>
    <mergeCell ref="B40:D40"/>
    <mergeCell ref="B41:D41"/>
    <mergeCell ref="B42:D42"/>
    <mergeCell ref="B43:D43"/>
    <mergeCell ref="B45:E45"/>
    <mergeCell ref="A46:G46"/>
    <mergeCell ref="D47:G47"/>
    <mergeCell ref="D48:G48"/>
    <mergeCell ref="D49:G49"/>
    <mergeCell ref="B37:D37"/>
    <mergeCell ref="B26:D26"/>
    <mergeCell ref="B27:D27"/>
    <mergeCell ref="B28:D28"/>
    <mergeCell ref="B29:D29"/>
    <mergeCell ref="B30:D30"/>
    <mergeCell ref="B31:D31"/>
    <mergeCell ref="B32:D32"/>
    <mergeCell ref="B33:D33"/>
    <mergeCell ref="B34:D34"/>
    <mergeCell ref="B35:D35"/>
    <mergeCell ref="B36:D36"/>
    <mergeCell ref="B25:D25"/>
    <mergeCell ref="B14:D14"/>
    <mergeCell ref="B15:D15"/>
    <mergeCell ref="B16:D16"/>
    <mergeCell ref="B17:D17"/>
    <mergeCell ref="B18:D18"/>
    <mergeCell ref="B19:D19"/>
    <mergeCell ref="B20:D20"/>
    <mergeCell ref="B21:D21"/>
    <mergeCell ref="B22:D22"/>
    <mergeCell ref="B23:D23"/>
    <mergeCell ref="B24:D24"/>
    <mergeCell ref="B13:D13"/>
    <mergeCell ref="A2:C2"/>
    <mergeCell ref="D2:G2"/>
    <mergeCell ref="A3:B3"/>
    <mergeCell ref="A4:G4"/>
    <mergeCell ref="A5:G5"/>
    <mergeCell ref="B6:G6"/>
    <mergeCell ref="B7:G7"/>
    <mergeCell ref="B8:G8"/>
    <mergeCell ref="B9:G9"/>
    <mergeCell ref="B11:D11"/>
    <mergeCell ref="B12:D12"/>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5"/>
  <sheetViews>
    <sheetView topLeftCell="A40" workbookViewId="0">
      <selection activeCell="F43" sqref="F43"/>
    </sheetView>
  </sheetViews>
  <sheetFormatPr defaultColWidth="11.42578125" defaultRowHeight="15" x14ac:dyDescent="0.25"/>
  <cols>
    <col min="4" max="4" width="30.85546875" customWidth="1"/>
    <col min="5" max="7" width="17.140625" customWidth="1"/>
    <col min="260" max="260" width="30.85546875" customWidth="1"/>
    <col min="261" max="263" width="17.140625" customWidth="1"/>
    <col min="516" max="516" width="30.85546875" customWidth="1"/>
    <col min="517" max="519" width="17.140625" customWidth="1"/>
    <col min="772" max="772" width="30.85546875" customWidth="1"/>
    <col min="773" max="775" width="17.140625" customWidth="1"/>
    <col min="1028" max="1028" width="30.85546875" customWidth="1"/>
    <col min="1029" max="1031" width="17.140625" customWidth="1"/>
    <col min="1284" max="1284" width="30.85546875" customWidth="1"/>
    <col min="1285" max="1287" width="17.140625" customWidth="1"/>
    <col min="1540" max="1540" width="30.85546875" customWidth="1"/>
    <col min="1541" max="1543" width="17.140625" customWidth="1"/>
    <col min="1796" max="1796" width="30.85546875" customWidth="1"/>
    <col min="1797" max="1799" width="17.140625" customWidth="1"/>
    <col min="2052" max="2052" width="30.85546875" customWidth="1"/>
    <col min="2053" max="2055" width="17.140625" customWidth="1"/>
    <col min="2308" max="2308" width="30.85546875" customWidth="1"/>
    <col min="2309" max="2311" width="17.140625" customWidth="1"/>
    <col min="2564" max="2564" width="30.85546875" customWidth="1"/>
    <col min="2565" max="2567" width="17.140625" customWidth="1"/>
    <col min="2820" max="2820" width="30.85546875" customWidth="1"/>
    <col min="2821" max="2823" width="17.140625" customWidth="1"/>
    <col min="3076" max="3076" width="30.85546875" customWidth="1"/>
    <col min="3077" max="3079" width="17.140625" customWidth="1"/>
    <col min="3332" max="3332" width="30.85546875" customWidth="1"/>
    <col min="3333" max="3335" width="17.140625" customWidth="1"/>
    <col min="3588" max="3588" width="30.85546875" customWidth="1"/>
    <col min="3589" max="3591" width="17.140625" customWidth="1"/>
    <col min="3844" max="3844" width="30.85546875" customWidth="1"/>
    <col min="3845" max="3847" width="17.140625" customWidth="1"/>
    <col min="4100" max="4100" width="30.85546875" customWidth="1"/>
    <col min="4101" max="4103" width="17.140625" customWidth="1"/>
    <col min="4356" max="4356" width="30.85546875" customWidth="1"/>
    <col min="4357" max="4359" width="17.140625" customWidth="1"/>
    <col min="4612" max="4612" width="30.85546875" customWidth="1"/>
    <col min="4613" max="4615" width="17.140625" customWidth="1"/>
    <col min="4868" max="4868" width="30.85546875" customWidth="1"/>
    <col min="4869" max="4871" width="17.140625" customWidth="1"/>
    <col min="5124" max="5124" width="30.85546875" customWidth="1"/>
    <col min="5125" max="5127" width="17.140625" customWidth="1"/>
    <col min="5380" max="5380" width="30.85546875" customWidth="1"/>
    <col min="5381" max="5383" width="17.140625" customWidth="1"/>
    <col min="5636" max="5636" width="30.85546875" customWidth="1"/>
    <col min="5637" max="5639" width="17.140625" customWidth="1"/>
    <col min="5892" max="5892" width="30.85546875" customWidth="1"/>
    <col min="5893" max="5895" width="17.140625" customWidth="1"/>
    <col min="6148" max="6148" width="30.85546875" customWidth="1"/>
    <col min="6149" max="6151" width="17.140625" customWidth="1"/>
    <col min="6404" max="6404" width="30.85546875" customWidth="1"/>
    <col min="6405" max="6407" width="17.140625" customWidth="1"/>
    <col min="6660" max="6660" width="30.85546875" customWidth="1"/>
    <col min="6661" max="6663" width="17.140625" customWidth="1"/>
    <col min="6916" max="6916" width="30.85546875" customWidth="1"/>
    <col min="6917" max="6919" width="17.140625" customWidth="1"/>
    <col min="7172" max="7172" width="30.85546875" customWidth="1"/>
    <col min="7173" max="7175" width="17.140625" customWidth="1"/>
    <col min="7428" max="7428" width="30.85546875" customWidth="1"/>
    <col min="7429" max="7431" width="17.140625" customWidth="1"/>
    <col min="7684" max="7684" width="30.85546875" customWidth="1"/>
    <col min="7685" max="7687" width="17.140625" customWidth="1"/>
    <col min="7940" max="7940" width="30.85546875" customWidth="1"/>
    <col min="7941" max="7943" width="17.140625" customWidth="1"/>
    <col min="8196" max="8196" width="30.85546875" customWidth="1"/>
    <col min="8197" max="8199" width="17.140625" customWidth="1"/>
    <col min="8452" max="8452" width="30.85546875" customWidth="1"/>
    <col min="8453" max="8455" width="17.140625" customWidth="1"/>
    <col min="8708" max="8708" width="30.85546875" customWidth="1"/>
    <col min="8709" max="8711" width="17.140625" customWidth="1"/>
    <col min="8964" max="8964" width="30.85546875" customWidth="1"/>
    <col min="8965" max="8967" width="17.140625" customWidth="1"/>
    <col min="9220" max="9220" width="30.85546875" customWidth="1"/>
    <col min="9221" max="9223" width="17.140625" customWidth="1"/>
    <col min="9476" max="9476" width="30.85546875" customWidth="1"/>
    <col min="9477" max="9479" width="17.140625" customWidth="1"/>
    <col min="9732" max="9732" width="30.85546875" customWidth="1"/>
    <col min="9733" max="9735" width="17.140625" customWidth="1"/>
    <col min="9988" max="9988" width="30.85546875" customWidth="1"/>
    <col min="9989" max="9991" width="17.140625" customWidth="1"/>
    <col min="10244" max="10244" width="30.85546875" customWidth="1"/>
    <col min="10245" max="10247" width="17.140625" customWidth="1"/>
    <col min="10500" max="10500" width="30.85546875" customWidth="1"/>
    <col min="10501" max="10503" width="17.140625" customWidth="1"/>
    <col min="10756" max="10756" width="30.85546875" customWidth="1"/>
    <col min="10757" max="10759" width="17.140625" customWidth="1"/>
    <col min="11012" max="11012" width="30.85546875" customWidth="1"/>
    <col min="11013" max="11015" width="17.140625" customWidth="1"/>
    <col min="11268" max="11268" width="30.85546875" customWidth="1"/>
    <col min="11269" max="11271" width="17.140625" customWidth="1"/>
    <col min="11524" max="11524" width="30.85546875" customWidth="1"/>
    <col min="11525" max="11527" width="17.140625" customWidth="1"/>
    <col min="11780" max="11780" width="30.85546875" customWidth="1"/>
    <col min="11781" max="11783" width="17.140625" customWidth="1"/>
    <col min="12036" max="12036" width="30.85546875" customWidth="1"/>
    <col min="12037" max="12039" width="17.140625" customWidth="1"/>
    <col min="12292" max="12292" width="30.85546875" customWidth="1"/>
    <col min="12293" max="12295" width="17.140625" customWidth="1"/>
    <col min="12548" max="12548" width="30.85546875" customWidth="1"/>
    <col min="12549" max="12551" width="17.140625" customWidth="1"/>
    <col min="12804" max="12804" width="30.85546875" customWidth="1"/>
    <col min="12805" max="12807" width="17.140625" customWidth="1"/>
    <col min="13060" max="13060" width="30.85546875" customWidth="1"/>
    <col min="13061" max="13063" width="17.140625" customWidth="1"/>
    <col min="13316" max="13316" width="30.85546875" customWidth="1"/>
    <col min="13317" max="13319" width="17.140625" customWidth="1"/>
    <col min="13572" max="13572" width="30.85546875" customWidth="1"/>
    <col min="13573" max="13575" width="17.140625" customWidth="1"/>
    <col min="13828" max="13828" width="30.85546875" customWidth="1"/>
    <col min="13829" max="13831" width="17.140625" customWidth="1"/>
    <col min="14084" max="14084" width="30.85546875" customWidth="1"/>
    <col min="14085" max="14087" width="17.140625" customWidth="1"/>
    <col min="14340" max="14340" width="30.85546875" customWidth="1"/>
    <col min="14341" max="14343" width="17.140625" customWidth="1"/>
    <col min="14596" max="14596" width="30.85546875" customWidth="1"/>
    <col min="14597" max="14599" width="17.140625" customWidth="1"/>
    <col min="14852" max="14852" width="30.85546875" customWidth="1"/>
    <col min="14853" max="14855" width="17.140625" customWidth="1"/>
    <col min="15108" max="15108" width="30.85546875" customWidth="1"/>
    <col min="15109" max="15111" width="17.140625" customWidth="1"/>
    <col min="15364" max="15364" width="30.85546875" customWidth="1"/>
    <col min="15365" max="15367" width="17.140625" customWidth="1"/>
    <col min="15620" max="15620" width="30.85546875" customWidth="1"/>
    <col min="15621" max="15623" width="17.140625" customWidth="1"/>
    <col min="15876" max="15876" width="30.85546875" customWidth="1"/>
    <col min="15877" max="15879" width="17.140625" customWidth="1"/>
    <col min="16132" max="16132" width="30.85546875" customWidth="1"/>
    <col min="16133" max="16135" width="17.140625" customWidth="1"/>
  </cols>
  <sheetData>
    <row r="1" spans="1:7" ht="15.75" x14ac:dyDescent="0.25">
      <c r="A1" s="66"/>
      <c r="B1" s="67"/>
      <c r="C1" s="66"/>
      <c r="D1" s="66"/>
      <c r="E1" s="66"/>
      <c r="F1" s="59"/>
      <c r="G1" s="68" t="s">
        <v>130</v>
      </c>
    </row>
    <row r="2" spans="1:7" ht="84.95" customHeight="1" x14ac:dyDescent="0.25">
      <c r="A2" s="154" t="s">
        <v>162</v>
      </c>
      <c r="B2" s="154"/>
      <c r="C2" s="154"/>
      <c r="D2" s="155" t="s">
        <v>2</v>
      </c>
      <c r="E2" s="155"/>
      <c r="F2" s="155"/>
      <c r="G2" s="155"/>
    </row>
    <row r="3" spans="1:7" ht="17.25" x14ac:dyDescent="0.25">
      <c r="A3" s="156"/>
      <c r="B3" s="156"/>
      <c r="C3" s="69"/>
      <c r="D3" s="70"/>
      <c r="E3" s="70"/>
      <c r="F3" s="60"/>
      <c r="G3" s="70"/>
    </row>
    <row r="4" spans="1:7" ht="36" customHeight="1" x14ac:dyDescent="0.25">
      <c r="A4" s="157" t="s">
        <v>217</v>
      </c>
      <c r="B4" s="157"/>
      <c r="C4" s="157"/>
      <c r="D4" s="157"/>
      <c r="E4" s="157"/>
      <c r="F4" s="157"/>
      <c r="G4" s="157"/>
    </row>
    <row r="5" spans="1:7" ht="15.75" x14ac:dyDescent="0.25">
      <c r="A5" s="158"/>
      <c r="B5" s="158"/>
      <c r="C5" s="158"/>
      <c r="D5" s="158"/>
      <c r="E5" s="158"/>
      <c r="F5" s="158"/>
      <c r="G5" s="158"/>
    </row>
    <row r="6" spans="1:7" ht="15.95" customHeight="1" x14ac:dyDescent="0.25">
      <c r="A6" s="71"/>
      <c r="B6" s="159" t="s">
        <v>170</v>
      </c>
      <c r="C6" s="159"/>
      <c r="D6" s="159"/>
      <c r="E6" s="159"/>
      <c r="F6" s="159"/>
      <c r="G6" s="159"/>
    </row>
    <row r="7" spans="1:7" ht="15.95" customHeight="1" x14ac:dyDescent="0.25">
      <c r="A7" s="71"/>
      <c r="B7" s="159" t="s">
        <v>132</v>
      </c>
      <c r="C7" s="159"/>
      <c r="D7" s="159"/>
      <c r="E7" s="159"/>
      <c r="F7" s="159"/>
      <c r="G7" s="159"/>
    </row>
    <row r="8" spans="1:7" ht="15.95" customHeight="1" x14ac:dyDescent="0.25">
      <c r="A8" s="71"/>
      <c r="B8" s="159" t="s">
        <v>133</v>
      </c>
      <c r="C8" s="159"/>
      <c r="D8" s="159"/>
      <c r="E8" s="159"/>
      <c r="F8" s="159"/>
      <c r="G8" s="159"/>
    </row>
    <row r="9" spans="1:7" ht="15.95" customHeight="1" x14ac:dyDescent="0.25">
      <c r="A9" s="71"/>
      <c r="B9" s="159" t="s">
        <v>171</v>
      </c>
      <c r="C9" s="159"/>
      <c r="D9" s="159"/>
      <c r="E9" s="159"/>
      <c r="F9" s="159"/>
      <c r="G9" s="159"/>
    </row>
    <row r="10" spans="1:7" ht="15.75" x14ac:dyDescent="0.25">
      <c r="A10" s="66"/>
      <c r="B10" s="67"/>
      <c r="C10" s="66"/>
      <c r="D10" s="66"/>
      <c r="E10" s="66"/>
      <c r="F10" s="59"/>
      <c r="G10" s="66"/>
    </row>
    <row r="11" spans="1:7" ht="42.75" x14ac:dyDescent="0.25">
      <c r="A11" s="72" t="s">
        <v>135</v>
      </c>
      <c r="B11" s="160" t="s">
        <v>136</v>
      </c>
      <c r="C11" s="161"/>
      <c r="D11" s="162"/>
      <c r="E11" s="73" t="s">
        <v>137</v>
      </c>
      <c r="F11" s="74" t="s">
        <v>138</v>
      </c>
      <c r="G11" s="73" t="s">
        <v>139</v>
      </c>
    </row>
    <row r="12" spans="1:7" ht="119.1" customHeight="1" x14ac:dyDescent="0.25">
      <c r="A12" s="75" t="s">
        <v>0</v>
      </c>
      <c r="B12" s="136" t="s">
        <v>140</v>
      </c>
      <c r="C12" s="137"/>
      <c r="D12" s="138"/>
      <c r="E12" s="76">
        <v>20</v>
      </c>
      <c r="F12" s="77">
        <v>20</v>
      </c>
      <c r="G12" s="78"/>
    </row>
    <row r="13" spans="1:7" ht="33.950000000000003" customHeight="1" x14ac:dyDescent="0.25">
      <c r="A13" s="79">
        <v>1</v>
      </c>
      <c r="B13" s="136" t="s">
        <v>80</v>
      </c>
      <c r="C13" s="137"/>
      <c r="D13" s="138"/>
      <c r="E13" s="76">
        <v>5</v>
      </c>
      <c r="F13" s="77">
        <v>5</v>
      </c>
      <c r="G13" s="78"/>
    </row>
    <row r="14" spans="1:7" ht="170.1" customHeight="1" x14ac:dyDescent="0.25">
      <c r="A14" s="79" t="s">
        <v>81</v>
      </c>
      <c r="B14" s="127" t="s">
        <v>141</v>
      </c>
      <c r="C14" s="128"/>
      <c r="D14" s="166"/>
      <c r="E14" s="80"/>
      <c r="F14" s="81"/>
      <c r="G14" s="82"/>
    </row>
    <row r="15" spans="1:7" ht="135.94999999999999" customHeight="1" x14ac:dyDescent="0.25">
      <c r="A15" s="79" t="s">
        <v>83</v>
      </c>
      <c r="B15" s="127" t="s">
        <v>142</v>
      </c>
      <c r="C15" s="128"/>
      <c r="D15" s="166"/>
      <c r="E15" s="80"/>
      <c r="F15" s="81"/>
      <c r="G15" s="83"/>
    </row>
    <row r="16" spans="1:7" ht="119.1" customHeight="1" x14ac:dyDescent="0.25">
      <c r="A16" s="79" t="s">
        <v>85</v>
      </c>
      <c r="B16" s="127" t="s">
        <v>143</v>
      </c>
      <c r="C16" s="128"/>
      <c r="D16" s="166"/>
      <c r="E16" s="80"/>
      <c r="F16" s="81">
        <v>0</v>
      </c>
      <c r="G16" s="82"/>
    </row>
    <row r="17" spans="1:7" ht="68.099999999999994" customHeight="1" x14ac:dyDescent="0.25">
      <c r="A17" s="79">
        <v>2</v>
      </c>
      <c r="B17" s="136" t="s">
        <v>87</v>
      </c>
      <c r="C17" s="137"/>
      <c r="D17" s="167"/>
      <c r="E17" s="76">
        <v>6</v>
      </c>
      <c r="F17" s="77">
        <v>6</v>
      </c>
      <c r="G17" s="83"/>
    </row>
    <row r="18" spans="1:7" ht="51" customHeight="1" x14ac:dyDescent="0.25">
      <c r="A18" s="84" t="s">
        <v>88</v>
      </c>
      <c r="B18" s="127" t="s">
        <v>89</v>
      </c>
      <c r="C18" s="128"/>
      <c r="D18" s="166"/>
      <c r="E18" s="85"/>
      <c r="F18" s="81"/>
      <c r="G18" s="83"/>
    </row>
    <row r="19" spans="1:7" ht="68.099999999999994" customHeight="1" x14ac:dyDescent="0.25">
      <c r="A19" s="84" t="s">
        <v>90</v>
      </c>
      <c r="B19" s="127" t="s">
        <v>91</v>
      </c>
      <c r="C19" s="128"/>
      <c r="D19" s="166"/>
      <c r="E19" s="85"/>
      <c r="F19" s="81"/>
      <c r="G19" s="86"/>
    </row>
    <row r="20" spans="1:7" ht="68.099999999999994" customHeight="1" x14ac:dyDescent="0.25">
      <c r="A20" s="79" t="s">
        <v>92</v>
      </c>
      <c r="B20" s="127" t="s">
        <v>144</v>
      </c>
      <c r="C20" s="128"/>
      <c r="D20" s="166"/>
      <c r="E20" s="80"/>
      <c r="F20" s="81"/>
      <c r="G20" s="87"/>
    </row>
    <row r="21" spans="1:7" ht="102" customHeight="1" x14ac:dyDescent="0.25">
      <c r="A21" s="79" t="s">
        <v>94</v>
      </c>
      <c r="B21" s="127" t="s">
        <v>145</v>
      </c>
      <c r="C21" s="128"/>
      <c r="D21" s="166"/>
      <c r="E21" s="80"/>
      <c r="F21" s="81"/>
      <c r="G21" s="87"/>
    </row>
    <row r="22" spans="1:7" ht="51" customHeight="1" x14ac:dyDescent="0.25">
      <c r="A22" s="79" t="s">
        <v>96</v>
      </c>
      <c r="B22" s="127" t="s">
        <v>146</v>
      </c>
      <c r="C22" s="128"/>
      <c r="D22" s="166"/>
      <c r="E22" s="80"/>
      <c r="F22" s="81"/>
      <c r="G22" s="83"/>
    </row>
    <row r="23" spans="1:7" ht="51" customHeight="1" x14ac:dyDescent="0.25">
      <c r="A23" s="79">
        <v>3</v>
      </c>
      <c r="B23" s="136" t="s">
        <v>98</v>
      </c>
      <c r="C23" s="137"/>
      <c r="D23" s="167"/>
      <c r="E23" s="76">
        <v>5</v>
      </c>
      <c r="F23" s="77">
        <v>5</v>
      </c>
      <c r="G23" s="78"/>
    </row>
    <row r="24" spans="1:7" ht="135.94999999999999" customHeight="1" x14ac:dyDescent="0.25">
      <c r="A24" s="79" t="s">
        <v>99</v>
      </c>
      <c r="B24" s="127" t="s">
        <v>100</v>
      </c>
      <c r="C24" s="128"/>
      <c r="D24" s="166"/>
      <c r="E24" s="80"/>
      <c r="F24" s="81"/>
      <c r="G24" s="83"/>
    </row>
    <row r="25" spans="1:7" ht="84.95" customHeight="1" x14ac:dyDescent="0.25">
      <c r="A25" s="79" t="s">
        <v>101</v>
      </c>
      <c r="B25" s="163" t="s">
        <v>165</v>
      </c>
      <c r="C25" s="164"/>
      <c r="D25" s="165"/>
      <c r="E25" s="80"/>
      <c r="F25" s="81"/>
      <c r="G25" s="83"/>
    </row>
    <row r="26" spans="1:7" ht="204" customHeight="1" x14ac:dyDescent="0.25">
      <c r="A26" s="88">
        <v>4</v>
      </c>
      <c r="B26" s="136" t="s">
        <v>148</v>
      </c>
      <c r="C26" s="137"/>
      <c r="D26" s="167"/>
      <c r="E26" s="76">
        <v>4</v>
      </c>
      <c r="F26" s="77">
        <v>4</v>
      </c>
      <c r="G26" s="83"/>
    </row>
    <row r="27" spans="1:7" ht="84.95" customHeight="1" x14ac:dyDescent="0.25">
      <c r="A27" s="79" t="s">
        <v>104</v>
      </c>
      <c r="B27" s="127" t="s">
        <v>105</v>
      </c>
      <c r="C27" s="128"/>
      <c r="D27" s="166"/>
      <c r="E27" s="80"/>
      <c r="F27" s="81"/>
      <c r="G27" s="83"/>
    </row>
    <row r="28" spans="1:7" ht="68.099999999999994" customHeight="1" x14ac:dyDescent="0.25">
      <c r="A28" s="79" t="s">
        <v>106</v>
      </c>
      <c r="B28" s="127" t="s">
        <v>107</v>
      </c>
      <c r="C28" s="128"/>
      <c r="D28" s="166"/>
      <c r="E28" s="80"/>
      <c r="F28" s="81"/>
      <c r="G28" s="83"/>
    </row>
    <row r="29" spans="1:7" ht="84.95" customHeight="1" x14ac:dyDescent="0.25">
      <c r="A29" s="79" t="s">
        <v>108</v>
      </c>
      <c r="B29" s="127" t="s">
        <v>109</v>
      </c>
      <c r="C29" s="128"/>
      <c r="D29" s="166"/>
      <c r="E29" s="80"/>
      <c r="F29" s="81"/>
      <c r="G29" s="83"/>
    </row>
    <row r="30" spans="1:7" ht="17.25" x14ac:dyDescent="0.25">
      <c r="A30" s="75" t="s">
        <v>110</v>
      </c>
      <c r="B30" s="139" t="s">
        <v>166</v>
      </c>
      <c r="C30" s="140"/>
      <c r="D30" s="168"/>
      <c r="E30" s="76">
        <v>20</v>
      </c>
      <c r="F30" s="77">
        <f>F31+F33+F35+F37+F39+F41</f>
        <v>14</v>
      </c>
      <c r="G30" s="83"/>
    </row>
    <row r="31" spans="1:7" ht="84.95" customHeight="1" x14ac:dyDescent="0.25">
      <c r="A31" s="79">
        <v>5</v>
      </c>
      <c r="B31" s="136" t="s">
        <v>149</v>
      </c>
      <c r="C31" s="137"/>
      <c r="D31" s="138"/>
      <c r="E31" s="76">
        <v>1</v>
      </c>
      <c r="F31" s="77">
        <f>F32</f>
        <v>1</v>
      </c>
      <c r="G31" s="78"/>
    </row>
    <row r="32" spans="1:7" ht="170.1" customHeight="1" x14ac:dyDescent="0.25">
      <c r="A32" s="79"/>
      <c r="B32" s="127" t="s">
        <v>150</v>
      </c>
      <c r="C32" s="128"/>
      <c r="D32" s="129"/>
      <c r="E32" s="76"/>
      <c r="F32" s="89">
        <v>1</v>
      </c>
      <c r="G32" s="78"/>
    </row>
    <row r="33" spans="1:7" ht="33.950000000000003" customHeight="1" x14ac:dyDescent="0.25">
      <c r="A33" s="79">
        <v>6</v>
      </c>
      <c r="B33" s="136" t="s">
        <v>151</v>
      </c>
      <c r="C33" s="137"/>
      <c r="D33" s="167"/>
      <c r="E33" s="76">
        <v>2</v>
      </c>
      <c r="F33" s="77">
        <v>0</v>
      </c>
      <c r="G33" s="90"/>
    </row>
    <row r="34" spans="1:7" ht="84.95" customHeight="1" x14ac:dyDescent="0.25">
      <c r="A34" s="79"/>
      <c r="B34" s="169" t="s">
        <v>152</v>
      </c>
      <c r="C34" s="170"/>
      <c r="D34" s="171"/>
      <c r="E34" s="76"/>
      <c r="F34" s="89"/>
      <c r="G34" s="83"/>
    </row>
    <row r="35" spans="1:7" ht="51" customHeight="1" x14ac:dyDescent="0.25">
      <c r="A35" s="79">
        <v>7</v>
      </c>
      <c r="B35" s="136" t="s">
        <v>116</v>
      </c>
      <c r="C35" s="137"/>
      <c r="D35" s="167"/>
      <c r="E35" s="76">
        <v>2</v>
      </c>
      <c r="F35" s="77">
        <f>F36</f>
        <v>2</v>
      </c>
      <c r="G35" s="82"/>
    </row>
    <row r="36" spans="1:7" ht="84.95" customHeight="1" x14ac:dyDescent="0.25">
      <c r="A36" s="79"/>
      <c r="B36" s="127" t="s">
        <v>153</v>
      </c>
      <c r="C36" s="128"/>
      <c r="D36" s="166"/>
      <c r="E36" s="76"/>
      <c r="F36" s="89">
        <v>2</v>
      </c>
      <c r="G36" s="78"/>
    </row>
    <row r="37" spans="1:7" ht="51" customHeight="1" x14ac:dyDescent="0.25">
      <c r="A37" s="79">
        <v>8</v>
      </c>
      <c r="B37" s="136" t="s">
        <v>118</v>
      </c>
      <c r="C37" s="137"/>
      <c r="D37" s="167"/>
      <c r="E37" s="76">
        <v>2</v>
      </c>
      <c r="F37" s="77">
        <v>2</v>
      </c>
      <c r="G37" s="83"/>
    </row>
    <row r="38" spans="1:7" ht="84.95" customHeight="1" x14ac:dyDescent="0.25">
      <c r="A38" s="79"/>
      <c r="B38" s="127" t="s">
        <v>154</v>
      </c>
      <c r="C38" s="128"/>
      <c r="D38" s="166"/>
      <c r="E38" s="76"/>
      <c r="F38" s="89">
        <v>2</v>
      </c>
      <c r="G38" s="83"/>
    </row>
    <row r="39" spans="1:7" ht="51" customHeight="1" x14ac:dyDescent="0.25">
      <c r="A39" s="79">
        <v>9</v>
      </c>
      <c r="B39" s="136" t="s">
        <v>167</v>
      </c>
      <c r="C39" s="137"/>
      <c r="D39" s="167"/>
      <c r="E39" s="76">
        <v>8</v>
      </c>
      <c r="F39" s="77">
        <f>F40</f>
        <v>8</v>
      </c>
      <c r="G39" s="83"/>
    </row>
    <row r="40" spans="1:7" ht="170.1" customHeight="1" x14ac:dyDescent="0.25">
      <c r="A40" s="79"/>
      <c r="B40" s="127" t="s">
        <v>156</v>
      </c>
      <c r="C40" s="128"/>
      <c r="D40" s="166"/>
      <c r="E40" s="76"/>
      <c r="F40" s="89">
        <v>8</v>
      </c>
      <c r="G40" s="83"/>
    </row>
    <row r="41" spans="1:7" ht="51" customHeight="1" x14ac:dyDescent="0.25">
      <c r="A41" s="79">
        <v>10</v>
      </c>
      <c r="B41" s="136" t="s">
        <v>157</v>
      </c>
      <c r="C41" s="137"/>
      <c r="D41" s="167"/>
      <c r="E41" s="76">
        <v>5</v>
      </c>
      <c r="F41" s="77">
        <f>F42</f>
        <v>1</v>
      </c>
      <c r="G41" s="83"/>
    </row>
    <row r="42" spans="1:7" ht="204" customHeight="1" x14ac:dyDescent="0.25">
      <c r="A42" s="79"/>
      <c r="B42" s="127" t="s">
        <v>158</v>
      </c>
      <c r="C42" s="128"/>
      <c r="D42" s="166"/>
      <c r="E42" s="76"/>
      <c r="F42" s="89">
        <v>1</v>
      </c>
      <c r="G42" s="78"/>
    </row>
    <row r="43" spans="1:7" ht="17.100000000000001" customHeight="1" x14ac:dyDescent="0.25">
      <c r="A43" s="75"/>
      <c r="B43" s="160" t="s">
        <v>159</v>
      </c>
      <c r="C43" s="161"/>
      <c r="D43" s="173"/>
      <c r="E43" s="91">
        <v>40</v>
      </c>
      <c r="F43" s="92">
        <f>F30+F12</f>
        <v>34</v>
      </c>
      <c r="G43" s="93"/>
    </row>
    <row r="44" spans="1:7" ht="15.75" x14ac:dyDescent="0.25">
      <c r="A44" s="66"/>
      <c r="B44" s="67"/>
      <c r="C44" s="67"/>
      <c r="D44" s="67"/>
      <c r="E44" s="66"/>
      <c r="F44" s="59"/>
      <c r="G44" s="66"/>
    </row>
    <row r="45" spans="1:7" ht="32.1" customHeight="1" x14ac:dyDescent="0.25">
      <c r="A45" s="66"/>
      <c r="B45" s="174" t="s">
        <v>128</v>
      </c>
      <c r="C45" s="174"/>
      <c r="D45" s="174"/>
      <c r="E45" s="174"/>
      <c r="F45" s="59"/>
      <c r="G45" s="66"/>
    </row>
    <row r="46" spans="1:7" ht="15.75" x14ac:dyDescent="0.25">
      <c r="A46" s="175"/>
      <c r="B46" s="175"/>
      <c r="C46" s="175"/>
      <c r="D46" s="175"/>
      <c r="E46" s="175"/>
      <c r="F46" s="175"/>
      <c r="G46" s="175"/>
    </row>
    <row r="47" spans="1:7" ht="17.100000000000001" customHeight="1" x14ac:dyDescent="0.25">
      <c r="A47" s="69"/>
      <c r="B47" s="69"/>
      <c r="C47" s="69"/>
      <c r="D47" s="176" t="s">
        <v>210</v>
      </c>
      <c r="E47" s="176"/>
      <c r="F47" s="176"/>
      <c r="G47" s="176"/>
    </row>
    <row r="48" spans="1:7" ht="17.100000000000001" customHeight="1" x14ac:dyDescent="0.25">
      <c r="A48" s="66"/>
      <c r="B48" s="67"/>
      <c r="C48" s="66"/>
      <c r="D48" s="155" t="s">
        <v>160</v>
      </c>
      <c r="E48" s="155"/>
      <c r="F48" s="155"/>
      <c r="G48" s="155"/>
    </row>
    <row r="49" spans="1:7" ht="15.95" customHeight="1" x14ac:dyDescent="0.25">
      <c r="A49" s="66"/>
      <c r="B49" s="67"/>
      <c r="C49" s="66"/>
      <c r="D49" s="158" t="s">
        <v>161</v>
      </c>
      <c r="E49" s="158"/>
      <c r="F49" s="158"/>
      <c r="G49" s="158"/>
    </row>
    <row r="50" spans="1:7" ht="15.75" x14ac:dyDescent="0.25">
      <c r="A50" s="66"/>
      <c r="B50" s="67"/>
      <c r="C50" s="66"/>
      <c r="D50" s="66"/>
      <c r="E50" s="66"/>
      <c r="F50" s="59"/>
      <c r="G50" s="66"/>
    </row>
    <row r="51" spans="1:7" ht="15.75" x14ac:dyDescent="0.25">
      <c r="A51" s="66"/>
      <c r="B51" s="67"/>
      <c r="C51" s="66"/>
      <c r="D51" s="66"/>
      <c r="E51" s="66"/>
      <c r="F51" s="59"/>
      <c r="G51" s="66"/>
    </row>
    <row r="52" spans="1:7" ht="15.75" x14ac:dyDescent="0.25">
      <c r="A52" s="66"/>
      <c r="B52" s="67"/>
      <c r="C52" s="66"/>
      <c r="D52" s="66"/>
      <c r="E52" s="66"/>
      <c r="F52" s="59"/>
      <c r="G52" s="66"/>
    </row>
    <row r="53" spans="1:7" ht="15.75" x14ac:dyDescent="0.25">
      <c r="A53" s="66"/>
      <c r="B53" s="67"/>
      <c r="C53" s="66"/>
      <c r="D53" s="66"/>
      <c r="E53" s="66"/>
      <c r="F53" s="59"/>
      <c r="G53" s="66"/>
    </row>
    <row r="54" spans="1:7" ht="15.75" x14ac:dyDescent="0.25">
      <c r="A54" s="66"/>
      <c r="B54" s="67"/>
      <c r="C54" s="66"/>
      <c r="D54" s="66"/>
      <c r="E54" s="66"/>
      <c r="F54" s="59"/>
      <c r="G54" s="66"/>
    </row>
    <row r="55" spans="1:7" ht="15.75" x14ac:dyDescent="0.25">
      <c r="A55" s="66"/>
      <c r="B55" s="67"/>
      <c r="C55" s="66"/>
      <c r="D55" s="172"/>
      <c r="E55" s="172"/>
      <c r="F55" s="172"/>
      <c r="G55" s="172"/>
    </row>
  </sheetData>
  <mergeCells count="48">
    <mergeCell ref="D55:G55"/>
    <mergeCell ref="B38:D38"/>
    <mergeCell ref="B39:D39"/>
    <mergeCell ref="B40:D40"/>
    <mergeCell ref="B41:D41"/>
    <mergeCell ref="B42:D42"/>
    <mergeCell ref="B43:D43"/>
    <mergeCell ref="B45:E45"/>
    <mergeCell ref="A46:G46"/>
    <mergeCell ref="D47:G47"/>
    <mergeCell ref="D48:G48"/>
    <mergeCell ref="D49:G49"/>
    <mergeCell ref="B37:D37"/>
    <mergeCell ref="B26:D26"/>
    <mergeCell ref="B27:D27"/>
    <mergeCell ref="B28:D28"/>
    <mergeCell ref="B29:D29"/>
    <mergeCell ref="B30:D30"/>
    <mergeCell ref="B31:D31"/>
    <mergeCell ref="B32:D32"/>
    <mergeCell ref="B33:D33"/>
    <mergeCell ref="B34:D34"/>
    <mergeCell ref="B35:D35"/>
    <mergeCell ref="B36:D36"/>
    <mergeCell ref="B25:D25"/>
    <mergeCell ref="B14:D14"/>
    <mergeCell ref="B15:D15"/>
    <mergeCell ref="B16:D16"/>
    <mergeCell ref="B17:D17"/>
    <mergeCell ref="B18:D18"/>
    <mergeCell ref="B19:D19"/>
    <mergeCell ref="B20:D20"/>
    <mergeCell ref="B21:D21"/>
    <mergeCell ref="B22:D22"/>
    <mergeCell ref="B23:D23"/>
    <mergeCell ref="B24:D24"/>
    <mergeCell ref="B13:D13"/>
    <mergeCell ref="A2:C2"/>
    <mergeCell ref="D2:G2"/>
    <mergeCell ref="A3:B3"/>
    <mergeCell ref="A4:G4"/>
    <mergeCell ref="A5:G5"/>
    <mergeCell ref="B6:G6"/>
    <mergeCell ref="B7:G7"/>
    <mergeCell ref="B8:G8"/>
    <mergeCell ref="B9:G9"/>
    <mergeCell ref="B11:D11"/>
    <mergeCell ref="B12:D12"/>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5"/>
  <sheetViews>
    <sheetView topLeftCell="A42" workbookViewId="0">
      <selection activeCell="F41" sqref="F41"/>
    </sheetView>
  </sheetViews>
  <sheetFormatPr defaultColWidth="11.42578125" defaultRowHeight="15" x14ac:dyDescent="0.25"/>
  <cols>
    <col min="4" max="4" width="28.7109375" customWidth="1"/>
    <col min="5" max="7" width="15.28515625" customWidth="1"/>
    <col min="260" max="260" width="28.7109375" customWidth="1"/>
    <col min="261" max="263" width="15.28515625" customWidth="1"/>
    <col min="516" max="516" width="28.7109375" customWidth="1"/>
    <col min="517" max="519" width="15.28515625" customWidth="1"/>
    <col min="772" max="772" width="28.7109375" customWidth="1"/>
    <col min="773" max="775" width="15.28515625" customWidth="1"/>
    <col min="1028" max="1028" width="28.7109375" customWidth="1"/>
    <col min="1029" max="1031" width="15.28515625" customWidth="1"/>
    <col min="1284" max="1284" width="28.7109375" customWidth="1"/>
    <col min="1285" max="1287" width="15.28515625" customWidth="1"/>
    <col min="1540" max="1540" width="28.7109375" customWidth="1"/>
    <col min="1541" max="1543" width="15.28515625" customWidth="1"/>
    <col min="1796" max="1796" width="28.7109375" customWidth="1"/>
    <col min="1797" max="1799" width="15.28515625" customWidth="1"/>
    <col min="2052" max="2052" width="28.7109375" customWidth="1"/>
    <col min="2053" max="2055" width="15.28515625" customWidth="1"/>
    <col min="2308" max="2308" width="28.7109375" customWidth="1"/>
    <col min="2309" max="2311" width="15.28515625" customWidth="1"/>
    <col min="2564" max="2564" width="28.7109375" customWidth="1"/>
    <col min="2565" max="2567" width="15.28515625" customWidth="1"/>
    <col min="2820" max="2820" width="28.7109375" customWidth="1"/>
    <col min="2821" max="2823" width="15.28515625" customWidth="1"/>
    <col min="3076" max="3076" width="28.7109375" customWidth="1"/>
    <col min="3077" max="3079" width="15.28515625" customWidth="1"/>
    <col min="3332" max="3332" width="28.7109375" customWidth="1"/>
    <col min="3333" max="3335" width="15.28515625" customWidth="1"/>
    <col min="3588" max="3588" width="28.7109375" customWidth="1"/>
    <col min="3589" max="3591" width="15.28515625" customWidth="1"/>
    <col min="3844" max="3844" width="28.7109375" customWidth="1"/>
    <col min="3845" max="3847" width="15.28515625" customWidth="1"/>
    <col min="4100" max="4100" width="28.7109375" customWidth="1"/>
    <col min="4101" max="4103" width="15.28515625" customWidth="1"/>
    <col min="4356" max="4356" width="28.7109375" customWidth="1"/>
    <col min="4357" max="4359" width="15.28515625" customWidth="1"/>
    <col min="4612" max="4612" width="28.7109375" customWidth="1"/>
    <col min="4613" max="4615" width="15.28515625" customWidth="1"/>
    <col min="4868" max="4868" width="28.7109375" customWidth="1"/>
    <col min="4869" max="4871" width="15.28515625" customWidth="1"/>
    <col min="5124" max="5124" width="28.7109375" customWidth="1"/>
    <col min="5125" max="5127" width="15.28515625" customWidth="1"/>
    <col min="5380" max="5380" width="28.7109375" customWidth="1"/>
    <col min="5381" max="5383" width="15.28515625" customWidth="1"/>
    <col min="5636" max="5636" width="28.7109375" customWidth="1"/>
    <col min="5637" max="5639" width="15.28515625" customWidth="1"/>
    <col min="5892" max="5892" width="28.7109375" customWidth="1"/>
    <col min="5893" max="5895" width="15.28515625" customWidth="1"/>
    <col min="6148" max="6148" width="28.7109375" customWidth="1"/>
    <col min="6149" max="6151" width="15.28515625" customWidth="1"/>
    <col min="6404" max="6404" width="28.7109375" customWidth="1"/>
    <col min="6405" max="6407" width="15.28515625" customWidth="1"/>
    <col min="6660" max="6660" width="28.7109375" customWidth="1"/>
    <col min="6661" max="6663" width="15.28515625" customWidth="1"/>
    <col min="6916" max="6916" width="28.7109375" customWidth="1"/>
    <col min="6917" max="6919" width="15.28515625" customWidth="1"/>
    <col min="7172" max="7172" width="28.7109375" customWidth="1"/>
    <col min="7173" max="7175" width="15.28515625" customWidth="1"/>
    <col min="7428" max="7428" width="28.7109375" customWidth="1"/>
    <col min="7429" max="7431" width="15.28515625" customWidth="1"/>
    <col min="7684" max="7684" width="28.7109375" customWidth="1"/>
    <col min="7685" max="7687" width="15.28515625" customWidth="1"/>
    <col min="7940" max="7940" width="28.7109375" customWidth="1"/>
    <col min="7941" max="7943" width="15.28515625" customWidth="1"/>
    <col min="8196" max="8196" width="28.7109375" customWidth="1"/>
    <col min="8197" max="8199" width="15.28515625" customWidth="1"/>
    <col min="8452" max="8452" width="28.7109375" customWidth="1"/>
    <col min="8453" max="8455" width="15.28515625" customWidth="1"/>
    <col min="8708" max="8708" width="28.7109375" customWidth="1"/>
    <col min="8709" max="8711" width="15.28515625" customWidth="1"/>
    <col min="8964" max="8964" width="28.7109375" customWidth="1"/>
    <col min="8965" max="8967" width="15.28515625" customWidth="1"/>
    <col min="9220" max="9220" width="28.7109375" customWidth="1"/>
    <col min="9221" max="9223" width="15.28515625" customWidth="1"/>
    <col min="9476" max="9476" width="28.7109375" customWidth="1"/>
    <col min="9477" max="9479" width="15.28515625" customWidth="1"/>
    <col min="9732" max="9732" width="28.7109375" customWidth="1"/>
    <col min="9733" max="9735" width="15.28515625" customWidth="1"/>
    <col min="9988" max="9988" width="28.7109375" customWidth="1"/>
    <col min="9989" max="9991" width="15.28515625" customWidth="1"/>
    <col min="10244" max="10244" width="28.7109375" customWidth="1"/>
    <col min="10245" max="10247" width="15.28515625" customWidth="1"/>
    <col min="10500" max="10500" width="28.7109375" customWidth="1"/>
    <col min="10501" max="10503" width="15.28515625" customWidth="1"/>
    <col min="10756" max="10756" width="28.7109375" customWidth="1"/>
    <col min="10757" max="10759" width="15.28515625" customWidth="1"/>
    <col min="11012" max="11012" width="28.7109375" customWidth="1"/>
    <col min="11013" max="11015" width="15.28515625" customWidth="1"/>
    <col min="11268" max="11268" width="28.7109375" customWidth="1"/>
    <col min="11269" max="11271" width="15.28515625" customWidth="1"/>
    <col min="11524" max="11524" width="28.7109375" customWidth="1"/>
    <col min="11525" max="11527" width="15.28515625" customWidth="1"/>
    <col min="11780" max="11780" width="28.7109375" customWidth="1"/>
    <col min="11781" max="11783" width="15.28515625" customWidth="1"/>
    <col min="12036" max="12036" width="28.7109375" customWidth="1"/>
    <col min="12037" max="12039" width="15.28515625" customWidth="1"/>
    <col min="12292" max="12292" width="28.7109375" customWidth="1"/>
    <col min="12293" max="12295" width="15.28515625" customWidth="1"/>
    <col min="12548" max="12548" width="28.7109375" customWidth="1"/>
    <col min="12549" max="12551" width="15.28515625" customWidth="1"/>
    <col min="12804" max="12804" width="28.7109375" customWidth="1"/>
    <col min="12805" max="12807" width="15.28515625" customWidth="1"/>
    <col min="13060" max="13060" width="28.7109375" customWidth="1"/>
    <col min="13061" max="13063" width="15.28515625" customWidth="1"/>
    <col min="13316" max="13316" width="28.7109375" customWidth="1"/>
    <col min="13317" max="13319" width="15.28515625" customWidth="1"/>
    <col min="13572" max="13572" width="28.7109375" customWidth="1"/>
    <col min="13573" max="13575" width="15.28515625" customWidth="1"/>
    <col min="13828" max="13828" width="28.7109375" customWidth="1"/>
    <col min="13829" max="13831" width="15.28515625" customWidth="1"/>
    <col min="14084" max="14084" width="28.7109375" customWidth="1"/>
    <col min="14085" max="14087" width="15.28515625" customWidth="1"/>
    <col min="14340" max="14340" width="28.7109375" customWidth="1"/>
    <col min="14341" max="14343" width="15.28515625" customWidth="1"/>
    <col min="14596" max="14596" width="28.7109375" customWidth="1"/>
    <col min="14597" max="14599" width="15.28515625" customWidth="1"/>
    <col min="14852" max="14852" width="28.7109375" customWidth="1"/>
    <col min="14853" max="14855" width="15.28515625" customWidth="1"/>
    <col min="15108" max="15108" width="28.7109375" customWidth="1"/>
    <col min="15109" max="15111" width="15.28515625" customWidth="1"/>
    <col min="15364" max="15364" width="28.7109375" customWidth="1"/>
    <col min="15365" max="15367" width="15.28515625" customWidth="1"/>
    <col min="15620" max="15620" width="28.7109375" customWidth="1"/>
    <col min="15621" max="15623" width="15.28515625" customWidth="1"/>
    <col min="15876" max="15876" width="28.7109375" customWidth="1"/>
    <col min="15877" max="15879" width="15.28515625" customWidth="1"/>
    <col min="16132" max="16132" width="28.7109375" customWidth="1"/>
    <col min="16133" max="16135" width="15.28515625" customWidth="1"/>
  </cols>
  <sheetData>
    <row r="1" spans="1:7" ht="15.75" x14ac:dyDescent="0.25">
      <c r="A1" s="66"/>
      <c r="B1" s="67"/>
      <c r="C1" s="66"/>
      <c r="D1" s="66"/>
      <c r="E1" s="66"/>
      <c r="F1" s="59"/>
      <c r="G1" s="68" t="s">
        <v>130</v>
      </c>
    </row>
    <row r="2" spans="1:7" ht="84.95" customHeight="1" x14ac:dyDescent="0.25">
      <c r="A2" s="154" t="s">
        <v>162</v>
      </c>
      <c r="B2" s="154"/>
      <c r="C2" s="154"/>
      <c r="D2" s="155" t="s">
        <v>2</v>
      </c>
      <c r="E2" s="155"/>
      <c r="F2" s="155"/>
      <c r="G2" s="155"/>
    </row>
    <row r="3" spans="1:7" ht="17.25" x14ac:dyDescent="0.25">
      <c r="A3" s="156"/>
      <c r="B3" s="156"/>
      <c r="C3" s="69"/>
      <c r="D3" s="70"/>
      <c r="E3" s="70"/>
      <c r="F3" s="60"/>
      <c r="G3" s="70"/>
    </row>
    <row r="4" spans="1:7" ht="36" customHeight="1" x14ac:dyDescent="0.25">
      <c r="A4" s="157" t="s">
        <v>217</v>
      </c>
      <c r="B4" s="157"/>
      <c r="C4" s="157"/>
      <c r="D4" s="157"/>
      <c r="E4" s="157"/>
      <c r="F4" s="157"/>
      <c r="G4" s="157"/>
    </row>
    <row r="5" spans="1:7" ht="15.75" x14ac:dyDescent="0.25">
      <c r="A5" s="158"/>
      <c r="B5" s="158"/>
      <c r="C5" s="158"/>
      <c r="D5" s="158"/>
      <c r="E5" s="158"/>
      <c r="F5" s="158"/>
      <c r="G5" s="158"/>
    </row>
    <row r="6" spans="1:7" ht="15.95" customHeight="1" x14ac:dyDescent="0.25">
      <c r="A6" s="71"/>
      <c r="B6" s="159" t="s">
        <v>172</v>
      </c>
      <c r="C6" s="159"/>
      <c r="D6" s="159"/>
      <c r="E6" s="159"/>
      <c r="F6" s="159"/>
      <c r="G6" s="159"/>
    </row>
    <row r="7" spans="1:7" ht="15.95" customHeight="1" x14ac:dyDescent="0.25">
      <c r="A7" s="71"/>
      <c r="B7" s="159" t="s">
        <v>132</v>
      </c>
      <c r="C7" s="159"/>
      <c r="D7" s="159"/>
      <c r="E7" s="159"/>
      <c r="F7" s="159"/>
      <c r="G7" s="159"/>
    </row>
    <row r="8" spans="1:7" ht="15.95" customHeight="1" x14ac:dyDescent="0.25">
      <c r="A8" s="71"/>
      <c r="B8" s="159" t="s">
        <v>133</v>
      </c>
      <c r="C8" s="159"/>
      <c r="D8" s="159"/>
      <c r="E8" s="159"/>
      <c r="F8" s="159"/>
      <c r="G8" s="159"/>
    </row>
    <row r="9" spans="1:7" ht="15.95" customHeight="1" x14ac:dyDescent="0.25">
      <c r="A9" s="71"/>
      <c r="B9" s="159" t="s">
        <v>173</v>
      </c>
      <c r="C9" s="159"/>
      <c r="D9" s="159"/>
      <c r="E9" s="159"/>
      <c r="F9" s="159"/>
      <c r="G9" s="159"/>
    </row>
    <row r="10" spans="1:7" ht="15.75" x14ac:dyDescent="0.25">
      <c r="A10" s="66"/>
      <c r="B10" s="67"/>
      <c r="C10" s="66"/>
      <c r="D10" s="66"/>
      <c r="E10" s="66"/>
      <c r="F10" s="59"/>
      <c r="G10" s="66"/>
    </row>
    <row r="11" spans="1:7" ht="42.75" x14ac:dyDescent="0.25">
      <c r="A11" s="72" t="s">
        <v>135</v>
      </c>
      <c r="B11" s="160" t="s">
        <v>136</v>
      </c>
      <c r="C11" s="161"/>
      <c r="D11" s="162"/>
      <c r="E11" s="73" t="s">
        <v>137</v>
      </c>
      <c r="F11" s="74" t="s">
        <v>138</v>
      </c>
      <c r="G11" s="73" t="s">
        <v>139</v>
      </c>
    </row>
    <row r="12" spans="1:7" ht="119.1" customHeight="1" x14ac:dyDescent="0.25">
      <c r="A12" s="75" t="s">
        <v>0</v>
      </c>
      <c r="B12" s="136" t="s">
        <v>140</v>
      </c>
      <c r="C12" s="137"/>
      <c r="D12" s="138"/>
      <c r="E12" s="76">
        <v>20</v>
      </c>
      <c r="F12" s="77">
        <v>20</v>
      </c>
      <c r="G12" s="78"/>
    </row>
    <row r="13" spans="1:7" ht="33.950000000000003" customHeight="1" x14ac:dyDescent="0.25">
      <c r="A13" s="79">
        <v>1</v>
      </c>
      <c r="B13" s="136" t="s">
        <v>80</v>
      </c>
      <c r="C13" s="137"/>
      <c r="D13" s="138"/>
      <c r="E13" s="76">
        <v>5</v>
      </c>
      <c r="F13" s="77">
        <v>5</v>
      </c>
      <c r="G13" s="78"/>
    </row>
    <row r="14" spans="1:7" ht="170.1" customHeight="1" x14ac:dyDescent="0.25">
      <c r="A14" s="79" t="s">
        <v>81</v>
      </c>
      <c r="B14" s="127" t="s">
        <v>141</v>
      </c>
      <c r="C14" s="128"/>
      <c r="D14" s="166"/>
      <c r="E14" s="80"/>
      <c r="F14" s="81"/>
      <c r="G14" s="82"/>
    </row>
    <row r="15" spans="1:7" ht="135.94999999999999" customHeight="1" x14ac:dyDescent="0.25">
      <c r="A15" s="79" t="s">
        <v>83</v>
      </c>
      <c r="B15" s="127" t="s">
        <v>142</v>
      </c>
      <c r="C15" s="128"/>
      <c r="D15" s="166"/>
      <c r="E15" s="80"/>
      <c r="F15" s="81"/>
      <c r="G15" s="83"/>
    </row>
    <row r="16" spans="1:7" ht="119.1" customHeight="1" x14ac:dyDescent="0.25">
      <c r="A16" s="79" t="s">
        <v>85</v>
      </c>
      <c r="B16" s="127" t="s">
        <v>143</v>
      </c>
      <c r="C16" s="128"/>
      <c r="D16" s="166"/>
      <c r="E16" s="80"/>
      <c r="F16" s="81">
        <v>0</v>
      </c>
      <c r="G16" s="82"/>
    </row>
    <row r="17" spans="1:7" ht="68.099999999999994" customHeight="1" x14ac:dyDescent="0.25">
      <c r="A17" s="79">
        <v>2</v>
      </c>
      <c r="B17" s="136" t="s">
        <v>87</v>
      </c>
      <c r="C17" s="137"/>
      <c r="D17" s="167"/>
      <c r="E17" s="76">
        <v>6</v>
      </c>
      <c r="F17" s="77">
        <v>6</v>
      </c>
      <c r="G17" s="83"/>
    </row>
    <row r="18" spans="1:7" ht="51" customHeight="1" x14ac:dyDescent="0.25">
      <c r="A18" s="84" t="s">
        <v>88</v>
      </c>
      <c r="B18" s="127" t="s">
        <v>89</v>
      </c>
      <c r="C18" s="128"/>
      <c r="D18" s="166"/>
      <c r="E18" s="85"/>
      <c r="F18" s="81"/>
      <c r="G18" s="83"/>
    </row>
    <row r="19" spans="1:7" ht="68.099999999999994" customHeight="1" x14ac:dyDescent="0.25">
      <c r="A19" s="84" t="s">
        <v>90</v>
      </c>
      <c r="B19" s="127" t="s">
        <v>91</v>
      </c>
      <c r="C19" s="128"/>
      <c r="D19" s="166"/>
      <c r="E19" s="85"/>
      <c r="F19" s="81"/>
      <c r="G19" s="86"/>
    </row>
    <row r="20" spans="1:7" ht="68.099999999999994" customHeight="1" x14ac:dyDescent="0.25">
      <c r="A20" s="79" t="s">
        <v>92</v>
      </c>
      <c r="B20" s="127" t="s">
        <v>144</v>
      </c>
      <c r="C20" s="128"/>
      <c r="D20" s="166"/>
      <c r="E20" s="80"/>
      <c r="F20" s="81"/>
      <c r="G20" s="87"/>
    </row>
    <row r="21" spans="1:7" ht="102" customHeight="1" x14ac:dyDescent="0.25">
      <c r="A21" s="79" t="s">
        <v>94</v>
      </c>
      <c r="B21" s="127" t="s">
        <v>145</v>
      </c>
      <c r="C21" s="128"/>
      <c r="D21" s="166"/>
      <c r="E21" s="80"/>
      <c r="F21" s="81"/>
      <c r="G21" s="87"/>
    </row>
    <row r="22" spans="1:7" ht="51" customHeight="1" x14ac:dyDescent="0.25">
      <c r="A22" s="79" t="s">
        <v>96</v>
      </c>
      <c r="B22" s="127" t="s">
        <v>146</v>
      </c>
      <c r="C22" s="128"/>
      <c r="D22" s="166"/>
      <c r="E22" s="80"/>
      <c r="F22" s="81"/>
      <c r="G22" s="83"/>
    </row>
    <row r="23" spans="1:7" ht="51" customHeight="1" x14ac:dyDescent="0.25">
      <c r="A23" s="79">
        <v>3</v>
      </c>
      <c r="B23" s="136" t="s">
        <v>98</v>
      </c>
      <c r="C23" s="137"/>
      <c r="D23" s="167"/>
      <c r="E23" s="76">
        <v>5</v>
      </c>
      <c r="F23" s="77">
        <v>5</v>
      </c>
      <c r="G23" s="78"/>
    </row>
    <row r="24" spans="1:7" ht="135.94999999999999" customHeight="1" x14ac:dyDescent="0.25">
      <c r="A24" s="79" t="s">
        <v>99</v>
      </c>
      <c r="B24" s="127" t="s">
        <v>100</v>
      </c>
      <c r="C24" s="128"/>
      <c r="D24" s="166"/>
      <c r="E24" s="80"/>
      <c r="F24" s="81"/>
      <c r="G24" s="83"/>
    </row>
    <row r="25" spans="1:7" ht="84.95" customHeight="1" x14ac:dyDescent="0.25">
      <c r="A25" s="79" t="s">
        <v>101</v>
      </c>
      <c r="B25" s="163" t="s">
        <v>165</v>
      </c>
      <c r="C25" s="164"/>
      <c r="D25" s="165"/>
      <c r="E25" s="80"/>
      <c r="F25" s="81"/>
      <c r="G25" s="83"/>
    </row>
    <row r="26" spans="1:7" ht="204" customHeight="1" x14ac:dyDescent="0.25">
      <c r="A26" s="88">
        <v>4</v>
      </c>
      <c r="B26" s="136" t="s">
        <v>148</v>
      </c>
      <c r="C26" s="137"/>
      <c r="D26" s="167"/>
      <c r="E26" s="76">
        <v>4</v>
      </c>
      <c r="F26" s="77">
        <v>4</v>
      </c>
      <c r="G26" s="83"/>
    </row>
    <row r="27" spans="1:7" ht="84.95" customHeight="1" x14ac:dyDescent="0.25">
      <c r="A27" s="79" t="s">
        <v>104</v>
      </c>
      <c r="B27" s="127" t="s">
        <v>105</v>
      </c>
      <c r="C27" s="128"/>
      <c r="D27" s="166"/>
      <c r="E27" s="80"/>
      <c r="F27" s="81"/>
      <c r="G27" s="83"/>
    </row>
    <row r="28" spans="1:7" ht="68.099999999999994" customHeight="1" x14ac:dyDescent="0.25">
      <c r="A28" s="79" t="s">
        <v>106</v>
      </c>
      <c r="B28" s="127" t="s">
        <v>107</v>
      </c>
      <c r="C28" s="128"/>
      <c r="D28" s="166"/>
      <c r="E28" s="80"/>
      <c r="F28" s="81"/>
      <c r="G28" s="83"/>
    </row>
    <row r="29" spans="1:7" ht="84.95" customHeight="1" x14ac:dyDescent="0.25">
      <c r="A29" s="79" t="s">
        <v>108</v>
      </c>
      <c r="B29" s="127" t="s">
        <v>109</v>
      </c>
      <c r="C29" s="128"/>
      <c r="D29" s="166"/>
      <c r="E29" s="80"/>
      <c r="F29" s="81"/>
      <c r="G29" s="83"/>
    </row>
    <row r="30" spans="1:7" ht="17.25" x14ac:dyDescent="0.25">
      <c r="A30" s="75" t="s">
        <v>110</v>
      </c>
      <c r="B30" s="139" t="s">
        <v>166</v>
      </c>
      <c r="C30" s="140"/>
      <c r="D30" s="168"/>
      <c r="E30" s="76">
        <v>20</v>
      </c>
      <c r="F30" s="77">
        <f>F31+F33+F35+F37+F39+F41</f>
        <v>13</v>
      </c>
      <c r="G30" s="83"/>
    </row>
    <row r="31" spans="1:7" ht="84.95" customHeight="1" x14ac:dyDescent="0.25">
      <c r="A31" s="79">
        <v>5</v>
      </c>
      <c r="B31" s="136" t="s">
        <v>149</v>
      </c>
      <c r="C31" s="137"/>
      <c r="D31" s="138"/>
      <c r="E31" s="76">
        <v>1</v>
      </c>
      <c r="F31" s="77">
        <v>1</v>
      </c>
      <c r="G31" s="78"/>
    </row>
    <row r="32" spans="1:7" ht="170.1" customHeight="1" x14ac:dyDescent="0.25">
      <c r="A32" s="79"/>
      <c r="B32" s="127" t="s">
        <v>150</v>
      </c>
      <c r="C32" s="128"/>
      <c r="D32" s="129"/>
      <c r="E32" s="76"/>
      <c r="F32" s="89">
        <v>1</v>
      </c>
      <c r="G32" s="78"/>
    </row>
    <row r="33" spans="1:7" ht="33.950000000000003" customHeight="1" x14ac:dyDescent="0.25">
      <c r="A33" s="79">
        <v>6</v>
      </c>
      <c r="B33" s="136" t="s">
        <v>151</v>
      </c>
      <c r="C33" s="137"/>
      <c r="D33" s="167"/>
      <c r="E33" s="76">
        <v>2</v>
      </c>
      <c r="F33" s="77">
        <v>0</v>
      </c>
      <c r="G33" s="90"/>
    </row>
    <row r="34" spans="1:7" ht="84.95" customHeight="1" x14ac:dyDescent="0.25">
      <c r="A34" s="79"/>
      <c r="B34" s="169" t="s">
        <v>152</v>
      </c>
      <c r="C34" s="170"/>
      <c r="D34" s="171"/>
      <c r="E34" s="76"/>
      <c r="F34" s="89"/>
      <c r="G34" s="83"/>
    </row>
    <row r="35" spans="1:7" ht="51" customHeight="1" x14ac:dyDescent="0.25">
      <c r="A35" s="79">
        <v>7</v>
      </c>
      <c r="B35" s="136" t="s">
        <v>116</v>
      </c>
      <c r="C35" s="137"/>
      <c r="D35" s="167"/>
      <c r="E35" s="76">
        <v>2</v>
      </c>
      <c r="F35" s="77">
        <v>2</v>
      </c>
      <c r="G35" s="82"/>
    </row>
    <row r="36" spans="1:7" ht="84.95" customHeight="1" x14ac:dyDescent="0.25">
      <c r="A36" s="79"/>
      <c r="B36" s="127" t="s">
        <v>153</v>
      </c>
      <c r="C36" s="128"/>
      <c r="D36" s="166"/>
      <c r="E36" s="76"/>
      <c r="F36" s="89">
        <v>2</v>
      </c>
      <c r="G36" s="78"/>
    </row>
    <row r="37" spans="1:7" ht="51" customHeight="1" x14ac:dyDescent="0.25">
      <c r="A37" s="79">
        <v>8</v>
      </c>
      <c r="B37" s="136" t="s">
        <v>118</v>
      </c>
      <c r="C37" s="137"/>
      <c r="D37" s="167"/>
      <c r="E37" s="76">
        <v>2</v>
      </c>
      <c r="F37" s="77">
        <v>2</v>
      </c>
      <c r="G37" s="83"/>
    </row>
    <row r="38" spans="1:7" ht="84.95" customHeight="1" x14ac:dyDescent="0.25">
      <c r="A38" s="79"/>
      <c r="B38" s="127" t="s">
        <v>154</v>
      </c>
      <c r="C38" s="128"/>
      <c r="D38" s="166"/>
      <c r="E38" s="76"/>
      <c r="F38" s="89">
        <v>2</v>
      </c>
      <c r="G38" s="83"/>
    </row>
    <row r="39" spans="1:7" ht="51" customHeight="1" x14ac:dyDescent="0.25">
      <c r="A39" s="79">
        <v>9</v>
      </c>
      <c r="B39" s="136" t="s">
        <v>167</v>
      </c>
      <c r="C39" s="137"/>
      <c r="D39" s="167"/>
      <c r="E39" s="76">
        <v>8</v>
      </c>
      <c r="F39" s="77">
        <f>F40</f>
        <v>8</v>
      </c>
      <c r="G39" s="83"/>
    </row>
    <row r="40" spans="1:7" ht="170.1" customHeight="1" x14ac:dyDescent="0.25">
      <c r="A40" s="79"/>
      <c r="B40" s="127" t="s">
        <v>156</v>
      </c>
      <c r="C40" s="128"/>
      <c r="D40" s="166"/>
      <c r="E40" s="76"/>
      <c r="F40" s="89">
        <v>8</v>
      </c>
      <c r="G40" s="83"/>
    </row>
    <row r="41" spans="1:7" ht="51" customHeight="1" x14ac:dyDescent="0.25">
      <c r="A41" s="79">
        <v>10</v>
      </c>
      <c r="B41" s="136" t="s">
        <v>157</v>
      </c>
      <c r="C41" s="137"/>
      <c r="D41" s="167"/>
      <c r="E41" s="76">
        <v>5</v>
      </c>
      <c r="F41" s="77">
        <f>F42</f>
        <v>0</v>
      </c>
      <c r="G41" s="83"/>
    </row>
    <row r="42" spans="1:7" ht="204" customHeight="1" x14ac:dyDescent="0.25">
      <c r="A42" s="79"/>
      <c r="B42" s="127" t="s">
        <v>158</v>
      </c>
      <c r="C42" s="128"/>
      <c r="D42" s="166"/>
      <c r="E42" s="76"/>
      <c r="F42" s="89">
        <v>0</v>
      </c>
      <c r="G42" s="78"/>
    </row>
    <row r="43" spans="1:7" ht="17.100000000000001" customHeight="1" x14ac:dyDescent="0.25">
      <c r="A43" s="75"/>
      <c r="B43" s="160" t="s">
        <v>159</v>
      </c>
      <c r="C43" s="161"/>
      <c r="D43" s="173"/>
      <c r="E43" s="91">
        <v>40</v>
      </c>
      <c r="F43" s="92">
        <f>F30+F12</f>
        <v>33</v>
      </c>
      <c r="G43" s="93"/>
    </row>
    <row r="44" spans="1:7" ht="15.75" x14ac:dyDescent="0.25">
      <c r="A44" s="66"/>
      <c r="B44" s="67"/>
      <c r="C44" s="67"/>
      <c r="D44" s="67"/>
      <c r="E44" s="66"/>
      <c r="F44" s="59"/>
      <c r="G44" s="66"/>
    </row>
    <row r="45" spans="1:7" ht="32.1" customHeight="1" x14ac:dyDescent="0.25">
      <c r="A45" s="66"/>
      <c r="B45" s="174" t="s">
        <v>128</v>
      </c>
      <c r="C45" s="174"/>
      <c r="D45" s="174"/>
      <c r="E45" s="174"/>
      <c r="F45" s="59"/>
      <c r="G45" s="66"/>
    </row>
    <row r="46" spans="1:7" ht="15.75" x14ac:dyDescent="0.25">
      <c r="A46" s="175"/>
      <c r="B46" s="175"/>
      <c r="C46" s="175"/>
      <c r="D46" s="175"/>
      <c r="E46" s="175"/>
      <c r="F46" s="175"/>
      <c r="G46" s="175"/>
    </row>
    <row r="47" spans="1:7" ht="17.100000000000001" customHeight="1" x14ac:dyDescent="0.25">
      <c r="A47" s="69"/>
      <c r="B47" s="69"/>
      <c r="C47" s="69"/>
      <c r="D47" s="176" t="s">
        <v>210</v>
      </c>
      <c r="E47" s="176"/>
      <c r="F47" s="176"/>
      <c r="G47" s="176"/>
    </row>
    <row r="48" spans="1:7" ht="17.100000000000001" customHeight="1" x14ac:dyDescent="0.25">
      <c r="A48" s="66"/>
      <c r="B48" s="67"/>
      <c r="C48" s="66"/>
      <c r="D48" s="155" t="s">
        <v>160</v>
      </c>
      <c r="E48" s="155"/>
      <c r="F48" s="155"/>
      <c r="G48" s="155"/>
    </row>
    <row r="49" spans="1:7" ht="15.95" customHeight="1" x14ac:dyDescent="0.25">
      <c r="A49" s="66"/>
      <c r="B49" s="67"/>
      <c r="C49" s="66"/>
      <c r="D49" s="158" t="s">
        <v>161</v>
      </c>
      <c r="E49" s="158"/>
      <c r="F49" s="158"/>
      <c r="G49" s="158"/>
    </row>
    <row r="50" spans="1:7" ht="15.75" x14ac:dyDescent="0.25">
      <c r="A50" s="66"/>
      <c r="B50" s="67"/>
      <c r="C50" s="66"/>
      <c r="D50" s="66"/>
      <c r="E50" s="66"/>
      <c r="F50" s="59"/>
      <c r="G50" s="66"/>
    </row>
    <row r="51" spans="1:7" ht="15.75" x14ac:dyDescent="0.25">
      <c r="A51" s="66"/>
      <c r="B51" s="67"/>
      <c r="C51" s="66"/>
      <c r="D51" s="66"/>
      <c r="E51" s="66"/>
      <c r="F51" s="59"/>
      <c r="G51" s="66"/>
    </row>
    <row r="52" spans="1:7" ht="15.75" x14ac:dyDescent="0.25">
      <c r="A52" s="66"/>
      <c r="B52" s="67"/>
      <c r="C52" s="66"/>
      <c r="D52" s="66"/>
      <c r="E52" s="66"/>
      <c r="F52" s="59"/>
      <c r="G52" s="66"/>
    </row>
    <row r="53" spans="1:7" ht="15.75" x14ac:dyDescent="0.25">
      <c r="A53" s="66"/>
      <c r="B53" s="67"/>
      <c r="C53" s="66"/>
      <c r="D53" s="66"/>
      <c r="E53" s="66"/>
      <c r="F53" s="59"/>
      <c r="G53" s="66"/>
    </row>
    <row r="54" spans="1:7" ht="15.75" x14ac:dyDescent="0.25">
      <c r="A54" s="66"/>
      <c r="B54" s="67"/>
      <c r="C54" s="66"/>
      <c r="D54" s="66"/>
      <c r="E54" s="66"/>
      <c r="F54" s="59"/>
      <c r="G54" s="66"/>
    </row>
    <row r="55" spans="1:7" ht="15.75" x14ac:dyDescent="0.25">
      <c r="A55" s="66"/>
      <c r="B55" s="67"/>
      <c r="C55" s="66"/>
      <c r="D55" s="172"/>
      <c r="E55" s="172"/>
      <c r="F55" s="172"/>
      <c r="G55" s="172"/>
    </row>
  </sheetData>
  <mergeCells count="48">
    <mergeCell ref="D55:G55"/>
    <mergeCell ref="B38:D38"/>
    <mergeCell ref="B39:D39"/>
    <mergeCell ref="B40:D40"/>
    <mergeCell ref="B41:D41"/>
    <mergeCell ref="B42:D42"/>
    <mergeCell ref="B43:D43"/>
    <mergeCell ref="B45:E45"/>
    <mergeCell ref="A46:G46"/>
    <mergeCell ref="D47:G47"/>
    <mergeCell ref="D48:G48"/>
    <mergeCell ref="D49:G49"/>
    <mergeCell ref="B37:D37"/>
    <mergeCell ref="B26:D26"/>
    <mergeCell ref="B27:D27"/>
    <mergeCell ref="B28:D28"/>
    <mergeCell ref="B29:D29"/>
    <mergeCell ref="B30:D30"/>
    <mergeCell ref="B31:D31"/>
    <mergeCell ref="B32:D32"/>
    <mergeCell ref="B33:D33"/>
    <mergeCell ref="B34:D34"/>
    <mergeCell ref="B35:D35"/>
    <mergeCell ref="B36:D36"/>
    <mergeCell ref="B25:D25"/>
    <mergeCell ref="B14:D14"/>
    <mergeCell ref="B15:D15"/>
    <mergeCell ref="B16:D16"/>
    <mergeCell ref="B17:D17"/>
    <mergeCell ref="B18:D18"/>
    <mergeCell ref="B19:D19"/>
    <mergeCell ref="B20:D20"/>
    <mergeCell ref="B21:D21"/>
    <mergeCell ref="B22:D22"/>
    <mergeCell ref="B23:D23"/>
    <mergeCell ref="B24:D24"/>
    <mergeCell ref="B13:D13"/>
    <mergeCell ref="A2:C2"/>
    <mergeCell ref="D2:G2"/>
    <mergeCell ref="A3:B3"/>
    <mergeCell ref="A4:G4"/>
    <mergeCell ref="A5:G5"/>
    <mergeCell ref="B6:G6"/>
    <mergeCell ref="B7:G7"/>
    <mergeCell ref="B8:G8"/>
    <mergeCell ref="B9:G9"/>
    <mergeCell ref="B11:D11"/>
    <mergeCell ref="B12:D12"/>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5"/>
  <sheetViews>
    <sheetView topLeftCell="A40" workbookViewId="0">
      <selection activeCell="F43" sqref="F43"/>
    </sheetView>
  </sheetViews>
  <sheetFormatPr defaultColWidth="11.42578125" defaultRowHeight="15" x14ac:dyDescent="0.25"/>
  <cols>
    <col min="4" max="4" width="35.28515625" customWidth="1"/>
    <col min="5" max="7" width="19.28515625" customWidth="1"/>
    <col min="260" max="260" width="35.28515625" customWidth="1"/>
    <col min="261" max="263" width="19.28515625" customWidth="1"/>
    <col min="516" max="516" width="35.28515625" customWidth="1"/>
    <col min="517" max="519" width="19.28515625" customWidth="1"/>
    <col min="772" max="772" width="35.28515625" customWidth="1"/>
    <col min="773" max="775" width="19.28515625" customWidth="1"/>
    <col min="1028" max="1028" width="35.28515625" customWidth="1"/>
    <col min="1029" max="1031" width="19.28515625" customWidth="1"/>
    <col min="1284" max="1284" width="35.28515625" customWidth="1"/>
    <col min="1285" max="1287" width="19.28515625" customWidth="1"/>
    <col min="1540" max="1540" width="35.28515625" customWidth="1"/>
    <col min="1541" max="1543" width="19.28515625" customWidth="1"/>
    <col min="1796" max="1796" width="35.28515625" customWidth="1"/>
    <col min="1797" max="1799" width="19.28515625" customWidth="1"/>
    <col min="2052" max="2052" width="35.28515625" customWidth="1"/>
    <col min="2053" max="2055" width="19.28515625" customWidth="1"/>
    <col min="2308" max="2308" width="35.28515625" customWidth="1"/>
    <col min="2309" max="2311" width="19.28515625" customWidth="1"/>
    <col min="2564" max="2564" width="35.28515625" customWidth="1"/>
    <col min="2565" max="2567" width="19.28515625" customWidth="1"/>
    <col min="2820" max="2820" width="35.28515625" customWidth="1"/>
    <col min="2821" max="2823" width="19.28515625" customWidth="1"/>
    <col min="3076" max="3076" width="35.28515625" customWidth="1"/>
    <col min="3077" max="3079" width="19.28515625" customWidth="1"/>
    <col min="3332" max="3332" width="35.28515625" customWidth="1"/>
    <col min="3333" max="3335" width="19.28515625" customWidth="1"/>
    <col min="3588" max="3588" width="35.28515625" customWidth="1"/>
    <col min="3589" max="3591" width="19.28515625" customWidth="1"/>
    <col min="3844" max="3844" width="35.28515625" customWidth="1"/>
    <col min="3845" max="3847" width="19.28515625" customWidth="1"/>
    <col min="4100" max="4100" width="35.28515625" customWidth="1"/>
    <col min="4101" max="4103" width="19.28515625" customWidth="1"/>
    <col min="4356" max="4356" width="35.28515625" customWidth="1"/>
    <col min="4357" max="4359" width="19.28515625" customWidth="1"/>
    <col min="4612" max="4612" width="35.28515625" customWidth="1"/>
    <col min="4613" max="4615" width="19.28515625" customWidth="1"/>
    <col min="4868" max="4868" width="35.28515625" customWidth="1"/>
    <col min="4869" max="4871" width="19.28515625" customWidth="1"/>
    <col min="5124" max="5124" width="35.28515625" customWidth="1"/>
    <col min="5125" max="5127" width="19.28515625" customWidth="1"/>
    <col min="5380" max="5380" width="35.28515625" customWidth="1"/>
    <col min="5381" max="5383" width="19.28515625" customWidth="1"/>
    <col min="5636" max="5636" width="35.28515625" customWidth="1"/>
    <col min="5637" max="5639" width="19.28515625" customWidth="1"/>
    <col min="5892" max="5892" width="35.28515625" customWidth="1"/>
    <col min="5893" max="5895" width="19.28515625" customWidth="1"/>
    <col min="6148" max="6148" width="35.28515625" customWidth="1"/>
    <col min="6149" max="6151" width="19.28515625" customWidth="1"/>
    <col min="6404" max="6404" width="35.28515625" customWidth="1"/>
    <col min="6405" max="6407" width="19.28515625" customWidth="1"/>
    <col min="6660" max="6660" width="35.28515625" customWidth="1"/>
    <col min="6661" max="6663" width="19.28515625" customWidth="1"/>
    <col min="6916" max="6916" width="35.28515625" customWidth="1"/>
    <col min="6917" max="6919" width="19.28515625" customWidth="1"/>
    <col min="7172" max="7172" width="35.28515625" customWidth="1"/>
    <col min="7173" max="7175" width="19.28515625" customWidth="1"/>
    <col min="7428" max="7428" width="35.28515625" customWidth="1"/>
    <col min="7429" max="7431" width="19.28515625" customWidth="1"/>
    <col min="7684" max="7684" width="35.28515625" customWidth="1"/>
    <col min="7685" max="7687" width="19.28515625" customWidth="1"/>
    <col min="7940" max="7940" width="35.28515625" customWidth="1"/>
    <col min="7941" max="7943" width="19.28515625" customWidth="1"/>
    <col min="8196" max="8196" width="35.28515625" customWidth="1"/>
    <col min="8197" max="8199" width="19.28515625" customWidth="1"/>
    <col min="8452" max="8452" width="35.28515625" customWidth="1"/>
    <col min="8453" max="8455" width="19.28515625" customWidth="1"/>
    <col min="8708" max="8708" width="35.28515625" customWidth="1"/>
    <col min="8709" max="8711" width="19.28515625" customWidth="1"/>
    <col min="8964" max="8964" width="35.28515625" customWidth="1"/>
    <col min="8965" max="8967" width="19.28515625" customWidth="1"/>
    <col min="9220" max="9220" width="35.28515625" customWidth="1"/>
    <col min="9221" max="9223" width="19.28515625" customWidth="1"/>
    <col min="9476" max="9476" width="35.28515625" customWidth="1"/>
    <col min="9477" max="9479" width="19.28515625" customWidth="1"/>
    <col min="9732" max="9732" width="35.28515625" customWidth="1"/>
    <col min="9733" max="9735" width="19.28515625" customWidth="1"/>
    <col min="9988" max="9988" width="35.28515625" customWidth="1"/>
    <col min="9989" max="9991" width="19.28515625" customWidth="1"/>
    <col min="10244" max="10244" width="35.28515625" customWidth="1"/>
    <col min="10245" max="10247" width="19.28515625" customWidth="1"/>
    <col min="10500" max="10500" width="35.28515625" customWidth="1"/>
    <col min="10501" max="10503" width="19.28515625" customWidth="1"/>
    <col min="10756" max="10756" width="35.28515625" customWidth="1"/>
    <col min="10757" max="10759" width="19.28515625" customWidth="1"/>
    <col min="11012" max="11012" width="35.28515625" customWidth="1"/>
    <col min="11013" max="11015" width="19.28515625" customWidth="1"/>
    <col min="11268" max="11268" width="35.28515625" customWidth="1"/>
    <col min="11269" max="11271" width="19.28515625" customWidth="1"/>
    <col min="11524" max="11524" width="35.28515625" customWidth="1"/>
    <col min="11525" max="11527" width="19.28515625" customWidth="1"/>
    <col min="11780" max="11780" width="35.28515625" customWidth="1"/>
    <col min="11781" max="11783" width="19.28515625" customWidth="1"/>
    <col min="12036" max="12036" width="35.28515625" customWidth="1"/>
    <col min="12037" max="12039" width="19.28515625" customWidth="1"/>
    <col min="12292" max="12292" width="35.28515625" customWidth="1"/>
    <col min="12293" max="12295" width="19.28515625" customWidth="1"/>
    <col min="12548" max="12548" width="35.28515625" customWidth="1"/>
    <col min="12549" max="12551" width="19.28515625" customWidth="1"/>
    <col min="12804" max="12804" width="35.28515625" customWidth="1"/>
    <col min="12805" max="12807" width="19.28515625" customWidth="1"/>
    <col min="13060" max="13060" width="35.28515625" customWidth="1"/>
    <col min="13061" max="13063" width="19.28515625" customWidth="1"/>
    <col min="13316" max="13316" width="35.28515625" customWidth="1"/>
    <col min="13317" max="13319" width="19.28515625" customWidth="1"/>
    <col min="13572" max="13572" width="35.28515625" customWidth="1"/>
    <col min="13573" max="13575" width="19.28515625" customWidth="1"/>
    <col min="13828" max="13828" width="35.28515625" customWidth="1"/>
    <col min="13829" max="13831" width="19.28515625" customWidth="1"/>
    <col min="14084" max="14084" width="35.28515625" customWidth="1"/>
    <col min="14085" max="14087" width="19.28515625" customWidth="1"/>
    <col min="14340" max="14340" width="35.28515625" customWidth="1"/>
    <col min="14341" max="14343" width="19.28515625" customWidth="1"/>
    <col min="14596" max="14596" width="35.28515625" customWidth="1"/>
    <col min="14597" max="14599" width="19.28515625" customWidth="1"/>
    <col min="14852" max="14852" width="35.28515625" customWidth="1"/>
    <col min="14853" max="14855" width="19.28515625" customWidth="1"/>
    <col min="15108" max="15108" width="35.28515625" customWidth="1"/>
    <col min="15109" max="15111" width="19.28515625" customWidth="1"/>
    <col min="15364" max="15364" width="35.28515625" customWidth="1"/>
    <col min="15365" max="15367" width="19.28515625" customWidth="1"/>
    <col min="15620" max="15620" width="35.28515625" customWidth="1"/>
    <col min="15621" max="15623" width="19.28515625" customWidth="1"/>
    <col min="15876" max="15876" width="35.28515625" customWidth="1"/>
    <col min="15877" max="15879" width="19.28515625" customWidth="1"/>
    <col min="16132" max="16132" width="35.28515625" customWidth="1"/>
    <col min="16133" max="16135" width="19.28515625" customWidth="1"/>
  </cols>
  <sheetData>
    <row r="1" spans="1:7" ht="15.75" x14ac:dyDescent="0.25">
      <c r="A1" s="66"/>
      <c r="B1" s="67"/>
      <c r="C1" s="66"/>
      <c r="D1" s="66"/>
      <c r="E1" s="66"/>
      <c r="F1" s="59"/>
      <c r="G1" s="68" t="s">
        <v>130</v>
      </c>
    </row>
    <row r="2" spans="1:7" ht="84.95" customHeight="1" x14ac:dyDescent="0.25">
      <c r="A2" s="154" t="s">
        <v>162</v>
      </c>
      <c r="B2" s="154"/>
      <c r="C2" s="154"/>
      <c r="D2" s="155" t="s">
        <v>2</v>
      </c>
      <c r="E2" s="155"/>
      <c r="F2" s="155"/>
      <c r="G2" s="155"/>
    </row>
    <row r="3" spans="1:7" ht="17.25" x14ac:dyDescent="0.25">
      <c r="A3" s="156"/>
      <c r="B3" s="156"/>
      <c r="C3" s="69"/>
      <c r="D3" s="70"/>
      <c r="E3" s="70"/>
      <c r="F3" s="60"/>
      <c r="G3" s="70"/>
    </row>
    <row r="4" spans="1:7" ht="36" customHeight="1" x14ac:dyDescent="0.25">
      <c r="A4" s="157" t="s">
        <v>217</v>
      </c>
      <c r="B4" s="157"/>
      <c r="C4" s="157"/>
      <c r="D4" s="157"/>
      <c r="E4" s="157"/>
      <c r="F4" s="157"/>
      <c r="G4" s="157"/>
    </row>
    <row r="5" spans="1:7" ht="15.75" x14ac:dyDescent="0.25">
      <c r="A5" s="158"/>
      <c r="B5" s="158"/>
      <c r="C5" s="158"/>
      <c r="D5" s="158"/>
      <c r="E5" s="158"/>
      <c r="F5" s="158"/>
      <c r="G5" s="158"/>
    </row>
    <row r="6" spans="1:7" ht="15.95" customHeight="1" x14ac:dyDescent="0.25">
      <c r="A6" s="71"/>
      <c r="B6" s="159" t="s">
        <v>174</v>
      </c>
      <c r="C6" s="159"/>
      <c r="D6" s="159"/>
      <c r="E6" s="159"/>
      <c r="F6" s="159"/>
      <c r="G6" s="159"/>
    </row>
    <row r="7" spans="1:7" ht="15.95" customHeight="1" x14ac:dyDescent="0.25">
      <c r="A7" s="71"/>
      <c r="B7" s="159" t="s">
        <v>132</v>
      </c>
      <c r="C7" s="159"/>
      <c r="D7" s="159"/>
      <c r="E7" s="159"/>
      <c r="F7" s="159"/>
      <c r="G7" s="159"/>
    </row>
    <row r="8" spans="1:7" ht="15.95" customHeight="1" x14ac:dyDescent="0.25">
      <c r="A8" s="71"/>
      <c r="B8" s="159" t="s">
        <v>133</v>
      </c>
      <c r="C8" s="159"/>
      <c r="D8" s="159"/>
      <c r="E8" s="159"/>
      <c r="F8" s="159"/>
      <c r="G8" s="159"/>
    </row>
    <row r="9" spans="1:7" ht="15.95" customHeight="1" x14ac:dyDescent="0.25">
      <c r="A9" s="71"/>
      <c r="B9" s="159" t="s">
        <v>175</v>
      </c>
      <c r="C9" s="159"/>
      <c r="D9" s="159"/>
      <c r="E9" s="159"/>
      <c r="F9" s="159"/>
      <c r="G9" s="159"/>
    </row>
    <row r="10" spans="1:7" ht="15.75" x14ac:dyDescent="0.25">
      <c r="A10" s="66"/>
      <c r="B10" s="67"/>
      <c r="C10" s="66"/>
      <c r="D10" s="66"/>
      <c r="E10" s="66"/>
      <c r="F10" s="59"/>
      <c r="G10" s="66"/>
    </row>
    <row r="11" spans="1:7" ht="42.75" x14ac:dyDescent="0.25">
      <c r="A11" s="72" t="s">
        <v>135</v>
      </c>
      <c r="B11" s="160" t="s">
        <v>136</v>
      </c>
      <c r="C11" s="161"/>
      <c r="D11" s="162"/>
      <c r="E11" s="73" t="s">
        <v>137</v>
      </c>
      <c r="F11" s="74" t="s">
        <v>138</v>
      </c>
      <c r="G11" s="73" t="s">
        <v>139</v>
      </c>
    </row>
    <row r="12" spans="1:7" ht="119.1" customHeight="1" x14ac:dyDescent="0.25">
      <c r="A12" s="75" t="s">
        <v>0</v>
      </c>
      <c r="B12" s="136" t="s">
        <v>140</v>
      </c>
      <c r="C12" s="137"/>
      <c r="D12" s="138"/>
      <c r="E12" s="76">
        <v>20</v>
      </c>
      <c r="F12" s="77">
        <v>20</v>
      </c>
      <c r="G12" s="78"/>
    </row>
    <row r="13" spans="1:7" ht="33.950000000000003" customHeight="1" x14ac:dyDescent="0.25">
      <c r="A13" s="79">
        <v>1</v>
      </c>
      <c r="B13" s="136" t="s">
        <v>80</v>
      </c>
      <c r="C13" s="137"/>
      <c r="D13" s="138"/>
      <c r="E13" s="76">
        <v>5</v>
      </c>
      <c r="F13" s="77">
        <v>5</v>
      </c>
      <c r="G13" s="78"/>
    </row>
    <row r="14" spans="1:7" ht="170.1" customHeight="1" x14ac:dyDescent="0.25">
      <c r="A14" s="79" t="s">
        <v>81</v>
      </c>
      <c r="B14" s="127" t="s">
        <v>141</v>
      </c>
      <c r="C14" s="128"/>
      <c r="D14" s="166"/>
      <c r="E14" s="80"/>
      <c r="F14" s="81"/>
      <c r="G14" s="82"/>
    </row>
    <row r="15" spans="1:7" ht="135.94999999999999" customHeight="1" x14ac:dyDescent="0.25">
      <c r="A15" s="79" t="s">
        <v>83</v>
      </c>
      <c r="B15" s="127" t="s">
        <v>142</v>
      </c>
      <c r="C15" s="128"/>
      <c r="D15" s="166"/>
      <c r="E15" s="80"/>
      <c r="F15" s="81"/>
      <c r="G15" s="83"/>
    </row>
    <row r="16" spans="1:7" ht="119.1" customHeight="1" x14ac:dyDescent="0.25">
      <c r="A16" s="79" t="s">
        <v>85</v>
      </c>
      <c r="B16" s="127" t="s">
        <v>143</v>
      </c>
      <c r="C16" s="128"/>
      <c r="D16" s="166"/>
      <c r="E16" s="80"/>
      <c r="F16" s="81"/>
      <c r="G16" s="82"/>
    </row>
    <row r="17" spans="1:7" ht="68.099999999999994" customHeight="1" x14ac:dyDescent="0.25">
      <c r="A17" s="79">
        <v>2</v>
      </c>
      <c r="B17" s="136" t="s">
        <v>87</v>
      </c>
      <c r="C17" s="137"/>
      <c r="D17" s="167"/>
      <c r="E17" s="76">
        <v>6</v>
      </c>
      <c r="F17" s="77">
        <v>6</v>
      </c>
      <c r="G17" s="83"/>
    </row>
    <row r="18" spans="1:7" ht="51" customHeight="1" x14ac:dyDescent="0.25">
      <c r="A18" s="84" t="s">
        <v>88</v>
      </c>
      <c r="B18" s="127" t="s">
        <v>89</v>
      </c>
      <c r="C18" s="128"/>
      <c r="D18" s="166"/>
      <c r="E18" s="85"/>
      <c r="F18" s="81"/>
      <c r="G18" s="83"/>
    </row>
    <row r="19" spans="1:7" ht="68.099999999999994" customHeight="1" x14ac:dyDescent="0.25">
      <c r="A19" s="84" t="s">
        <v>90</v>
      </c>
      <c r="B19" s="127" t="s">
        <v>91</v>
      </c>
      <c r="C19" s="128"/>
      <c r="D19" s="166"/>
      <c r="E19" s="85"/>
      <c r="F19" s="81"/>
      <c r="G19" s="86"/>
    </row>
    <row r="20" spans="1:7" ht="68.099999999999994" customHeight="1" x14ac:dyDescent="0.25">
      <c r="A20" s="79" t="s">
        <v>92</v>
      </c>
      <c r="B20" s="127" t="s">
        <v>144</v>
      </c>
      <c r="C20" s="128"/>
      <c r="D20" s="166"/>
      <c r="E20" s="80"/>
      <c r="F20" s="81"/>
      <c r="G20" s="87"/>
    </row>
    <row r="21" spans="1:7" ht="102" customHeight="1" x14ac:dyDescent="0.25">
      <c r="A21" s="79" t="s">
        <v>94</v>
      </c>
      <c r="B21" s="127" t="s">
        <v>145</v>
      </c>
      <c r="C21" s="128"/>
      <c r="D21" s="166"/>
      <c r="E21" s="80"/>
      <c r="F21" s="81"/>
      <c r="G21" s="87"/>
    </row>
    <row r="22" spans="1:7" ht="51" customHeight="1" x14ac:dyDescent="0.25">
      <c r="A22" s="79" t="s">
        <v>96</v>
      </c>
      <c r="B22" s="127" t="s">
        <v>146</v>
      </c>
      <c r="C22" s="128"/>
      <c r="D22" s="166"/>
      <c r="E22" s="80"/>
      <c r="F22" s="81"/>
      <c r="G22" s="83"/>
    </row>
    <row r="23" spans="1:7" ht="51" customHeight="1" x14ac:dyDescent="0.25">
      <c r="A23" s="79">
        <v>3</v>
      </c>
      <c r="B23" s="136" t="s">
        <v>98</v>
      </c>
      <c r="C23" s="137"/>
      <c r="D23" s="167"/>
      <c r="E23" s="76">
        <v>5</v>
      </c>
      <c r="F23" s="77">
        <v>5</v>
      </c>
      <c r="G23" s="78"/>
    </row>
    <row r="24" spans="1:7" ht="135.94999999999999" customHeight="1" x14ac:dyDescent="0.25">
      <c r="A24" s="79" t="s">
        <v>99</v>
      </c>
      <c r="B24" s="127" t="s">
        <v>100</v>
      </c>
      <c r="C24" s="128"/>
      <c r="D24" s="166"/>
      <c r="E24" s="80"/>
      <c r="F24" s="81"/>
      <c r="G24" s="83"/>
    </row>
    <row r="25" spans="1:7" ht="84.95" customHeight="1" x14ac:dyDescent="0.25">
      <c r="A25" s="79" t="s">
        <v>101</v>
      </c>
      <c r="B25" s="163" t="s">
        <v>165</v>
      </c>
      <c r="C25" s="164"/>
      <c r="D25" s="165"/>
      <c r="E25" s="80"/>
      <c r="F25" s="81"/>
      <c r="G25" s="83"/>
    </row>
    <row r="26" spans="1:7" ht="204" customHeight="1" x14ac:dyDescent="0.25">
      <c r="A26" s="88">
        <v>4</v>
      </c>
      <c r="B26" s="136" t="s">
        <v>148</v>
      </c>
      <c r="C26" s="137"/>
      <c r="D26" s="167"/>
      <c r="E26" s="76">
        <v>4</v>
      </c>
      <c r="F26" s="77">
        <v>4</v>
      </c>
      <c r="G26" s="83"/>
    </row>
    <row r="27" spans="1:7" ht="84.95" customHeight="1" x14ac:dyDescent="0.25">
      <c r="A27" s="79" t="s">
        <v>104</v>
      </c>
      <c r="B27" s="127" t="s">
        <v>105</v>
      </c>
      <c r="C27" s="128"/>
      <c r="D27" s="166"/>
      <c r="E27" s="80"/>
      <c r="F27" s="81"/>
      <c r="G27" s="83"/>
    </row>
    <row r="28" spans="1:7" ht="68.099999999999994" customHeight="1" x14ac:dyDescent="0.25">
      <c r="A28" s="79" t="s">
        <v>106</v>
      </c>
      <c r="B28" s="127" t="s">
        <v>107</v>
      </c>
      <c r="C28" s="128"/>
      <c r="D28" s="166"/>
      <c r="E28" s="80"/>
      <c r="F28" s="81"/>
      <c r="G28" s="83"/>
    </row>
    <row r="29" spans="1:7" ht="84.95" customHeight="1" x14ac:dyDescent="0.25">
      <c r="A29" s="79" t="s">
        <v>108</v>
      </c>
      <c r="B29" s="127" t="s">
        <v>109</v>
      </c>
      <c r="C29" s="128"/>
      <c r="D29" s="166"/>
      <c r="E29" s="80"/>
      <c r="F29" s="81"/>
      <c r="G29" s="83"/>
    </row>
    <row r="30" spans="1:7" ht="17.25" x14ac:dyDescent="0.25">
      <c r="A30" s="75" t="s">
        <v>110</v>
      </c>
      <c r="B30" s="139" t="s">
        <v>166</v>
      </c>
      <c r="C30" s="140"/>
      <c r="D30" s="168"/>
      <c r="E30" s="76">
        <v>20</v>
      </c>
      <c r="F30" s="77">
        <f>F31+F33+F35+F37+F39+F41</f>
        <v>6</v>
      </c>
      <c r="G30" s="83"/>
    </row>
    <row r="31" spans="1:7" ht="84.95" customHeight="1" x14ac:dyDescent="0.25">
      <c r="A31" s="79">
        <v>5</v>
      </c>
      <c r="B31" s="136" t="s">
        <v>149</v>
      </c>
      <c r="C31" s="137"/>
      <c r="D31" s="138"/>
      <c r="E31" s="76">
        <v>1</v>
      </c>
      <c r="F31" s="77">
        <v>1</v>
      </c>
      <c r="G31" s="78"/>
    </row>
    <row r="32" spans="1:7" ht="170.1" customHeight="1" x14ac:dyDescent="0.25">
      <c r="A32" s="79"/>
      <c r="B32" s="127" t="s">
        <v>150</v>
      </c>
      <c r="C32" s="128"/>
      <c r="D32" s="129"/>
      <c r="E32" s="76"/>
      <c r="F32" s="89">
        <v>1</v>
      </c>
      <c r="G32" s="78"/>
    </row>
    <row r="33" spans="1:7" ht="33.950000000000003" customHeight="1" x14ac:dyDescent="0.25">
      <c r="A33" s="79">
        <v>6</v>
      </c>
      <c r="B33" s="136" t="s">
        <v>151</v>
      </c>
      <c r="C33" s="137"/>
      <c r="D33" s="167"/>
      <c r="E33" s="76">
        <v>2</v>
      </c>
      <c r="F33" s="77">
        <v>0</v>
      </c>
      <c r="G33" s="90"/>
    </row>
    <row r="34" spans="1:7" ht="84.95" customHeight="1" x14ac:dyDescent="0.25">
      <c r="A34" s="79"/>
      <c r="B34" s="169" t="s">
        <v>152</v>
      </c>
      <c r="C34" s="170"/>
      <c r="D34" s="171"/>
      <c r="E34" s="76"/>
      <c r="F34" s="89"/>
      <c r="G34" s="83"/>
    </row>
    <row r="35" spans="1:7" ht="51" customHeight="1" x14ac:dyDescent="0.25">
      <c r="A35" s="79">
        <v>7</v>
      </c>
      <c r="B35" s="136" t="s">
        <v>116</v>
      </c>
      <c r="C35" s="137"/>
      <c r="D35" s="167"/>
      <c r="E35" s="76">
        <v>2</v>
      </c>
      <c r="F35" s="77">
        <v>2</v>
      </c>
      <c r="G35" s="82"/>
    </row>
    <row r="36" spans="1:7" ht="84.95" customHeight="1" x14ac:dyDescent="0.25">
      <c r="A36" s="79"/>
      <c r="B36" s="127" t="s">
        <v>153</v>
      </c>
      <c r="C36" s="128"/>
      <c r="D36" s="166"/>
      <c r="E36" s="76"/>
      <c r="F36" s="89">
        <v>2</v>
      </c>
      <c r="G36" s="78"/>
    </row>
    <row r="37" spans="1:7" ht="51" customHeight="1" x14ac:dyDescent="0.25">
      <c r="A37" s="79">
        <v>8</v>
      </c>
      <c r="B37" s="136" t="s">
        <v>118</v>
      </c>
      <c r="C37" s="137"/>
      <c r="D37" s="167"/>
      <c r="E37" s="76">
        <v>2</v>
      </c>
      <c r="F37" s="77">
        <v>2</v>
      </c>
      <c r="G37" s="83"/>
    </row>
    <row r="38" spans="1:7" ht="84.95" customHeight="1" x14ac:dyDescent="0.25">
      <c r="A38" s="79"/>
      <c r="B38" s="127" t="s">
        <v>154</v>
      </c>
      <c r="C38" s="128"/>
      <c r="D38" s="166"/>
      <c r="E38" s="76"/>
      <c r="F38" s="89">
        <v>2</v>
      </c>
      <c r="G38" s="83"/>
    </row>
    <row r="39" spans="1:7" ht="51" customHeight="1" x14ac:dyDescent="0.25">
      <c r="A39" s="79">
        <v>9</v>
      </c>
      <c r="B39" s="136" t="s">
        <v>167</v>
      </c>
      <c r="C39" s="137"/>
      <c r="D39" s="167"/>
      <c r="E39" s="76">
        <v>8</v>
      </c>
      <c r="F39" s="77">
        <f>F40</f>
        <v>0</v>
      </c>
      <c r="G39" s="83"/>
    </row>
    <row r="40" spans="1:7" ht="170.1" customHeight="1" x14ac:dyDescent="0.25">
      <c r="A40" s="79"/>
      <c r="B40" s="127" t="s">
        <v>156</v>
      </c>
      <c r="C40" s="128"/>
      <c r="D40" s="166"/>
      <c r="E40" s="76"/>
      <c r="F40" s="89">
        <v>0</v>
      </c>
      <c r="G40" s="83"/>
    </row>
    <row r="41" spans="1:7" ht="51" customHeight="1" x14ac:dyDescent="0.25">
      <c r="A41" s="79">
        <v>10</v>
      </c>
      <c r="B41" s="136" t="s">
        <v>157</v>
      </c>
      <c r="C41" s="137"/>
      <c r="D41" s="167"/>
      <c r="E41" s="76">
        <v>5</v>
      </c>
      <c r="F41" s="77">
        <f>F42</f>
        <v>1</v>
      </c>
      <c r="G41" s="83"/>
    </row>
    <row r="42" spans="1:7" ht="204" customHeight="1" x14ac:dyDescent="0.25">
      <c r="A42" s="79"/>
      <c r="B42" s="127" t="s">
        <v>158</v>
      </c>
      <c r="C42" s="128"/>
      <c r="D42" s="166"/>
      <c r="E42" s="76"/>
      <c r="F42" s="89">
        <v>1</v>
      </c>
      <c r="G42" s="78"/>
    </row>
    <row r="43" spans="1:7" ht="17.100000000000001" customHeight="1" x14ac:dyDescent="0.25">
      <c r="A43" s="75"/>
      <c r="B43" s="160" t="s">
        <v>159</v>
      </c>
      <c r="C43" s="161"/>
      <c r="D43" s="173"/>
      <c r="E43" s="91">
        <v>40</v>
      </c>
      <c r="F43" s="92">
        <f>F30+F12</f>
        <v>26</v>
      </c>
      <c r="G43" s="93"/>
    </row>
    <row r="44" spans="1:7" ht="15.75" x14ac:dyDescent="0.25">
      <c r="A44" s="66"/>
      <c r="B44" s="67"/>
      <c r="C44" s="67"/>
      <c r="D44" s="67"/>
      <c r="E44" s="66"/>
      <c r="F44" s="59"/>
      <c r="G44" s="66"/>
    </row>
    <row r="45" spans="1:7" ht="32.1" customHeight="1" x14ac:dyDescent="0.25">
      <c r="A45" s="66"/>
      <c r="B45" s="174" t="s">
        <v>128</v>
      </c>
      <c r="C45" s="174"/>
      <c r="D45" s="174"/>
      <c r="E45" s="174"/>
      <c r="F45" s="59"/>
      <c r="G45" s="66"/>
    </row>
    <row r="46" spans="1:7" ht="15.75" x14ac:dyDescent="0.25">
      <c r="A46" s="175"/>
      <c r="B46" s="175"/>
      <c r="C46" s="175"/>
      <c r="D46" s="175"/>
      <c r="E46" s="175"/>
      <c r="F46" s="175"/>
      <c r="G46" s="175"/>
    </row>
    <row r="47" spans="1:7" ht="17.100000000000001" customHeight="1" x14ac:dyDescent="0.25">
      <c r="A47" s="69"/>
      <c r="B47" s="69"/>
      <c r="C47" s="69"/>
      <c r="D47" s="176" t="s">
        <v>210</v>
      </c>
      <c r="E47" s="176"/>
      <c r="F47" s="176"/>
      <c r="G47" s="176"/>
    </row>
    <row r="48" spans="1:7" ht="17.100000000000001" customHeight="1" x14ac:dyDescent="0.25">
      <c r="A48" s="66"/>
      <c r="B48" s="67"/>
      <c r="C48" s="66"/>
      <c r="D48" s="155" t="s">
        <v>160</v>
      </c>
      <c r="E48" s="155"/>
      <c r="F48" s="155"/>
      <c r="G48" s="155"/>
    </row>
    <row r="49" spans="1:7" ht="15.95" customHeight="1" x14ac:dyDescent="0.25">
      <c r="A49" s="66"/>
      <c r="B49" s="67"/>
      <c r="C49" s="66"/>
      <c r="D49" s="158" t="s">
        <v>161</v>
      </c>
      <c r="E49" s="158"/>
      <c r="F49" s="158"/>
      <c r="G49" s="158"/>
    </row>
    <row r="50" spans="1:7" ht="15.75" x14ac:dyDescent="0.25">
      <c r="A50" s="66"/>
      <c r="B50" s="67"/>
      <c r="C50" s="66"/>
      <c r="D50" s="66"/>
      <c r="E50" s="66"/>
      <c r="F50" s="59"/>
      <c r="G50" s="66"/>
    </row>
    <row r="51" spans="1:7" ht="15.75" x14ac:dyDescent="0.25">
      <c r="A51" s="66"/>
      <c r="B51" s="67"/>
      <c r="C51" s="66"/>
      <c r="D51" s="66"/>
      <c r="E51" s="66"/>
      <c r="F51" s="59"/>
      <c r="G51" s="66"/>
    </row>
    <row r="52" spans="1:7" ht="15.75" x14ac:dyDescent="0.25">
      <c r="A52" s="66"/>
      <c r="B52" s="67"/>
      <c r="C52" s="66"/>
      <c r="D52" s="66"/>
      <c r="E52" s="66"/>
      <c r="F52" s="59"/>
      <c r="G52" s="66"/>
    </row>
    <row r="53" spans="1:7" ht="15.75" x14ac:dyDescent="0.25">
      <c r="A53" s="66"/>
      <c r="B53" s="67"/>
      <c r="C53" s="66"/>
      <c r="D53" s="66"/>
      <c r="E53" s="66"/>
      <c r="F53" s="59"/>
      <c r="G53" s="66"/>
    </row>
    <row r="54" spans="1:7" ht="15.75" x14ac:dyDescent="0.25">
      <c r="A54" s="66"/>
      <c r="B54" s="67"/>
      <c r="C54" s="66"/>
      <c r="D54" s="66"/>
      <c r="E54" s="66"/>
      <c r="F54" s="59"/>
      <c r="G54" s="66"/>
    </row>
    <row r="55" spans="1:7" ht="15.75" x14ac:dyDescent="0.25">
      <c r="A55" s="66"/>
      <c r="B55" s="67"/>
      <c r="C55" s="66"/>
      <c r="D55" s="172"/>
      <c r="E55" s="172"/>
      <c r="F55" s="172"/>
      <c r="G55" s="172"/>
    </row>
  </sheetData>
  <mergeCells count="48">
    <mergeCell ref="D55:G55"/>
    <mergeCell ref="B38:D38"/>
    <mergeCell ref="B39:D39"/>
    <mergeCell ref="B40:D40"/>
    <mergeCell ref="B41:D41"/>
    <mergeCell ref="B42:D42"/>
    <mergeCell ref="B43:D43"/>
    <mergeCell ref="B45:E45"/>
    <mergeCell ref="A46:G46"/>
    <mergeCell ref="D47:G47"/>
    <mergeCell ref="D48:G48"/>
    <mergeCell ref="D49:G49"/>
    <mergeCell ref="B37:D37"/>
    <mergeCell ref="B26:D26"/>
    <mergeCell ref="B27:D27"/>
    <mergeCell ref="B28:D28"/>
    <mergeCell ref="B29:D29"/>
    <mergeCell ref="B30:D30"/>
    <mergeCell ref="B31:D31"/>
    <mergeCell ref="B32:D32"/>
    <mergeCell ref="B33:D33"/>
    <mergeCell ref="B34:D34"/>
    <mergeCell ref="B35:D35"/>
    <mergeCell ref="B36:D36"/>
    <mergeCell ref="B25:D25"/>
    <mergeCell ref="B14:D14"/>
    <mergeCell ref="B15:D15"/>
    <mergeCell ref="B16:D16"/>
    <mergeCell ref="B17:D17"/>
    <mergeCell ref="B18:D18"/>
    <mergeCell ref="B19:D19"/>
    <mergeCell ref="B20:D20"/>
    <mergeCell ref="B21:D21"/>
    <mergeCell ref="B22:D22"/>
    <mergeCell ref="B23:D23"/>
    <mergeCell ref="B24:D24"/>
    <mergeCell ref="B13:D13"/>
    <mergeCell ref="A2:C2"/>
    <mergeCell ref="D2:G2"/>
    <mergeCell ref="A3:B3"/>
    <mergeCell ref="A4:G4"/>
    <mergeCell ref="A5:G5"/>
    <mergeCell ref="B6:G6"/>
    <mergeCell ref="B7:G7"/>
    <mergeCell ref="B8:G8"/>
    <mergeCell ref="B9:G9"/>
    <mergeCell ref="B11:D11"/>
    <mergeCell ref="B12:D12"/>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5"/>
  <sheetViews>
    <sheetView topLeftCell="A40" workbookViewId="0">
      <selection activeCell="F13" sqref="F13"/>
    </sheetView>
  </sheetViews>
  <sheetFormatPr defaultColWidth="11.42578125" defaultRowHeight="15" x14ac:dyDescent="0.25"/>
  <cols>
    <col min="4" max="4" width="28" customWidth="1"/>
    <col min="5" max="7" width="17.42578125" customWidth="1"/>
    <col min="260" max="260" width="28" customWidth="1"/>
    <col min="261" max="263" width="17.42578125" customWidth="1"/>
    <col min="516" max="516" width="28" customWidth="1"/>
    <col min="517" max="519" width="17.42578125" customWidth="1"/>
    <col min="772" max="772" width="28" customWidth="1"/>
    <col min="773" max="775" width="17.42578125" customWidth="1"/>
    <col min="1028" max="1028" width="28" customWidth="1"/>
    <col min="1029" max="1031" width="17.42578125" customWidth="1"/>
    <col min="1284" max="1284" width="28" customWidth="1"/>
    <col min="1285" max="1287" width="17.42578125" customWidth="1"/>
    <col min="1540" max="1540" width="28" customWidth="1"/>
    <col min="1541" max="1543" width="17.42578125" customWidth="1"/>
    <col min="1796" max="1796" width="28" customWidth="1"/>
    <col min="1797" max="1799" width="17.42578125" customWidth="1"/>
    <col min="2052" max="2052" width="28" customWidth="1"/>
    <col min="2053" max="2055" width="17.42578125" customWidth="1"/>
    <col min="2308" max="2308" width="28" customWidth="1"/>
    <col min="2309" max="2311" width="17.42578125" customWidth="1"/>
    <col min="2564" max="2564" width="28" customWidth="1"/>
    <col min="2565" max="2567" width="17.42578125" customWidth="1"/>
    <col min="2820" max="2820" width="28" customWidth="1"/>
    <col min="2821" max="2823" width="17.42578125" customWidth="1"/>
    <col min="3076" max="3076" width="28" customWidth="1"/>
    <col min="3077" max="3079" width="17.42578125" customWidth="1"/>
    <col min="3332" max="3332" width="28" customWidth="1"/>
    <col min="3333" max="3335" width="17.42578125" customWidth="1"/>
    <col min="3588" max="3588" width="28" customWidth="1"/>
    <col min="3589" max="3591" width="17.42578125" customWidth="1"/>
    <col min="3844" max="3844" width="28" customWidth="1"/>
    <col min="3845" max="3847" width="17.42578125" customWidth="1"/>
    <col min="4100" max="4100" width="28" customWidth="1"/>
    <col min="4101" max="4103" width="17.42578125" customWidth="1"/>
    <col min="4356" max="4356" width="28" customWidth="1"/>
    <col min="4357" max="4359" width="17.42578125" customWidth="1"/>
    <col min="4612" max="4612" width="28" customWidth="1"/>
    <col min="4613" max="4615" width="17.42578125" customWidth="1"/>
    <col min="4868" max="4868" width="28" customWidth="1"/>
    <col min="4869" max="4871" width="17.42578125" customWidth="1"/>
    <col min="5124" max="5124" width="28" customWidth="1"/>
    <col min="5125" max="5127" width="17.42578125" customWidth="1"/>
    <col min="5380" max="5380" width="28" customWidth="1"/>
    <col min="5381" max="5383" width="17.42578125" customWidth="1"/>
    <col min="5636" max="5636" width="28" customWidth="1"/>
    <col min="5637" max="5639" width="17.42578125" customWidth="1"/>
    <col min="5892" max="5892" width="28" customWidth="1"/>
    <col min="5893" max="5895" width="17.42578125" customWidth="1"/>
    <col min="6148" max="6148" width="28" customWidth="1"/>
    <col min="6149" max="6151" width="17.42578125" customWidth="1"/>
    <col min="6404" max="6404" width="28" customWidth="1"/>
    <col min="6405" max="6407" width="17.42578125" customWidth="1"/>
    <col min="6660" max="6660" width="28" customWidth="1"/>
    <col min="6661" max="6663" width="17.42578125" customWidth="1"/>
    <col min="6916" max="6916" width="28" customWidth="1"/>
    <col min="6917" max="6919" width="17.42578125" customWidth="1"/>
    <col min="7172" max="7172" width="28" customWidth="1"/>
    <col min="7173" max="7175" width="17.42578125" customWidth="1"/>
    <col min="7428" max="7428" width="28" customWidth="1"/>
    <col min="7429" max="7431" width="17.42578125" customWidth="1"/>
    <col min="7684" max="7684" width="28" customWidth="1"/>
    <col min="7685" max="7687" width="17.42578125" customWidth="1"/>
    <col min="7940" max="7940" width="28" customWidth="1"/>
    <col min="7941" max="7943" width="17.42578125" customWidth="1"/>
    <col min="8196" max="8196" width="28" customWidth="1"/>
    <col min="8197" max="8199" width="17.42578125" customWidth="1"/>
    <col min="8452" max="8452" width="28" customWidth="1"/>
    <col min="8453" max="8455" width="17.42578125" customWidth="1"/>
    <col min="8708" max="8708" width="28" customWidth="1"/>
    <col min="8709" max="8711" width="17.42578125" customWidth="1"/>
    <col min="8964" max="8964" width="28" customWidth="1"/>
    <col min="8965" max="8967" width="17.42578125" customWidth="1"/>
    <col min="9220" max="9220" width="28" customWidth="1"/>
    <col min="9221" max="9223" width="17.42578125" customWidth="1"/>
    <col min="9476" max="9476" width="28" customWidth="1"/>
    <col min="9477" max="9479" width="17.42578125" customWidth="1"/>
    <col min="9732" max="9732" width="28" customWidth="1"/>
    <col min="9733" max="9735" width="17.42578125" customWidth="1"/>
    <col min="9988" max="9988" width="28" customWidth="1"/>
    <col min="9989" max="9991" width="17.42578125" customWidth="1"/>
    <col min="10244" max="10244" width="28" customWidth="1"/>
    <col min="10245" max="10247" width="17.42578125" customWidth="1"/>
    <col min="10500" max="10500" width="28" customWidth="1"/>
    <col min="10501" max="10503" width="17.42578125" customWidth="1"/>
    <col min="10756" max="10756" width="28" customWidth="1"/>
    <col min="10757" max="10759" width="17.42578125" customWidth="1"/>
    <col min="11012" max="11012" width="28" customWidth="1"/>
    <col min="11013" max="11015" width="17.42578125" customWidth="1"/>
    <col min="11268" max="11268" width="28" customWidth="1"/>
    <col min="11269" max="11271" width="17.42578125" customWidth="1"/>
    <col min="11524" max="11524" width="28" customWidth="1"/>
    <col min="11525" max="11527" width="17.42578125" customWidth="1"/>
    <col min="11780" max="11780" width="28" customWidth="1"/>
    <col min="11781" max="11783" width="17.42578125" customWidth="1"/>
    <col min="12036" max="12036" width="28" customWidth="1"/>
    <col min="12037" max="12039" width="17.42578125" customWidth="1"/>
    <col min="12292" max="12292" width="28" customWidth="1"/>
    <col min="12293" max="12295" width="17.42578125" customWidth="1"/>
    <col min="12548" max="12548" width="28" customWidth="1"/>
    <col min="12549" max="12551" width="17.42578125" customWidth="1"/>
    <col min="12804" max="12804" width="28" customWidth="1"/>
    <col min="12805" max="12807" width="17.42578125" customWidth="1"/>
    <col min="13060" max="13060" width="28" customWidth="1"/>
    <col min="13061" max="13063" width="17.42578125" customWidth="1"/>
    <col min="13316" max="13316" width="28" customWidth="1"/>
    <col min="13317" max="13319" width="17.42578125" customWidth="1"/>
    <col min="13572" max="13572" width="28" customWidth="1"/>
    <col min="13573" max="13575" width="17.42578125" customWidth="1"/>
    <col min="13828" max="13828" width="28" customWidth="1"/>
    <col min="13829" max="13831" width="17.42578125" customWidth="1"/>
    <col min="14084" max="14084" width="28" customWidth="1"/>
    <col min="14085" max="14087" width="17.42578125" customWidth="1"/>
    <col min="14340" max="14340" width="28" customWidth="1"/>
    <col min="14341" max="14343" width="17.42578125" customWidth="1"/>
    <col min="14596" max="14596" width="28" customWidth="1"/>
    <col min="14597" max="14599" width="17.42578125" customWidth="1"/>
    <col min="14852" max="14852" width="28" customWidth="1"/>
    <col min="14853" max="14855" width="17.42578125" customWidth="1"/>
    <col min="15108" max="15108" width="28" customWidth="1"/>
    <col min="15109" max="15111" width="17.42578125" customWidth="1"/>
    <col min="15364" max="15364" width="28" customWidth="1"/>
    <col min="15365" max="15367" width="17.42578125" customWidth="1"/>
    <col min="15620" max="15620" width="28" customWidth="1"/>
    <col min="15621" max="15623" width="17.42578125" customWidth="1"/>
    <col min="15876" max="15876" width="28" customWidth="1"/>
    <col min="15877" max="15879" width="17.42578125" customWidth="1"/>
    <col min="16132" max="16132" width="28" customWidth="1"/>
    <col min="16133" max="16135" width="17.42578125" customWidth="1"/>
  </cols>
  <sheetData>
    <row r="1" spans="1:7" ht="15.75" x14ac:dyDescent="0.25">
      <c r="A1" s="66"/>
      <c r="B1" s="67"/>
      <c r="C1" s="66"/>
      <c r="D1" s="66"/>
      <c r="E1" s="66"/>
      <c r="F1" s="59"/>
      <c r="G1" s="68" t="s">
        <v>130</v>
      </c>
    </row>
    <row r="2" spans="1:7" ht="84.95" customHeight="1" x14ac:dyDescent="0.25">
      <c r="A2" s="154" t="s">
        <v>162</v>
      </c>
      <c r="B2" s="154"/>
      <c r="C2" s="154"/>
      <c r="D2" s="155" t="s">
        <v>2</v>
      </c>
      <c r="E2" s="155"/>
      <c r="F2" s="155"/>
      <c r="G2" s="155"/>
    </row>
    <row r="3" spans="1:7" ht="17.25" x14ac:dyDescent="0.25">
      <c r="A3" s="156"/>
      <c r="B3" s="156"/>
      <c r="C3" s="69"/>
      <c r="D3" s="70"/>
      <c r="E3" s="70"/>
      <c r="F3" s="60"/>
      <c r="G3" s="70"/>
    </row>
    <row r="4" spans="1:7" ht="36" customHeight="1" x14ac:dyDescent="0.25">
      <c r="A4" s="157" t="s">
        <v>207</v>
      </c>
      <c r="B4" s="157"/>
      <c r="C4" s="157"/>
      <c r="D4" s="157"/>
      <c r="E4" s="157"/>
      <c r="F4" s="157"/>
      <c r="G4" s="157"/>
    </row>
    <row r="5" spans="1:7" ht="15.75" x14ac:dyDescent="0.25">
      <c r="A5" s="158"/>
      <c r="B5" s="158"/>
      <c r="C5" s="158"/>
      <c r="D5" s="158"/>
      <c r="E5" s="158"/>
      <c r="F5" s="158"/>
      <c r="G5" s="158"/>
    </row>
    <row r="6" spans="1:7" ht="15.95" customHeight="1" x14ac:dyDescent="0.25">
      <c r="A6" s="71"/>
      <c r="B6" s="159" t="s">
        <v>176</v>
      </c>
      <c r="C6" s="159"/>
      <c r="D6" s="159"/>
      <c r="E6" s="159"/>
      <c r="F6" s="159"/>
      <c r="G6" s="159"/>
    </row>
    <row r="7" spans="1:7" ht="15.95" customHeight="1" x14ac:dyDescent="0.25">
      <c r="A7" s="71"/>
      <c r="B7" s="159" t="s">
        <v>132</v>
      </c>
      <c r="C7" s="159"/>
      <c r="D7" s="159"/>
      <c r="E7" s="159"/>
      <c r="F7" s="159"/>
      <c r="G7" s="159"/>
    </row>
    <row r="8" spans="1:7" ht="15.95" customHeight="1" x14ac:dyDescent="0.25">
      <c r="A8" s="71"/>
      <c r="B8" s="159" t="s">
        <v>133</v>
      </c>
      <c r="C8" s="159"/>
      <c r="D8" s="159"/>
      <c r="E8" s="159"/>
      <c r="F8" s="159"/>
      <c r="G8" s="159"/>
    </row>
    <row r="9" spans="1:7" ht="15.95" customHeight="1" x14ac:dyDescent="0.25">
      <c r="A9" s="71"/>
      <c r="B9" s="159" t="s">
        <v>177</v>
      </c>
      <c r="C9" s="159"/>
      <c r="D9" s="159"/>
      <c r="E9" s="159"/>
      <c r="F9" s="159"/>
      <c r="G9" s="159"/>
    </row>
    <row r="10" spans="1:7" ht="15.75" x14ac:dyDescent="0.25">
      <c r="A10" s="66"/>
      <c r="B10" s="67"/>
      <c r="C10" s="66"/>
      <c r="D10" s="66"/>
      <c r="E10" s="66"/>
      <c r="F10" s="59"/>
      <c r="G10" s="66"/>
    </row>
    <row r="11" spans="1:7" ht="42.75" x14ac:dyDescent="0.25">
      <c r="A11" s="72" t="s">
        <v>135</v>
      </c>
      <c r="B11" s="160" t="s">
        <v>136</v>
      </c>
      <c r="C11" s="161"/>
      <c r="D11" s="162"/>
      <c r="E11" s="73" t="s">
        <v>137</v>
      </c>
      <c r="F11" s="74" t="s">
        <v>138</v>
      </c>
      <c r="G11" s="73" t="s">
        <v>139</v>
      </c>
    </row>
    <row r="12" spans="1:7" ht="119.1" customHeight="1" x14ac:dyDescent="0.25">
      <c r="A12" s="75" t="s">
        <v>0</v>
      </c>
      <c r="B12" s="136" t="s">
        <v>140</v>
      </c>
      <c r="C12" s="137"/>
      <c r="D12" s="138"/>
      <c r="E12" s="76">
        <v>20</v>
      </c>
      <c r="F12" s="77">
        <f>F13+F17+F23+F26</f>
        <v>19</v>
      </c>
      <c r="G12" s="78"/>
    </row>
    <row r="13" spans="1:7" ht="33.950000000000003" customHeight="1" x14ac:dyDescent="0.25">
      <c r="A13" s="79">
        <v>1</v>
      </c>
      <c r="B13" s="136" t="s">
        <v>80</v>
      </c>
      <c r="C13" s="137"/>
      <c r="D13" s="138"/>
      <c r="E13" s="76">
        <v>5</v>
      </c>
      <c r="F13" s="77">
        <f>E13-F16</f>
        <v>4</v>
      </c>
      <c r="G13" s="78"/>
    </row>
    <row r="14" spans="1:7" ht="170.1" customHeight="1" x14ac:dyDescent="0.25">
      <c r="A14" s="79" t="s">
        <v>81</v>
      </c>
      <c r="B14" s="127" t="s">
        <v>141</v>
      </c>
      <c r="C14" s="128"/>
      <c r="D14" s="166"/>
      <c r="E14" s="80"/>
      <c r="F14" s="81"/>
      <c r="G14" s="82"/>
    </row>
    <row r="15" spans="1:7" ht="135.94999999999999" customHeight="1" x14ac:dyDescent="0.25">
      <c r="A15" s="79" t="s">
        <v>83</v>
      </c>
      <c r="B15" s="127" t="s">
        <v>142</v>
      </c>
      <c r="C15" s="128"/>
      <c r="D15" s="166"/>
      <c r="E15" s="80"/>
      <c r="F15" s="81"/>
      <c r="G15" s="83"/>
    </row>
    <row r="16" spans="1:7" ht="119.1" customHeight="1" x14ac:dyDescent="0.25">
      <c r="A16" s="79" t="s">
        <v>85</v>
      </c>
      <c r="B16" s="127" t="s">
        <v>143</v>
      </c>
      <c r="C16" s="128"/>
      <c r="D16" s="166"/>
      <c r="E16" s="80"/>
      <c r="F16" s="81">
        <v>1</v>
      </c>
      <c r="G16" s="82"/>
    </row>
    <row r="17" spans="1:7" ht="68.099999999999994" customHeight="1" x14ac:dyDescent="0.25">
      <c r="A17" s="79">
        <v>2</v>
      </c>
      <c r="B17" s="136" t="s">
        <v>87</v>
      </c>
      <c r="C17" s="137"/>
      <c r="D17" s="167"/>
      <c r="E17" s="76">
        <v>6</v>
      </c>
      <c r="F17" s="77">
        <v>6</v>
      </c>
      <c r="G17" s="83"/>
    </row>
    <row r="18" spans="1:7" ht="51" customHeight="1" x14ac:dyDescent="0.25">
      <c r="A18" s="84" t="s">
        <v>88</v>
      </c>
      <c r="B18" s="127" t="s">
        <v>89</v>
      </c>
      <c r="C18" s="128"/>
      <c r="D18" s="166"/>
      <c r="E18" s="85"/>
      <c r="F18" s="81"/>
      <c r="G18" s="83"/>
    </row>
    <row r="19" spans="1:7" ht="68.099999999999994" customHeight="1" x14ac:dyDescent="0.25">
      <c r="A19" s="84" t="s">
        <v>90</v>
      </c>
      <c r="B19" s="127" t="s">
        <v>91</v>
      </c>
      <c r="C19" s="128"/>
      <c r="D19" s="166"/>
      <c r="E19" s="85"/>
      <c r="F19" s="81"/>
      <c r="G19" s="86"/>
    </row>
    <row r="20" spans="1:7" ht="68.099999999999994" customHeight="1" x14ac:dyDescent="0.25">
      <c r="A20" s="79" t="s">
        <v>92</v>
      </c>
      <c r="B20" s="127" t="s">
        <v>144</v>
      </c>
      <c r="C20" s="128"/>
      <c r="D20" s="166"/>
      <c r="E20" s="80"/>
      <c r="F20" s="81"/>
      <c r="G20" s="87"/>
    </row>
    <row r="21" spans="1:7" ht="102" customHeight="1" x14ac:dyDescent="0.25">
      <c r="A21" s="79" t="s">
        <v>94</v>
      </c>
      <c r="B21" s="127" t="s">
        <v>145</v>
      </c>
      <c r="C21" s="128"/>
      <c r="D21" s="166"/>
      <c r="E21" s="80"/>
      <c r="F21" s="81"/>
      <c r="G21" s="87"/>
    </row>
    <row r="22" spans="1:7" ht="51" customHeight="1" x14ac:dyDescent="0.25">
      <c r="A22" s="79" t="s">
        <v>96</v>
      </c>
      <c r="B22" s="127" t="s">
        <v>146</v>
      </c>
      <c r="C22" s="128"/>
      <c r="D22" s="166"/>
      <c r="E22" s="80"/>
      <c r="F22" s="81"/>
      <c r="G22" s="83"/>
    </row>
    <row r="23" spans="1:7" ht="51" customHeight="1" x14ac:dyDescent="0.25">
      <c r="A23" s="79">
        <v>3</v>
      </c>
      <c r="B23" s="136" t="s">
        <v>98</v>
      </c>
      <c r="C23" s="137"/>
      <c r="D23" s="167"/>
      <c r="E23" s="76">
        <v>5</v>
      </c>
      <c r="F23" s="77">
        <v>5</v>
      </c>
      <c r="G23" s="78"/>
    </row>
    <row r="24" spans="1:7" ht="135.94999999999999" customHeight="1" x14ac:dyDescent="0.25">
      <c r="A24" s="79" t="s">
        <v>99</v>
      </c>
      <c r="B24" s="127" t="s">
        <v>100</v>
      </c>
      <c r="C24" s="128"/>
      <c r="D24" s="166"/>
      <c r="E24" s="80"/>
      <c r="F24" s="81"/>
      <c r="G24" s="83"/>
    </row>
    <row r="25" spans="1:7" ht="84.95" customHeight="1" x14ac:dyDescent="0.25">
      <c r="A25" s="79" t="s">
        <v>101</v>
      </c>
      <c r="B25" s="163" t="s">
        <v>165</v>
      </c>
      <c r="C25" s="164"/>
      <c r="D25" s="165"/>
      <c r="E25" s="80"/>
      <c r="F25" s="81"/>
      <c r="G25" s="83"/>
    </row>
    <row r="26" spans="1:7" ht="204" customHeight="1" x14ac:dyDescent="0.25">
      <c r="A26" s="88">
        <v>4</v>
      </c>
      <c r="B26" s="136" t="s">
        <v>148</v>
      </c>
      <c r="C26" s="137"/>
      <c r="D26" s="167"/>
      <c r="E26" s="76">
        <v>4</v>
      </c>
      <c r="F26" s="77">
        <v>4</v>
      </c>
      <c r="G26" s="83"/>
    </row>
    <row r="27" spans="1:7" ht="84.95" customHeight="1" x14ac:dyDescent="0.25">
      <c r="A27" s="79" t="s">
        <v>104</v>
      </c>
      <c r="B27" s="127" t="s">
        <v>105</v>
      </c>
      <c r="C27" s="128"/>
      <c r="D27" s="166"/>
      <c r="E27" s="80"/>
      <c r="F27" s="81"/>
      <c r="G27" s="83"/>
    </row>
    <row r="28" spans="1:7" ht="68.099999999999994" customHeight="1" x14ac:dyDescent="0.25">
      <c r="A28" s="79" t="s">
        <v>106</v>
      </c>
      <c r="B28" s="127" t="s">
        <v>107</v>
      </c>
      <c r="C28" s="128"/>
      <c r="D28" s="166"/>
      <c r="E28" s="80"/>
      <c r="F28" s="81"/>
      <c r="G28" s="83"/>
    </row>
    <row r="29" spans="1:7" ht="84.95" customHeight="1" x14ac:dyDescent="0.25">
      <c r="A29" s="79" t="s">
        <v>108</v>
      </c>
      <c r="B29" s="127" t="s">
        <v>109</v>
      </c>
      <c r="C29" s="128"/>
      <c r="D29" s="166"/>
      <c r="E29" s="80"/>
      <c r="F29" s="81"/>
      <c r="G29" s="83"/>
    </row>
    <row r="30" spans="1:7" ht="17.25" x14ac:dyDescent="0.25">
      <c r="A30" s="75" t="s">
        <v>110</v>
      </c>
      <c r="B30" s="139" t="s">
        <v>166</v>
      </c>
      <c r="C30" s="140"/>
      <c r="D30" s="168"/>
      <c r="E30" s="76">
        <v>20</v>
      </c>
      <c r="F30" s="77">
        <f>F31+F33+F35+F37+F39+F41</f>
        <v>5</v>
      </c>
      <c r="G30" s="83"/>
    </row>
    <row r="31" spans="1:7" ht="84.95" customHeight="1" x14ac:dyDescent="0.25">
      <c r="A31" s="79">
        <v>5</v>
      </c>
      <c r="B31" s="136" t="s">
        <v>149</v>
      </c>
      <c r="C31" s="137"/>
      <c r="D31" s="138"/>
      <c r="E31" s="76">
        <v>1</v>
      </c>
      <c r="F31" s="77">
        <v>1</v>
      </c>
      <c r="G31" s="78"/>
    </row>
    <row r="32" spans="1:7" ht="170.1" customHeight="1" x14ac:dyDescent="0.25">
      <c r="A32" s="79"/>
      <c r="B32" s="127" t="s">
        <v>150</v>
      </c>
      <c r="C32" s="128"/>
      <c r="D32" s="129"/>
      <c r="E32" s="76"/>
      <c r="F32" s="89">
        <v>1</v>
      </c>
      <c r="G32" s="78"/>
    </row>
    <row r="33" spans="1:7" ht="33.950000000000003" customHeight="1" x14ac:dyDescent="0.25">
      <c r="A33" s="79">
        <v>6</v>
      </c>
      <c r="B33" s="136" t="s">
        <v>151</v>
      </c>
      <c r="C33" s="137"/>
      <c r="D33" s="167"/>
      <c r="E33" s="76">
        <v>2</v>
      </c>
      <c r="F33" s="77">
        <v>0</v>
      </c>
      <c r="G33" s="90"/>
    </row>
    <row r="34" spans="1:7" ht="84.95" customHeight="1" x14ac:dyDescent="0.25">
      <c r="A34" s="79"/>
      <c r="B34" s="169" t="s">
        <v>152</v>
      </c>
      <c r="C34" s="170"/>
      <c r="D34" s="171"/>
      <c r="E34" s="76"/>
      <c r="F34" s="89"/>
      <c r="G34" s="83"/>
    </row>
    <row r="35" spans="1:7" ht="51" customHeight="1" x14ac:dyDescent="0.25">
      <c r="A35" s="79">
        <v>7</v>
      </c>
      <c r="B35" s="136" t="s">
        <v>116</v>
      </c>
      <c r="C35" s="137"/>
      <c r="D35" s="167"/>
      <c r="E35" s="76">
        <v>2</v>
      </c>
      <c r="F35" s="77">
        <v>2</v>
      </c>
      <c r="G35" s="82"/>
    </row>
    <row r="36" spans="1:7" ht="84.95" customHeight="1" x14ac:dyDescent="0.25">
      <c r="A36" s="79"/>
      <c r="B36" s="127" t="s">
        <v>153</v>
      </c>
      <c r="C36" s="128"/>
      <c r="D36" s="166"/>
      <c r="E36" s="76"/>
      <c r="F36" s="89">
        <v>2</v>
      </c>
      <c r="G36" s="78"/>
    </row>
    <row r="37" spans="1:7" ht="51" customHeight="1" x14ac:dyDescent="0.25">
      <c r="A37" s="79">
        <v>8</v>
      </c>
      <c r="B37" s="136" t="s">
        <v>118</v>
      </c>
      <c r="C37" s="137"/>
      <c r="D37" s="167"/>
      <c r="E37" s="76">
        <v>2</v>
      </c>
      <c r="F37" s="77">
        <v>2</v>
      </c>
      <c r="G37" s="83"/>
    </row>
    <row r="38" spans="1:7" ht="84.95" customHeight="1" x14ac:dyDescent="0.25">
      <c r="A38" s="79"/>
      <c r="B38" s="127" t="s">
        <v>154</v>
      </c>
      <c r="C38" s="128"/>
      <c r="D38" s="166"/>
      <c r="E38" s="76"/>
      <c r="F38" s="89">
        <v>2</v>
      </c>
      <c r="G38" s="83"/>
    </row>
    <row r="39" spans="1:7" ht="51" customHeight="1" x14ac:dyDescent="0.25">
      <c r="A39" s="79">
        <v>9</v>
      </c>
      <c r="B39" s="136" t="s">
        <v>167</v>
      </c>
      <c r="C39" s="137"/>
      <c r="D39" s="167"/>
      <c r="E39" s="76">
        <v>8</v>
      </c>
      <c r="F39" s="77">
        <f>F40</f>
        <v>0</v>
      </c>
      <c r="G39" s="83"/>
    </row>
    <row r="40" spans="1:7" ht="170.1" customHeight="1" x14ac:dyDescent="0.25">
      <c r="A40" s="79"/>
      <c r="B40" s="127" t="s">
        <v>156</v>
      </c>
      <c r="C40" s="128"/>
      <c r="D40" s="166"/>
      <c r="E40" s="76"/>
      <c r="F40" s="89">
        <v>0</v>
      </c>
      <c r="G40" s="83"/>
    </row>
    <row r="41" spans="1:7" ht="51" customHeight="1" x14ac:dyDescent="0.25">
      <c r="A41" s="79">
        <v>10</v>
      </c>
      <c r="B41" s="136" t="s">
        <v>157</v>
      </c>
      <c r="C41" s="137"/>
      <c r="D41" s="167"/>
      <c r="E41" s="76">
        <v>5</v>
      </c>
      <c r="F41" s="77">
        <f>F42</f>
        <v>0</v>
      </c>
      <c r="G41" s="83"/>
    </row>
    <row r="42" spans="1:7" ht="204" customHeight="1" x14ac:dyDescent="0.25">
      <c r="A42" s="79"/>
      <c r="B42" s="127" t="s">
        <v>158</v>
      </c>
      <c r="C42" s="128"/>
      <c r="D42" s="166"/>
      <c r="E42" s="76"/>
      <c r="F42" s="89">
        <v>0</v>
      </c>
      <c r="G42" s="78"/>
    </row>
    <row r="43" spans="1:7" ht="17.100000000000001" customHeight="1" x14ac:dyDescent="0.25">
      <c r="A43" s="75"/>
      <c r="B43" s="160" t="s">
        <v>159</v>
      </c>
      <c r="C43" s="161"/>
      <c r="D43" s="173"/>
      <c r="E43" s="91">
        <v>40</v>
      </c>
      <c r="F43" s="92">
        <f>F30+F12</f>
        <v>24</v>
      </c>
      <c r="G43" s="93"/>
    </row>
    <row r="44" spans="1:7" ht="15.75" x14ac:dyDescent="0.25">
      <c r="A44" s="66"/>
      <c r="B44" s="67"/>
      <c r="C44" s="67"/>
      <c r="D44" s="67"/>
      <c r="E44" s="66"/>
      <c r="F44" s="59"/>
      <c r="G44" s="66"/>
    </row>
    <row r="45" spans="1:7" ht="32.1" customHeight="1" x14ac:dyDescent="0.25">
      <c r="A45" s="66"/>
      <c r="B45" s="174" t="s">
        <v>128</v>
      </c>
      <c r="C45" s="174"/>
      <c r="D45" s="174"/>
      <c r="E45" s="174"/>
      <c r="F45" s="59"/>
      <c r="G45" s="66"/>
    </row>
    <row r="46" spans="1:7" ht="15.75" x14ac:dyDescent="0.25">
      <c r="A46" s="175"/>
      <c r="B46" s="175"/>
      <c r="C46" s="175"/>
      <c r="D46" s="175"/>
      <c r="E46" s="175"/>
      <c r="F46" s="175"/>
      <c r="G46" s="175"/>
    </row>
    <row r="47" spans="1:7" ht="17.100000000000001" customHeight="1" x14ac:dyDescent="0.25">
      <c r="A47" s="69"/>
      <c r="B47" s="69"/>
      <c r="C47" s="69"/>
      <c r="D47" s="176" t="s">
        <v>210</v>
      </c>
      <c r="E47" s="176"/>
      <c r="F47" s="176"/>
      <c r="G47" s="176"/>
    </row>
    <row r="48" spans="1:7" ht="17.100000000000001" customHeight="1" x14ac:dyDescent="0.25">
      <c r="A48" s="66"/>
      <c r="B48" s="67"/>
      <c r="C48" s="66"/>
      <c r="D48" s="155" t="s">
        <v>160</v>
      </c>
      <c r="E48" s="155"/>
      <c r="F48" s="155"/>
      <c r="G48" s="155"/>
    </row>
    <row r="49" spans="1:7" ht="15.95" customHeight="1" x14ac:dyDescent="0.25">
      <c r="A49" s="66"/>
      <c r="B49" s="67"/>
      <c r="C49" s="66"/>
      <c r="D49" s="158" t="s">
        <v>161</v>
      </c>
      <c r="E49" s="158"/>
      <c r="F49" s="158"/>
      <c r="G49" s="158"/>
    </row>
    <row r="50" spans="1:7" ht="15.75" x14ac:dyDescent="0.25">
      <c r="A50" s="66"/>
      <c r="B50" s="67"/>
      <c r="C50" s="66"/>
      <c r="D50" s="66"/>
      <c r="E50" s="66"/>
      <c r="F50" s="59"/>
      <c r="G50" s="66"/>
    </row>
    <row r="51" spans="1:7" ht="15.75" x14ac:dyDescent="0.25">
      <c r="A51" s="66"/>
      <c r="B51" s="67"/>
      <c r="C51" s="66"/>
      <c r="D51" s="66"/>
      <c r="E51" s="66"/>
      <c r="F51" s="59"/>
      <c r="G51" s="66"/>
    </row>
    <row r="52" spans="1:7" ht="15.75" x14ac:dyDescent="0.25">
      <c r="A52" s="66"/>
      <c r="B52" s="67"/>
      <c r="C52" s="66"/>
      <c r="D52" s="66"/>
      <c r="E52" s="66"/>
      <c r="F52" s="59"/>
      <c r="G52" s="66"/>
    </row>
    <row r="53" spans="1:7" ht="15.75" x14ac:dyDescent="0.25">
      <c r="A53" s="66"/>
      <c r="B53" s="67"/>
      <c r="C53" s="66"/>
      <c r="D53" s="66"/>
      <c r="E53" s="66"/>
      <c r="F53" s="59"/>
      <c r="G53" s="66"/>
    </row>
    <row r="54" spans="1:7" ht="15.75" x14ac:dyDescent="0.25">
      <c r="A54" s="66"/>
      <c r="B54" s="67"/>
      <c r="C54" s="66"/>
      <c r="D54" s="66"/>
      <c r="E54" s="66"/>
      <c r="F54" s="59"/>
      <c r="G54" s="66"/>
    </row>
    <row r="55" spans="1:7" ht="15.75" x14ac:dyDescent="0.25">
      <c r="A55" s="66"/>
      <c r="B55" s="67"/>
      <c r="C55" s="66"/>
      <c r="D55" s="172"/>
      <c r="E55" s="172"/>
      <c r="F55" s="172"/>
      <c r="G55" s="172"/>
    </row>
  </sheetData>
  <mergeCells count="48">
    <mergeCell ref="D55:G55"/>
    <mergeCell ref="B38:D38"/>
    <mergeCell ref="B39:D39"/>
    <mergeCell ref="B40:D40"/>
    <mergeCell ref="B41:D41"/>
    <mergeCell ref="B42:D42"/>
    <mergeCell ref="B43:D43"/>
    <mergeCell ref="B45:E45"/>
    <mergeCell ref="A46:G46"/>
    <mergeCell ref="D47:G47"/>
    <mergeCell ref="D48:G48"/>
    <mergeCell ref="D49:G49"/>
    <mergeCell ref="B37:D37"/>
    <mergeCell ref="B26:D26"/>
    <mergeCell ref="B27:D27"/>
    <mergeCell ref="B28:D28"/>
    <mergeCell ref="B29:D29"/>
    <mergeCell ref="B30:D30"/>
    <mergeCell ref="B31:D31"/>
    <mergeCell ref="B32:D32"/>
    <mergeCell ref="B33:D33"/>
    <mergeCell ref="B34:D34"/>
    <mergeCell ref="B35:D35"/>
    <mergeCell ref="B36:D36"/>
    <mergeCell ref="B25:D25"/>
    <mergeCell ref="B14:D14"/>
    <mergeCell ref="B15:D15"/>
    <mergeCell ref="B16:D16"/>
    <mergeCell ref="B17:D17"/>
    <mergeCell ref="B18:D18"/>
    <mergeCell ref="B19:D19"/>
    <mergeCell ref="B20:D20"/>
    <mergeCell ref="B21:D21"/>
    <mergeCell ref="B22:D22"/>
    <mergeCell ref="B23:D23"/>
    <mergeCell ref="B24:D24"/>
    <mergeCell ref="B13:D13"/>
    <mergeCell ref="A2:C2"/>
    <mergeCell ref="D2:G2"/>
    <mergeCell ref="A3:B3"/>
    <mergeCell ref="A4:G4"/>
    <mergeCell ref="A5:G5"/>
    <mergeCell ref="B6:G6"/>
    <mergeCell ref="B7:G7"/>
    <mergeCell ref="B8:G8"/>
    <mergeCell ref="B9:G9"/>
    <mergeCell ref="B11:D11"/>
    <mergeCell ref="B12:D12"/>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5"/>
  <sheetViews>
    <sheetView topLeftCell="A7" workbookViewId="0">
      <selection activeCell="A5" sqref="A5:G5"/>
    </sheetView>
  </sheetViews>
  <sheetFormatPr defaultColWidth="11.42578125" defaultRowHeight="15" x14ac:dyDescent="0.25"/>
  <cols>
    <col min="4" max="4" width="27.7109375" customWidth="1"/>
    <col min="5" max="7" width="18.85546875" customWidth="1"/>
    <col min="260" max="260" width="27.7109375" customWidth="1"/>
    <col min="261" max="263" width="18.85546875" customWidth="1"/>
    <col min="516" max="516" width="27.7109375" customWidth="1"/>
    <col min="517" max="519" width="18.85546875" customWidth="1"/>
    <col min="772" max="772" width="27.7109375" customWidth="1"/>
    <col min="773" max="775" width="18.85546875" customWidth="1"/>
    <col min="1028" max="1028" width="27.7109375" customWidth="1"/>
    <col min="1029" max="1031" width="18.85546875" customWidth="1"/>
    <col min="1284" max="1284" width="27.7109375" customWidth="1"/>
    <col min="1285" max="1287" width="18.85546875" customWidth="1"/>
    <col min="1540" max="1540" width="27.7109375" customWidth="1"/>
    <col min="1541" max="1543" width="18.85546875" customWidth="1"/>
    <col min="1796" max="1796" width="27.7109375" customWidth="1"/>
    <col min="1797" max="1799" width="18.85546875" customWidth="1"/>
    <col min="2052" max="2052" width="27.7109375" customWidth="1"/>
    <col min="2053" max="2055" width="18.85546875" customWidth="1"/>
    <col min="2308" max="2308" width="27.7109375" customWidth="1"/>
    <col min="2309" max="2311" width="18.85546875" customWidth="1"/>
    <col min="2564" max="2564" width="27.7109375" customWidth="1"/>
    <col min="2565" max="2567" width="18.85546875" customWidth="1"/>
    <col min="2820" max="2820" width="27.7109375" customWidth="1"/>
    <col min="2821" max="2823" width="18.85546875" customWidth="1"/>
    <col min="3076" max="3076" width="27.7109375" customWidth="1"/>
    <col min="3077" max="3079" width="18.85546875" customWidth="1"/>
    <col min="3332" max="3332" width="27.7109375" customWidth="1"/>
    <col min="3333" max="3335" width="18.85546875" customWidth="1"/>
    <col min="3588" max="3588" width="27.7109375" customWidth="1"/>
    <col min="3589" max="3591" width="18.85546875" customWidth="1"/>
    <col min="3844" max="3844" width="27.7109375" customWidth="1"/>
    <col min="3845" max="3847" width="18.85546875" customWidth="1"/>
    <col min="4100" max="4100" width="27.7109375" customWidth="1"/>
    <col min="4101" max="4103" width="18.85546875" customWidth="1"/>
    <col min="4356" max="4356" width="27.7109375" customWidth="1"/>
    <col min="4357" max="4359" width="18.85546875" customWidth="1"/>
    <col min="4612" max="4612" width="27.7109375" customWidth="1"/>
    <col min="4613" max="4615" width="18.85546875" customWidth="1"/>
    <col min="4868" max="4868" width="27.7109375" customWidth="1"/>
    <col min="4869" max="4871" width="18.85546875" customWidth="1"/>
    <col min="5124" max="5124" width="27.7109375" customWidth="1"/>
    <col min="5125" max="5127" width="18.85546875" customWidth="1"/>
    <col min="5380" max="5380" width="27.7109375" customWidth="1"/>
    <col min="5381" max="5383" width="18.85546875" customWidth="1"/>
    <col min="5636" max="5636" width="27.7109375" customWidth="1"/>
    <col min="5637" max="5639" width="18.85546875" customWidth="1"/>
    <col min="5892" max="5892" width="27.7109375" customWidth="1"/>
    <col min="5893" max="5895" width="18.85546875" customWidth="1"/>
    <col min="6148" max="6148" width="27.7109375" customWidth="1"/>
    <col min="6149" max="6151" width="18.85546875" customWidth="1"/>
    <col min="6404" max="6404" width="27.7109375" customWidth="1"/>
    <col min="6405" max="6407" width="18.85546875" customWidth="1"/>
    <col min="6660" max="6660" width="27.7109375" customWidth="1"/>
    <col min="6661" max="6663" width="18.85546875" customWidth="1"/>
    <col min="6916" max="6916" width="27.7109375" customWidth="1"/>
    <col min="6917" max="6919" width="18.85546875" customWidth="1"/>
    <col min="7172" max="7172" width="27.7109375" customWidth="1"/>
    <col min="7173" max="7175" width="18.85546875" customWidth="1"/>
    <col min="7428" max="7428" width="27.7109375" customWidth="1"/>
    <col min="7429" max="7431" width="18.85546875" customWidth="1"/>
    <col min="7684" max="7684" width="27.7109375" customWidth="1"/>
    <col min="7685" max="7687" width="18.85546875" customWidth="1"/>
    <col min="7940" max="7940" width="27.7109375" customWidth="1"/>
    <col min="7941" max="7943" width="18.85546875" customWidth="1"/>
    <col min="8196" max="8196" width="27.7109375" customWidth="1"/>
    <col min="8197" max="8199" width="18.85546875" customWidth="1"/>
    <col min="8452" max="8452" width="27.7109375" customWidth="1"/>
    <col min="8453" max="8455" width="18.85546875" customWidth="1"/>
    <col min="8708" max="8708" width="27.7109375" customWidth="1"/>
    <col min="8709" max="8711" width="18.85546875" customWidth="1"/>
    <col min="8964" max="8964" width="27.7109375" customWidth="1"/>
    <col min="8965" max="8967" width="18.85546875" customWidth="1"/>
    <col min="9220" max="9220" width="27.7109375" customWidth="1"/>
    <col min="9221" max="9223" width="18.85546875" customWidth="1"/>
    <col min="9476" max="9476" width="27.7109375" customWidth="1"/>
    <col min="9477" max="9479" width="18.85546875" customWidth="1"/>
    <col min="9732" max="9732" width="27.7109375" customWidth="1"/>
    <col min="9733" max="9735" width="18.85546875" customWidth="1"/>
    <col min="9988" max="9988" width="27.7109375" customWidth="1"/>
    <col min="9989" max="9991" width="18.85546875" customWidth="1"/>
    <col min="10244" max="10244" width="27.7109375" customWidth="1"/>
    <col min="10245" max="10247" width="18.85546875" customWidth="1"/>
    <col min="10500" max="10500" width="27.7109375" customWidth="1"/>
    <col min="10501" max="10503" width="18.85546875" customWidth="1"/>
    <col min="10756" max="10756" width="27.7109375" customWidth="1"/>
    <col min="10757" max="10759" width="18.85546875" customWidth="1"/>
    <col min="11012" max="11012" width="27.7109375" customWidth="1"/>
    <col min="11013" max="11015" width="18.85546875" customWidth="1"/>
    <col min="11268" max="11268" width="27.7109375" customWidth="1"/>
    <col min="11269" max="11271" width="18.85546875" customWidth="1"/>
    <col min="11524" max="11524" width="27.7109375" customWidth="1"/>
    <col min="11525" max="11527" width="18.85546875" customWidth="1"/>
    <col min="11780" max="11780" width="27.7109375" customWidth="1"/>
    <col min="11781" max="11783" width="18.85546875" customWidth="1"/>
    <col min="12036" max="12036" width="27.7109375" customWidth="1"/>
    <col min="12037" max="12039" width="18.85546875" customWidth="1"/>
    <col min="12292" max="12292" width="27.7109375" customWidth="1"/>
    <col min="12293" max="12295" width="18.85546875" customWidth="1"/>
    <col min="12548" max="12548" width="27.7109375" customWidth="1"/>
    <col min="12549" max="12551" width="18.85546875" customWidth="1"/>
    <col min="12804" max="12804" width="27.7109375" customWidth="1"/>
    <col min="12805" max="12807" width="18.85546875" customWidth="1"/>
    <col min="13060" max="13060" width="27.7109375" customWidth="1"/>
    <col min="13061" max="13063" width="18.85546875" customWidth="1"/>
    <col min="13316" max="13316" width="27.7109375" customWidth="1"/>
    <col min="13317" max="13319" width="18.85546875" customWidth="1"/>
    <col min="13572" max="13572" width="27.7109375" customWidth="1"/>
    <col min="13573" max="13575" width="18.85546875" customWidth="1"/>
    <col min="13828" max="13828" width="27.7109375" customWidth="1"/>
    <col min="13829" max="13831" width="18.85546875" customWidth="1"/>
    <col min="14084" max="14084" width="27.7109375" customWidth="1"/>
    <col min="14085" max="14087" width="18.85546875" customWidth="1"/>
    <col min="14340" max="14340" width="27.7109375" customWidth="1"/>
    <col min="14341" max="14343" width="18.85546875" customWidth="1"/>
    <col min="14596" max="14596" width="27.7109375" customWidth="1"/>
    <col min="14597" max="14599" width="18.85546875" customWidth="1"/>
    <col min="14852" max="14852" width="27.7109375" customWidth="1"/>
    <col min="14853" max="14855" width="18.85546875" customWidth="1"/>
    <col min="15108" max="15108" width="27.7109375" customWidth="1"/>
    <col min="15109" max="15111" width="18.85546875" customWidth="1"/>
    <col min="15364" max="15364" width="27.7109375" customWidth="1"/>
    <col min="15365" max="15367" width="18.85546875" customWidth="1"/>
    <col min="15620" max="15620" width="27.7109375" customWidth="1"/>
    <col min="15621" max="15623" width="18.85546875" customWidth="1"/>
    <col min="15876" max="15876" width="27.7109375" customWidth="1"/>
    <col min="15877" max="15879" width="18.85546875" customWidth="1"/>
    <col min="16132" max="16132" width="27.7109375" customWidth="1"/>
    <col min="16133" max="16135" width="18.85546875" customWidth="1"/>
  </cols>
  <sheetData>
    <row r="1" spans="1:7" ht="15.75" x14ac:dyDescent="0.25">
      <c r="A1" s="66"/>
      <c r="B1" s="67"/>
      <c r="C1" s="66"/>
      <c r="D1" s="66"/>
      <c r="E1" s="66"/>
      <c r="F1" s="59"/>
      <c r="G1" s="68" t="s">
        <v>130</v>
      </c>
    </row>
    <row r="2" spans="1:7" ht="84.95" customHeight="1" x14ac:dyDescent="0.25">
      <c r="A2" s="154" t="s">
        <v>162</v>
      </c>
      <c r="B2" s="154"/>
      <c r="C2" s="154"/>
      <c r="D2" s="155" t="s">
        <v>2</v>
      </c>
      <c r="E2" s="155"/>
      <c r="F2" s="155"/>
      <c r="G2" s="155"/>
    </row>
    <row r="3" spans="1:7" ht="17.25" x14ac:dyDescent="0.25">
      <c r="A3" s="156"/>
      <c r="B3" s="156"/>
      <c r="C3" s="69"/>
      <c r="D3" s="70"/>
      <c r="E3" s="70"/>
      <c r="F3" s="60"/>
      <c r="G3" s="70"/>
    </row>
    <row r="4" spans="1:7" ht="36" customHeight="1" x14ac:dyDescent="0.25">
      <c r="A4" s="157" t="s">
        <v>217</v>
      </c>
      <c r="B4" s="157"/>
      <c r="C4" s="157"/>
      <c r="D4" s="157"/>
      <c r="E4" s="157"/>
      <c r="F4" s="157"/>
      <c r="G4" s="157"/>
    </row>
    <row r="5" spans="1:7" ht="15.75" x14ac:dyDescent="0.25">
      <c r="A5" s="158"/>
      <c r="B5" s="158"/>
      <c r="C5" s="158"/>
      <c r="D5" s="158"/>
      <c r="E5" s="158"/>
      <c r="F5" s="158"/>
      <c r="G5" s="158"/>
    </row>
    <row r="6" spans="1:7" ht="15.95" customHeight="1" x14ac:dyDescent="0.25">
      <c r="A6" s="71"/>
      <c r="B6" s="159" t="s">
        <v>178</v>
      </c>
      <c r="C6" s="159"/>
      <c r="D6" s="159"/>
      <c r="E6" s="159"/>
      <c r="F6" s="159"/>
      <c r="G6" s="159"/>
    </row>
    <row r="7" spans="1:7" ht="15.95" customHeight="1" x14ac:dyDescent="0.25">
      <c r="A7" s="71"/>
      <c r="B7" s="159" t="s">
        <v>132</v>
      </c>
      <c r="C7" s="159"/>
      <c r="D7" s="159"/>
      <c r="E7" s="159"/>
      <c r="F7" s="159"/>
      <c r="G7" s="159"/>
    </row>
    <row r="8" spans="1:7" ht="15.95" customHeight="1" x14ac:dyDescent="0.25">
      <c r="A8" s="71"/>
      <c r="B8" s="159" t="s">
        <v>133</v>
      </c>
      <c r="C8" s="159"/>
      <c r="D8" s="159"/>
      <c r="E8" s="159"/>
      <c r="F8" s="159"/>
      <c r="G8" s="159"/>
    </row>
    <row r="9" spans="1:7" ht="15.95" customHeight="1" x14ac:dyDescent="0.25">
      <c r="A9" s="71"/>
      <c r="B9" s="159" t="s">
        <v>179</v>
      </c>
      <c r="C9" s="159"/>
      <c r="D9" s="159"/>
      <c r="E9" s="159"/>
      <c r="F9" s="159"/>
      <c r="G9" s="159"/>
    </row>
    <row r="10" spans="1:7" ht="15.75" x14ac:dyDescent="0.25">
      <c r="A10" s="66"/>
      <c r="B10" s="67"/>
      <c r="C10" s="66"/>
      <c r="D10" s="66"/>
      <c r="E10" s="66"/>
      <c r="F10" s="59"/>
      <c r="G10" s="66"/>
    </row>
    <row r="11" spans="1:7" ht="42.75" x14ac:dyDescent="0.25">
      <c r="A11" s="72" t="s">
        <v>135</v>
      </c>
      <c r="B11" s="160" t="s">
        <v>136</v>
      </c>
      <c r="C11" s="161"/>
      <c r="D11" s="162"/>
      <c r="E11" s="73" t="s">
        <v>137</v>
      </c>
      <c r="F11" s="74" t="s">
        <v>138</v>
      </c>
      <c r="G11" s="73" t="s">
        <v>139</v>
      </c>
    </row>
    <row r="12" spans="1:7" ht="119.1" customHeight="1" x14ac:dyDescent="0.25">
      <c r="A12" s="75" t="s">
        <v>0</v>
      </c>
      <c r="B12" s="136" t="s">
        <v>140</v>
      </c>
      <c r="C12" s="137"/>
      <c r="D12" s="138"/>
      <c r="E12" s="76">
        <v>20</v>
      </c>
      <c r="F12" s="77">
        <v>20</v>
      </c>
      <c r="G12" s="78"/>
    </row>
    <row r="13" spans="1:7" ht="33.950000000000003" customHeight="1" x14ac:dyDescent="0.25">
      <c r="A13" s="79">
        <v>1</v>
      </c>
      <c r="B13" s="136" t="s">
        <v>80</v>
      </c>
      <c r="C13" s="137"/>
      <c r="D13" s="138"/>
      <c r="E13" s="76">
        <v>5</v>
      </c>
      <c r="F13" s="77">
        <v>5</v>
      </c>
      <c r="G13" s="78"/>
    </row>
    <row r="14" spans="1:7" ht="170.1" customHeight="1" x14ac:dyDescent="0.25">
      <c r="A14" s="79" t="s">
        <v>81</v>
      </c>
      <c r="B14" s="127" t="s">
        <v>141</v>
      </c>
      <c r="C14" s="128"/>
      <c r="D14" s="166"/>
      <c r="E14" s="80"/>
      <c r="F14" s="81"/>
      <c r="G14" s="82"/>
    </row>
    <row r="15" spans="1:7" ht="135.94999999999999" customHeight="1" x14ac:dyDescent="0.25">
      <c r="A15" s="79" t="s">
        <v>83</v>
      </c>
      <c r="B15" s="127" t="s">
        <v>142</v>
      </c>
      <c r="C15" s="128"/>
      <c r="D15" s="166"/>
      <c r="E15" s="80"/>
      <c r="F15" s="81"/>
      <c r="G15" s="83"/>
    </row>
    <row r="16" spans="1:7" ht="119.1" customHeight="1" x14ac:dyDescent="0.25">
      <c r="A16" s="79" t="s">
        <v>85</v>
      </c>
      <c r="B16" s="127" t="s">
        <v>143</v>
      </c>
      <c r="C16" s="128"/>
      <c r="D16" s="166"/>
      <c r="E16" s="80"/>
      <c r="F16" s="81">
        <v>0</v>
      </c>
      <c r="G16" s="82"/>
    </row>
    <row r="17" spans="1:7" ht="68.099999999999994" customHeight="1" x14ac:dyDescent="0.25">
      <c r="A17" s="79">
        <v>2</v>
      </c>
      <c r="B17" s="136" t="s">
        <v>87</v>
      </c>
      <c r="C17" s="137"/>
      <c r="D17" s="167"/>
      <c r="E17" s="76">
        <v>6</v>
      </c>
      <c r="F17" s="77">
        <v>6</v>
      </c>
      <c r="G17" s="83"/>
    </row>
    <row r="18" spans="1:7" ht="51" customHeight="1" x14ac:dyDescent="0.25">
      <c r="A18" s="84" t="s">
        <v>88</v>
      </c>
      <c r="B18" s="127" t="s">
        <v>89</v>
      </c>
      <c r="C18" s="128"/>
      <c r="D18" s="166"/>
      <c r="E18" s="85"/>
      <c r="F18" s="81"/>
      <c r="G18" s="83"/>
    </row>
    <row r="19" spans="1:7" ht="68.099999999999994" customHeight="1" x14ac:dyDescent="0.25">
      <c r="A19" s="84" t="s">
        <v>90</v>
      </c>
      <c r="B19" s="127" t="s">
        <v>91</v>
      </c>
      <c r="C19" s="128"/>
      <c r="D19" s="166"/>
      <c r="E19" s="85"/>
      <c r="F19" s="81"/>
      <c r="G19" s="86"/>
    </row>
    <row r="20" spans="1:7" ht="68.099999999999994" customHeight="1" x14ac:dyDescent="0.25">
      <c r="A20" s="79" t="s">
        <v>92</v>
      </c>
      <c r="B20" s="127" t="s">
        <v>144</v>
      </c>
      <c r="C20" s="128"/>
      <c r="D20" s="166"/>
      <c r="E20" s="80"/>
      <c r="F20" s="81"/>
      <c r="G20" s="87"/>
    </row>
    <row r="21" spans="1:7" ht="102" customHeight="1" x14ac:dyDescent="0.25">
      <c r="A21" s="79" t="s">
        <v>94</v>
      </c>
      <c r="B21" s="127" t="s">
        <v>145</v>
      </c>
      <c r="C21" s="128"/>
      <c r="D21" s="166"/>
      <c r="E21" s="80"/>
      <c r="F21" s="81"/>
      <c r="G21" s="87"/>
    </row>
    <row r="22" spans="1:7" ht="51" customHeight="1" x14ac:dyDescent="0.25">
      <c r="A22" s="79" t="s">
        <v>96</v>
      </c>
      <c r="B22" s="127" t="s">
        <v>146</v>
      </c>
      <c r="C22" s="128"/>
      <c r="D22" s="166"/>
      <c r="E22" s="80"/>
      <c r="F22" s="81"/>
      <c r="G22" s="83"/>
    </row>
    <row r="23" spans="1:7" ht="51" customHeight="1" x14ac:dyDescent="0.25">
      <c r="A23" s="79">
        <v>3</v>
      </c>
      <c r="B23" s="136" t="s">
        <v>98</v>
      </c>
      <c r="C23" s="137"/>
      <c r="D23" s="167"/>
      <c r="E23" s="76">
        <v>5</v>
      </c>
      <c r="F23" s="77">
        <v>5</v>
      </c>
      <c r="G23" s="78"/>
    </row>
    <row r="24" spans="1:7" ht="135.94999999999999" customHeight="1" x14ac:dyDescent="0.25">
      <c r="A24" s="79" t="s">
        <v>99</v>
      </c>
      <c r="B24" s="127" t="s">
        <v>100</v>
      </c>
      <c r="C24" s="128"/>
      <c r="D24" s="166"/>
      <c r="E24" s="80"/>
      <c r="F24" s="81"/>
      <c r="G24" s="83"/>
    </row>
    <row r="25" spans="1:7" ht="84.95" customHeight="1" x14ac:dyDescent="0.25">
      <c r="A25" s="79" t="s">
        <v>101</v>
      </c>
      <c r="B25" s="163" t="s">
        <v>165</v>
      </c>
      <c r="C25" s="164"/>
      <c r="D25" s="165"/>
      <c r="E25" s="80"/>
      <c r="F25" s="81"/>
      <c r="G25" s="83"/>
    </row>
    <row r="26" spans="1:7" ht="204" customHeight="1" x14ac:dyDescent="0.25">
      <c r="A26" s="88">
        <v>4</v>
      </c>
      <c r="B26" s="136" t="s">
        <v>148</v>
      </c>
      <c r="C26" s="137"/>
      <c r="D26" s="167"/>
      <c r="E26" s="76">
        <v>4</v>
      </c>
      <c r="F26" s="77">
        <v>4</v>
      </c>
      <c r="G26" s="83"/>
    </row>
    <row r="27" spans="1:7" ht="84.95" customHeight="1" x14ac:dyDescent="0.25">
      <c r="A27" s="79" t="s">
        <v>104</v>
      </c>
      <c r="B27" s="127" t="s">
        <v>105</v>
      </c>
      <c r="C27" s="128"/>
      <c r="D27" s="166"/>
      <c r="E27" s="80"/>
      <c r="F27" s="81"/>
      <c r="G27" s="83"/>
    </row>
    <row r="28" spans="1:7" ht="68.099999999999994" customHeight="1" x14ac:dyDescent="0.25">
      <c r="A28" s="79" t="s">
        <v>106</v>
      </c>
      <c r="B28" s="127" t="s">
        <v>107</v>
      </c>
      <c r="C28" s="128"/>
      <c r="D28" s="166"/>
      <c r="E28" s="80"/>
      <c r="F28" s="81"/>
      <c r="G28" s="83"/>
    </row>
    <row r="29" spans="1:7" ht="84.95" customHeight="1" x14ac:dyDescent="0.25">
      <c r="A29" s="79" t="s">
        <v>108</v>
      </c>
      <c r="B29" s="127" t="s">
        <v>109</v>
      </c>
      <c r="C29" s="128"/>
      <c r="D29" s="166"/>
      <c r="E29" s="80"/>
      <c r="F29" s="81"/>
      <c r="G29" s="83"/>
    </row>
    <row r="30" spans="1:7" ht="17.25" x14ac:dyDescent="0.25">
      <c r="A30" s="75" t="s">
        <v>110</v>
      </c>
      <c r="B30" s="139" t="s">
        <v>166</v>
      </c>
      <c r="C30" s="140"/>
      <c r="D30" s="168"/>
      <c r="E30" s="76">
        <v>20</v>
      </c>
      <c r="F30" s="77">
        <f>F31+F33+F35+F37+F39+F41</f>
        <v>13</v>
      </c>
      <c r="G30" s="83"/>
    </row>
    <row r="31" spans="1:7" ht="84.95" customHeight="1" x14ac:dyDescent="0.25">
      <c r="A31" s="79">
        <v>5</v>
      </c>
      <c r="B31" s="136" t="s">
        <v>149</v>
      </c>
      <c r="C31" s="137"/>
      <c r="D31" s="138"/>
      <c r="E31" s="76">
        <v>1</v>
      </c>
      <c r="F31" s="77">
        <f>F32</f>
        <v>1</v>
      </c>
      <c r="G31" s="78"/>
    </row>
    <row r="32" spans="1:7" ht="170.1" customHeight="1" x14ac:dyDescent="0.25">
      <c r="A32" s="79"/>
      <c r="B32" s="127" t="s">
        <v>150</v>
      </c>
      <c r="C32" s="128"/>
      <c r="D32" s="129"/>
      <c r="E32" s="76"/>
      <c r="F32" s="89">
        <v>1</v>
      </c>
      <c r="G32" s="78"/>
    </row>
    <row r="33" spans="1:7" ht="33.950000000000003" customHeight="1" x14ac:dyDescent="0.25">
      <c r="A33" s="79">
        <v>6</v>
      </c>
      <c r="B33" s="136" t="s">
        <v>151</v>
      </c>
      <c r="C33" s="137"/>
      <c r="D33" s="167"/>
      <c r="E33" s="76">
        <v>2</v>
      </c>
      <c r="F33" s="77">
        <f>F34</f>
        <v>0</v>
      </c>
      <c r="G33" s="90"/>
    </row>
    <row r="34" spans="1:7" ht="84.95" customHeight="1" x14ac:dyDescent="0.25">
      <c r="A34" s="79"/>
      <c r="B34" s="169" t="s">
        <v>152</v>
      </c>
      <c r="C34" s="170"/>
      <c r="D34" s="171"/>
      <c r="E34" s="76"/>
      <c r="F34" s="89"/>
      <c r="G34" s="83"/>
    </row>
    <row r="35" spans="1:7" ht="51" customHeight="1" x14ac:dyDescent="0.25">
      <c r="A35" s="79">
        <v>7</v>
      </c>
      <c r="B35" s="136" t="s">
        <v>116</v>
      </c>
      <c r="C35" s="137"/>
      <c r="D35" s="167"/>
      <c r="E35" s="76">
        <v>2</v>
      </c>
      <c r="F35" s="77">
        <f>F36</f>
        <v>2</v>
      </c>
      <c r="G35" s="82"/>
    </row>
    <row r="36" spans="1:7" ht="84.95" customHeight="1" x14ac:dyDescent="0.25">
      <c r="A36" s="79"/>
      <c r="B36" s="127" t="s">
        <v>153</v>
      </c>
      <c r="C36" s="128"/>
      <c r="D36" s="166"/>
      <c r="E36" s="76"/>
      <c r="F36" s="89">
        <v>2</v>
      </c>
      <c r="G36" s="78"/>
    </row>
    <row r="37" spans="1:7" ht="51" customHeight="1" x14ac:dyDescent="0.25">
      <c r="A37" s="79">
        <v>8</v>
      </c>
      <c r="B37" s="136" t="s">
        <v>118</v>
      </c>
      <c r="C37" s="137"/>
      <c r="D37" s="167"/>
      <c r="E37" s="76">
        <v>2</v>
      </c>
      <c r="F37" s="77">
        <f>F38</f>
        <v>2</v>
      </c>
      <c r="G37" s="83"/>
    </row>
    <row r="38" spans="1:7" ht="84.95" customHeight="1" x14ac:dyDescent="0.25">
      <c r="A38" s="79"/>
      <c r="B38" s="127" t="s">
        <v>154</v>
      </c>
      <c r="C38" s="128"/>
      <c r="D38" s="166"/>
      <c r="E38" s="76"/>
      <c r="F38" s="89">
        <v>2</v>
      </c>
      <c r="G38" s="83"/>
    </row>
    <row r="39" spans="1:7" ht="51" customHeight="1" x14ac:dyDescent="0.25">
      <c r="A39" s="79">
        <v>9</v>
      </c>
      <c r="B39" s="136" t="s">
        <v>167</v>
      </c>
      <c r="C39" s="137"/>
      <c r="D39" s="167"/>
      <c r="E39" s="76">
        <v>8</v>
      </c>
      <c r="F39" s="77">
        <f>F40</f>
        <v>8</v>
      </c>
      <c r="G39" s="83"/>
    </row>
    <row r="40" spans="1:7" ht="170.1" customHeight="1" x14ac:dyDescent="0.25">
      <c r="A40" s="79"/>
      <c r="B40" s="127" t="s">
        <v>156</v>
      </c>
      <c r="C40" s="128"/>
      <c r="D40" s="166"/>
      <c r="E40" s="76"/>
      <c r="F40" s="89">
        <v>8</v>
      </c>
      <c r="G40" s="83"/>
    </row>
    <row r="41" spans="1:7" ht="51" customHeight="1" x14ac:dyDescent="0.25">
      <c r="A41" s="79">
        <v>10</v>
      </c>
      <c r="B41" s="136" t="s">
        <v>157</v>
      </c>
      <c r="C41" s="137"/>
      <c r="D41" s="167"/>
      <c r="E41" s="76">
        <v>5</v>
      </c>
      <c r="F41" s="77">
        <f>F42</f>
        <v>0</v>
      </c>
      <c r="G41" s="83"/>
    </row>
    <row r="42" spans="1:7" ht="204" customHeight="1" x14ac:dyDescent="0.25">
      <c r="A42" s="79"/>
      <c r="B42" s="127" t="s">
        <v>158</v>
      </c>
      <c r="C42" s="128"/>
      <c r="D42" s="166"/>
      <c r="E42" s="76"/>
      <c r="F42" s="89">
        <v>0</v>
      </c>
      <c r="G42" s="78"/>
    </row>
    <row r="43" spans="1:7" ht="17.100000000000001" customHeight="1" x14ac:dyDescent="0.25">
      <c r="A43" s="75"/>
      <c r="B43" s="160" t="s">
        <v>159</v>
      </c>
      <c r="C43" s="161"/>
      <c r="D43" s="173"/>
      <c r="E43" s="91">
        <v>40</v>
      </c>
      <c r="F43" s="92">
        <f>F30+F12</f>
        <v>33</v>
      </c>
      <c r="G43" s="93"/>
    </row>
    <row r="44" spans="1:7" ht="15.75" x14ac:dyDescent="0.25">
      <c r="A44" s="66"/>
      <c r="B44" s="67"/>
      <c r="C44" s="67"/>
      <c r="D44" s="67"/>
      <c r="E44" s="66"/>
      <c r="F44" s="59"/>
      <c r="G44" s="66"/>
    </row>
    <row r="45" spans="1:7" ht="32.1" customHeight="1" x14ac:dyDescent="0.25">
      <c r="A45" s="66"/>
      <c r="B45" s="174" t="s">
        <v>128</v>
      </c>
      <c r="C45" s="174"/>
      <c r="D45" s="174"/>
      <c r="E45" s="174"/>
      <c r="F45" s="59"/>
      <c r="G45" s="66"/>
    </row>
    <row r="46" spans="1:7" ht="15.75" x14ac:dyDescent="0.25">
      <c r="A46" s="175"/>
      <c r="B46" s="175"/>
      <c r="C46" s="175"/>
      <c r="D46" s="175"/>
      <c r="E46" s="175"/>
      <c r="F46" s="175"/>
      <c r="G46" s="175"/>
    </row>
    <row r="47" spans="1:7" ht="17.100000000000001" customHeight="1" x14ac:dyDescent="0.25">
      <c r="A47" s="69"/>
      <c r="B47" s="69"/>
      <c r="C47" s="69"/>
      <c r="D47" s="176" t="s">
        <v>203</v>
      </c>
      <c r="E47" s="176"/>
      <c r="F47" s="176"/>
      <c r="G47" s="176"/>
    </row>
    <row r="48" spans="1:7" ht="17.100000000000001" customHeight="1" x14ac:dyDescent="0.25">
      <c r="A48" s="66"/>
      <c r="B48" s="67"/>
      <c r="C48" s="66"/>
      <c r="D48" s="155" t="s">
        <v>160</v>
      </c>
      <c r="E48" s="155"/>
      <c r="F48" s="155"/>
      <c r="G48" s="155"/>
    </row>
    <row r="49" spans="1:7" ht="15.95" customHeight="1" x14ac:dyDescent="0.25">
      <c r="A49" s="66"/>
      <c r="B49" s="67"/>
      <c r="C49" s="66"/>
      <c r="D49" s="158" t="s">
        <v>161</v>
      </c>
      <c r="E49" s="158"/>
      <c r="F49" s="158"/>
      <c r="G49" s="158"/>
    </row>
    <row r="50" spans="1:7" ht="15.75" x14ac:dyDescent="0.25">
      <c r="A50" s="66"/>
      <c r="B50" s="67"/>
      <c r="C50" s="66"/>
      <c r="D50" s="66"/>
      <c r="E50" s="66"/>
      <c r="F50" s="59"/>
      <c r="G50" s="66"/>
    </row>
    <row r="51" spans="1:7" ht="15.75" x14ac:dyDescent="0.25">
      <c r="A51" s="66"/>
      <c r="B51" s="67"/>
      <c r="C51" s="66"/>
      <c r="D51" s="66"/>
      <c r="E51" s="66"/>
      <c r="F51" s="59"/>
      <c r="G51" s="66"/>
    </row>
    <row r="52" spans="1:7" ht="15.75" x14ac:dyDescent="0.25">
      <c r="A52" s="66"/>
      <c r="B52" s="67"/>
      <c r="C52" s="66"/>
      <c r="D52" s="66"/>
      <c r="E52" s="66"/>
      <c r="F52" s="59"/>
      <c r="G52" s="66"/>
    </row>
    <row r="53" spans="1:7" ht="15.75" x14ac:dyDescent="0.25">
      <c r="A53" s="66"/>
      <c r="B53" s="67"/>
      <c r="C53" s="66"/>
      <c r="D53" s="66"/>
      <c r="E53" s="66"/>
      <c r="F53" s="59"/>
      <c r="G53" s="66"/>
    </row>
    <row r="54" spans="1:7" ht="15.75" x14ac:dyDescent="0.25">
      <c r="A54" s="66"/>
      <c r="B54" s="67"/>
      <c r="C54" s="66"/>
      <c r="D54" s="66"/>
      <c r="E54" s="66"/>
      <c r="F54" s="59"/>
      <c r="G54" s="66"/>
    </row>
    <row r="55" spans="1:7" ht="15.75" x14ac:dyDescent="0.25">
      <c r="A55" s="66"/>
      <c r="B55" s="67"/>
      <c r="C55" s="66"/>
      <c r="D55" s="172"/>
      <c r="E55" s="172"/>
      <c r="F55" s="172"/>
      <c r="G55" s="172"/>
    </row>
  </sheetData>
  <mergeCells count="48">
    <mergeCell ref="D55:G55"/>
    <mergeCell ref="B38:D38"/>
    <mergeCell ref="B39:D39"/>
    <mergeCell ref="B40:D40"/>
    <mergeCell ref="B41:D41"/>
    <mergeCell ref="B42:D42"/>
    <mergeCell ref="B43:D43"/>
    <mergeCell ref="B45:E45"/>
    <mergeCell ref="A46:G46"/>
    <mergeCell ref="D47:G47"/>
    <mergeCell ref="D48:G48"/>
    <mergeCell ref="D49:G49"/>
    <mergeCell ref="B37:D37"/>
    <mergeCell ref="B26:D26"/>
    <mergeCell ref="B27:D27"/>
    <mergeCell ref="B28:D28"/>
    <mergeCell ref="B29:D29"/>
    <mergeCell ref="B30:D30"/>
    <mergeCell ref="B31:D31"/>
    <mergeCell ref="B32:D32"/>
    <mergeCell ref="B33:D33"/>
    <mergeCell ref="B34:D34"/>
    <mergeCell ref="B35:D35"/>
    <mergeCell ref="B36:D36"/>
    <mergeCell ref="B25:D25"/>
    <mergeCell ref="B14:D14"/>
    <mergeCell ref="B15:D15"/>
    <mergeCell ref="B16:D16"/>
    <mergeCell ref="B17:D17"/>
    <mergeCell ref="B18:D18"/>
    <mergeCell ref="B19:D19"/>
    <mergeCell ref="B20:D20"/>
    <mergeCell ref="B21:D21"/>
    <mergeCell ref="B22:D22"/>
    <mergeCell ref="B23:D23"/>
    <mergeCell ref="B24:D24"/>
    <mergeCell ref="B13:D13"/>
    <mergeCell ref="A2:C2"/>
    <mergeCell ref="D2:G2"/>
    <mergeCell ref="A3:B3"/>
    <mergeCell ref="A4:G4"/>
    <mergeCell ref="A5:G5"/>
    <mergeCell ref="B6:G6"/>
    <mergeCell ref="B7:G7"/>
    <mergeCell ref="B8:G8"/>
    <mergeCell ref="B9:G9"/>
    <mergeCell ref="B11:D11"/>
    <mergeCell ref="B12:D12"/>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5"/>
  <sheetViews>
    <sheetView topLeftCell="A42" workbookViewId="0">
      <selection activeCell="F43" sqref="F43"/>
    </sheetView>
  </sheetViews>
  <sheetFormatPr defaultColWidth="11.42578125" defaultRowHeight="15" x14ac:dyDescent="0.25"/>
  <cols>
    <col min="4" max="4" width="29.7109375" customWidth="1"/>
    <col min="5" max="7" width="21.28515625" customWidth="1"/>
    <col min="260" max="260" width="29.7109375" customWidth="1"/>
    <col min="261" max="263" width="21.28515625" customWidth="1"/>
    <col min="516" max="516" width="29.7109375" customWidth="1"/>
    <col min="517" max="519" width="21.28515625" customWidth="1"/>
    <col min="772" max="772" width="29.7109375" customWidth="1"/>
    <col min="773" max="775" width="21.28515625" customWidth="1"/>
    <col min="1028" max="1028" width="29.7109375" customWidth="1"/>
    <col min="1029" max="1031" width="21.28515625" customWidth="1"/>
    <col min="1284" max="1284" width="29.7109375" customWidth="1"/>
    <col min="1285" max="1287" width="21.28515625" customWidth="1"/>
    <col min="1540" max="1540" width="29.7109375" customWidth="1"/>
    <col min="1541" max="1543" width="21.28515625" customWidth="1"/>
    <col min="1796" max="1796" width="29.7109375" customWidth="1"/>
    <col min="1797" max="1799" width="21.28515625" customWidth="1"/>
    <col min="2052" max="2052" width="29.7109375" customWidth="1"/>
    <col min="2053" max="2055" width="21.28515625" customWidth="1"/>
    <col min="2308" max="2308" width="29.7109375" customWidth="1"/>
    <col min="2309" max="2311" width="21.28515625" customWidth="1"/>
    <col min="2564" max="2564" width="29.7109375" customWidth="1"/>
    <col min="2565" max="2567" width="21.28515625" customWidth="1"/>
    <col min="2820" max="2820" width="29.7109375" customWidth="1"/>
    <col min="2821" max="2823" width="21.28515625" customWidth="1"/>
    <col min="3076" max="3076" width="29.7109375" customWidth="1"/>
    <col min="3077" max="3079" width="21.28515625" customWidth="1"/>
    <col min="3332" max="3332" width="29.7109375" customWidth="1"/>
    <col min="3333" max="3335" width="21.28515625" customWidth="1"/>
    <col min="3588" max="3588" width="29.7109375" customWidth="1"/>
    <col min="3589" max="3591" width="21.28515625" customWidth="1"/>
    <col min="3844" max="3844" width="29.7109375" customWidth="1"/>
    <col min="3845" max="3847" width="21.28515625" customWidth="1"/>
    <col min="4100" max="4100" width="29.7109375" customWidth="1"/>
    <col min="4101" max="4103" width="21.28515625" customWidth="1"/>
    <col min="4356" max="4356" width="29.7109375" customWidth="1"/>
    <col min="4357" max="4359" width="21.28515625" customWidth="1"/>
    <col min="4612" max="4612" width="29.7109375" customWidth="1"/>
    <col min="4613" max="4615" width="21.28515625" customWidth="1"/>
    <col min="4868" max="4868" width="29.7109375" customWidth="1"/>
    <col min="4869" max="4871" width="21.28515625" customWidth="1"/>
    <col min="5124" max="5124" width="29.7109375" customWidth="1"/>
    <col min="5125" max="5127" width="21.28515625" customWidth="1"/>
    <col min="5380" max="5380" width="29.7109375" customWidth="1"/>
    <col min="5381" max="5383" width="21.28515625" customWidth="1"/>
    <col min="5636" max="5636" width="29.7109375" customWidth="1"/>
    <col min="5637" max="5639" width="21.28515625" customWidth="1"/>
    <col min="5892" max="5892" width="29.7109375" customWidth="1"/>
    <col min="5893" max="5895" width="21.28515625" customWidth="1"/>
    <col min="6148" max="6148" width="29.7109375" customWidth="1"/>
    <col min="6149" max="6151" width="21.28515625" customWidth="1"/>
    <col min="6404" max="6404" width="29.7109375" customWidth="1"/>
    <col min="6405" max="6407" width="21.28515625" customWidth="1"/>
    <col min="6660" max="6660" width="29.7109375" customWidth="1"/>
    <col min="6661" max="6663" width="21.28515625" customWidth="1"/>
    <col min="6916" max="6916" width="29.7109375" customWidth="1"/>
    <col min="6917" max="6919" width="21.28515625" customWidth="1"/>
    <col min="7172" max="7172" width="29.7109375" customWidth="1"/>
    <col min="7173" max="7175" width="21.28515625" customWidth="1"/>
    <col min="7428" max="7428" width="29.7109375" customWidth="1"/>
    <col min="7429" max="7431" width="21.28515625" customWidth="1"/>
    <col min="7684" max="7684" width="29.7109375" customWidth="1"/>
    <col min="7685" max="7687" width="21.28515625" customWidth="1"/>
    <col min="7940" max="7940" width="29.7109375" customWidth="1"/>
    <col min="7941" max="7943" width="21.28515625" customWidth="1"/>
    <col min="8196" max="8196" width="29.7109375" customWidth="1"/>
    <col min="8197" max="8199" width="21.28515625" customWidth="1"/>
    <col min="8452" max="8452" width="29.7109375" customWidth="1"/>
    <col min="8453" max="8455" width="21.28515625" customWidth="1"/>
    <col min="8708" max="8708" width="29.7109375" customWidth="1"/>
    <col min="8709" max="8711" width="21.28515625" customWidth="1"/>
    <col min="8964" max="8964" width="29.7109375" customWidth="1"/>
    <col min="8965" max="8967" width="21.28515625" customWidth="1"/>
    <col min="9220" max="9220" width="29.7109375" customWidth="1"/>
    <col min="9221" max="9223" width="21.28515625" customWidth="1"/>
    <col min="9476" max="9476" width="29.7109375" customWidth="1"/>
    <col min="9477" max="9479" width="21.28515625" customWidth="1"/>
    <col min="9732" max="9732" width="29.7109375" customWidth="1"/>
    <col min="9733" max="9735" width="21.28515625" customWidth="1"/>
    <col min="9988" max="9988" width="29.7109375" customWidth="1"/>
    <col min="9989" max="9991" width="21.28515625" customWidth="1"/>
    <col min="10244" max="10244" width="29.7109375" customWidth="1"/>
    <col min="10245" max="10247" width="21.28515625" customWidth="1"/>
    <col min="10500" max="10500" width="29.7109375" customWidth="1"/>
    <col min="10501" max="10503" width="21.28515625" customWidth="1"/>
    <col min="10756" max="10756" width="29.7109375" customWidth="1"/>
    <col min="10757" max="10759" width="21.28515625" customWidth="1"/>
    <col min="11012" max="11012" width="29.7109375" customWidth="1"/>
    <col min="11013" max="11015" width="21.28515625" customWidth="1"/>
    <col min="11268" max="11268" width="29.7109375" customWidth="1"/>
    <col min="11269" max="11271" width="21.28515625" customWidth="1"/>
    <col min="11524" max="11524" width="29.7109375" customWidth="1"/>
    <col min="11525" max="11527" width="21.28515625" customWidth="1"/>
    <col min="11780" max="11780" width="29.7109375" customWidth="1"/>
    <col min="11781" max="11783" width="21.28515625" customWidth="1"/>
    <col min="12036" max="12036" width="29.7109375" customWidth="1"/>
    <col min="12037" max="12039" width="21.28515625" customWidth="1"/>
    <col min="12292" max="12292" width="29.7109375" customWidth="1"/>
    <col min="12293" max="12295" width="21.28515625" customWidth="1"/>
    <col min="12548" max="12548" width="29.7109375" customWidth="1"/>
    <col min="12549" max="12551" width="21.28515625" customWidth="1"/>
    <col min="12804" max="12804" width="29.7109375" customWidth="1"/>
    <col min="12805" max="12807" width="21.28515625" customWidth="1"/>
    <col min="13060" max="13060" width="29.7109375" customWidth="1"/>
    <col min="13061" max="13063" width="21.28515625" customWidth="1"/>
    <col min="13316" max="13316" width="29.7109375" customWidth="1"/>
    <col min="13317" max="13319" width="21.28515625" customWidth="1"/>
    <col min="13572" max="13572" width="29.7109375" customWidth="1"/>
    <col min="13573" max="13575" width="21.28515625" customWidth="1"/>
    <col min="13828" max="13828" width="29.7109375" customWidth="1"/>
    <col min="13829" max="13831" width="21.28515625" customWidth="1"/>
    <col min="14084" max="14084" width="29.7109375" customWidth="1"/>
    <col min="14085" max="14087" width="21.28515625" customWidth="1"/>
    <col min="14340" max="14340" width="29.7109375" customWidth="1"/>
    <col min="14341" max="14343" width="21.28515625" customWidth="1"/>
    <col min="14596" max="14596" width="29.7109375" customWidth="1"/>
    <col min="14597" max="14599" width="21.28515625" customWidth="1"/>
    <col min="14852" max="14852" width="29.7109375" customWidth="1"/>
    <col min="14853" max="14855" width="21.28515625" customWidth="1"/>
    <col min="15108" max="15108" width="29.7109375" customWidth="1"/>
    <col min="15109" max="15111" width="21.28515625" customWidth="1"/>
    <col min="15364" max="15364" width="29.7109375" customWidth="1"/>
    <col min="15365" max="15367" width="21.28515625" customWidth="1"/>
    <col min="15620" max="15620" width="29.7109375" customWidth="1"/>
    <col min="15621" max="15623" width="21.28515625" customWidth="1"/>
    <col min="15876" max="15876" width="29.7109375" customWidth="1"/>
    <col min="15877" max="15879" width="21.28515625" customWidth="1"/>
    <col min="16132" max="16132" width="29.7109375" customWidth="1"/>
    <col min="16133" max="16135" width="21.28515625" customWidth="1"/>
  </cols>
  <sheetData>
    <row r="1" spans="1:7" ht="15.75" x14ac:dyDescent="0.25">
      <c r="A1" s="66"/>
      <c r="B1" s="67"/>
      <c r="C1" s="66"/>
      <c r="D1" s="66"/>
      <c r="E1" s="66"/>
      <c r="F1" s="59"/>
      <c r="G1" s="68" t="s">
        <v>130</v>
      </c>
    </row>
    <row r="2" spans="1:7" ht="84.95" customHeight="1" x14ac:dyDescent="0.25">
      <c r="A2" s="154" t="s">
        <v>162</v>
      </c>
      <c r="B2" s="154"/>
      <c r="C2" s="154"/>
      <c r="D2" s="155" t="s">
        <v>2</v>
      </c>
      <c r="E2" s="155"/>
      <c r="F2" s="155"/>
      <c r="G2" s="155"/>
    </row>
    <row r="3" spans="1:7" ht="17.25" x14ac:dyDescent="0.25">
      <c r="A3" s="156"/>
      <c r="B3" s="156"/>
      <c r="C3" s="69"/>
      <c r="D3" s="70"/>
      <c r="E3" s="70"/>
      <c r="F3" s="60"/>
      <c r="G3" s="70"/>
    </row>
    <row r="4" spans="1:7" ht="36" customHeight="1" x14ac:dyDescent="0.25">
      <c r="A4" s="157" t="s">
        <v>217</v>
      </c>
      <c r="B4" s="157"/>
      <c r="C4" s="157"/>
      <c r="D4" s="157"/>
      <c r="E4" s="157"/>
      <c r="F4" s="157"/>
      <c r="G4" s="157"/>
    </row>
    <row r="5" spans="1:7" ht="15.75" x14ac:dyDescent="0.25">
      <c r="A5" s="158"/>
      <c r="B5" s="158"/>
      <c r="C5" s="158"/>
      <c r="D5" s="158"/>
      <c r="E5" s="158"/>
      <c r="F5" s="158"/>
      <c r="G5" s="158"/>
    </row>
    <row r="6" spans="1:7" ht="15.95" customHeight="1" x14ac:dyDescent="0.25">
      <c r="A6" s="71"/>
      <c r="B6" s="159" t="s">
        <v>180</v>
      </c>
      <c r="C6" s="159"/>
      <c r="D6" s="159"/>
      <c r="E6" s="159"/>
      <c r="F6" s="159"/>
      <c r="G6" s="159"/>
    </row>
    <row r="7" spans="1:7" ht="15.95" customHeight="1" x14ac:dyDescent="0.25">
      <c r="A7" s="71"/>
      <c r="B7" s="159" t="s">
        <v>132</v>
      </c>
      <c r="C7" s="159"/>
      <c r="D7" s="159"/>
      <c r="E7" s="159"/>
      <c r="F7" s="159"/>
      <c r="G7" s="159"/>
    </row>
    <row r="8" spans="1:7" ht="15.95" customHeight="1" x14ac:dyDescent="0.25">
      <c r="A8" s="71"/>
      <c r="B8" s="159" t="s">
        <v>133</v>
      </c>
      <c r="C8" s="159"/>
      <c r="D8" s="159"/>
      <c r="E8" s="159"/>
      <c r="F8" s="159"/>
      <c r="G8" s="159"/>
    </row>
    <row r="9" spans="1:7" ht="15.95" customHeight="1" x14ac:dyDescent="0.25">
      <c r="A9" s="71"/>
      <c r="B9" s="159" t="s">
        <v>181</v>
      </c>
      <c r="C9" s="159"/>
      <c r="D9" s="159"/>
      <c r="E9" s="159"/>
      <c r="F9" s="159"/>
      <c r="G9" s="159"/>
    </row>
    <row r="10" spans="1:7" ht="15.75" x14ac:dyDescent="0.25">
      <c r="A10" s="66"/>
      <c r="B10" s="67"/>
      <c r="C10" s="66"/>
      <c r="D10" s="66"/>
      <c r="E10" s="66"/>
      <c r="F10" s="59"/>
      <c r="G10" s="66"/>
    </row>
    <row r="11" spans="1:7" ht="28.5" x14ac:dyDescent="0.25">
      <c r="A11" s="72" t="s">
        <v>135</v>
      </c>
      <c r="B11" s="160" t="s">
        <v>136</v>
      </c>
      <c r="C11" s="161"/>
      <c r="D11" s="162"/>
      <c r="E11" s="73" t="s">
        <v>137</v>
      </c>
      <c r="F11" s="74" t="s">
        <v>138</v>
      </c>
      <c r="G11" s="73" t="s">
        <v>139</v>
      </c>
    </row>
    <row r="12" spans="1:7" ht="119.1" customHeight="1" x14ac:dyDescent="0.25">
      <c r="A12" s="75" t="s">
        <v>0</v>
      </c>
      <c r="B12" s="136" t="s">
        <v>140</v>
      </c>
      <c r="C12" s="137"/>
      <c r="D12" s="138"/>
      <c r="E12" s="76">
        <v>20</v>
      </c>
      <c r="F12" s="77">
        <v>20</v>
      </c>
      <c r="G12" s="78"/>
    </row>
    <row r="13" spans="1:7" ht="33.950000000000003" customHeight="1" x14ac:dyDescent="0.25">
      <c r="A13" s="79">
        <v>1</v>
      </c>
      <c r="B13" s="136" t="s">
        <v>80</v>
      </c>
      <c r="C13" s="137"/>
      <c r="D13" s="138"/>
      <c r="E13" s="76">
        <v>5</v>
      </c>
      <c r="F13" s="77">
        <v>5</v>
      </c>
      <c r="G13" s="78"/>
    </row>
    <row r="14" spans="1:7" ht="170.1" customHeight="1" x14ac:dyDescent="0.25">
      <c r="A14" s="79" t="s">
        <v>81</v>
      </c>
      <c r="B14" s="127" t="s">
        <v>141</v>
      </c>
      <c r="C14" s="128"/>
      <c r="D14" s="166"/>
      <c r="E14" s="80"/>
      <c r="F14" s="81"/>
      <c r="G14" s="82"/>
    </row>
    <row r="15" spans="1:7" ht="135.94999999999999" customHeight="1" x14ac:dyDescent="0.25">
      <c r="A15" s="79" t="s">
        <v>83</v>
      </c>
      <c r="B15" s="127" t="s">
        <v>142</v>
      </c>
      <c r="C15" s="128"/>
      <c r="D15" s="166"/>
      <c r="E15" s="80"/>
      <c r="F15" s="81"/>
      <c r="G15" s="83"/>
    </row>
    <row r="16" spans="1:7" ht="119.1" customHeight="1" x14ac:dyDescent="0.25">
      <c r="A16" s="79" t="s">
        <v>85</v>
      </c>
      <c r="B16" s="127" t="s">
        <v>143</v>
      </c>
      <c r="C16" s="128"/>
      <c r="D16" s="166"/>
      <c r="E16" s="80"/>
      <c r="F16" s="81">
        <v>0</v>
      </c>
      <c r="G16" s="82"/>
    </row>
    <row r="17" spans="1:7" ht="68.099999999999994" customHeight="1" x14ac:dyDescent="0.25">
      <c r="A17" s="79">
        <v>2</v>
      </c>
      <c r="B17" s="136" t="s">
        <v>87</v>
      </c>
      <c r="C17" s="137"/>
      <c r="D17" s="167"/>
      <c r="E17" s="76">
        <v>6</v>
      </c>
      <c r="F17" s="77">
        <v>6</v>
      </c>
      <c r="G17" s="83"/>
    </row>
    <row r="18" spans="1:7" ht="51" customHeight="1" x14ac:dyDescent="0.25">
      <c r="A18" s="84" t="s">
        <v>88</v>
      </c>
      <c r="B18" s="127" t="s">
        <v>89</v>
      </c>
      <c r="C18" s="128"/>
      <c r="D18" s="166"/>
      <c r="E18" s="85"/>
      <c r="F18" s="81"/>
      <c r="G18" s="83"/>
    </row>
    <row r="19" spans="1:7" ht="68.099999999999994" customHeight="1" x14ac:dyDescent="0.25">
      <c r="A19" s="84" t="s">
        <v>90</v>
      </c>
      <c r="B19" s="127" t="s">
        <v>91</v>
      </c>
      <c r="C19" s="128"/>
      <c r="D19" s="166"/>
      <c r="E19" s="85"/>
      <c r="F19" s="81"/>
      <c r="G19" s="86"/>
    </row>
    <row r="20" spans="1:7" ht="68.099999999999994" customHeight="1" x14ac:dyDescent="0.25">
      <c r="A20" s="79" t="s">
        <v>92</v>
      </c>
      <c r="B20" s="127" t="s">
        <v>144</v>
      </c>
      <c r="C20" s="128"/>
      <c r="D20" s="166"/>
      <c r="E20" s="80"/>
      <c r="F20" s="81"/>
      <c r="G20" s="87"/>
    </row>
    <row r="21" spans="1:7" ht="102" customHeight="1" x14ac:dyDescent="0.25">
      <c r="A21" s="79" t="s">
        <v>94</v>
      </c>
      <c r="B21" s="127" t="s">
        <v>145</v>
      </c>
      <c r="C21" s="128"/>
      <c r="D21" s="166"/>
      <c r="E21" s="80"/>
      <c r="F21" s="81"/>
      <c r="G21" s="87"/>
    </row>
    <row r="22" spans="1:7" ht="51" customHeight="1" x14ac:dyDescent="0.25">
      <c r="A22" s="79" t="s">
        <v>96</v>
      </c>
      <c r="B22" s="127" t="s">
        <v>146</v>
      </c>
      <c r="C22" s="128"/>
      <c r="D22" s="166"/>
      <c r="E22" s="80"/>
      <c r="F22" s="81"/>
      <c r="G22" s="83"/>
    </row>
    <row r="23" spans="1:7" ht="51" customHeight="1" x14ac:dyDescent="0.25">
      <c r="A23" s="79">
        <v>3</v>
      </c>
      <c r="B23" s="136" t="s">
        <v>98</v>
      </c>
      <c r="C23" s="137"/>
      <c r="D23" s="167"/>
      <c r="E23" s="76">
        <v>5</v>
      </c>
      <c r="F23" s="77">
        <v>5</v>
      </c>
      <c r="G23" s="78"/>
    </row>
    <row r="24" spans="1:7" ht="135.94999999999999" customHeight="1" x14ac:dyDescent="0.25">
      <c r="A24" s="79" t="s">
        <v>99</v>
      </c>
      <c r="B24" s="127" t="s">
        <v>100</v>
      </c>
      <c r="C24" s="128"/>
      <c r="D24" s="166"/>
      <c r="E24" s="80"/>
      <c r="F24" s="81"/>
      <c r="G24" s="83"/>
    </row>
    <row r="25" spans="1:7" ht="84.95" customHeight="1" x14ac:dyDescent="0.25">
      <c r="A25" s="79" t="s">
        <v>101</v>
      </c>
      <c r="B25" s="163" t="s">
        <v>165</v>
      </c>
      <c r="C25" s="164"/>
      <c r="D25" s="165"/>
      <c r="E25" s="80"/>
      <c r="F25" s="81"/>
      <c r="G25" s="83"/>
    </row>
    <row r="26" spans="1:7" ht="204" customHeight="1" x14ac:dyDescent="0.25">
      <c r="A26" s="88">
        <v>4</v>
      </c>
      <c r="B26" s="136" t="s">
        <v>148</v>
      </c>
      <c r="C26" s="137"/>
      <c r="D26" s="167"/>
      <c r="E26" s="76">
        <v>4</v>
      </c>
      <c r="F26" s="77">
        <v>4</v>
      </c>
      <c r="G26" s="83"/>
    </row>
    <row r="27" spans="1:7" ht="84.95" customHeight="1" x14ac:dyDescent="0.25">
      <c r="A27" s="79" t="s">
        <v>104</v>
      </c>
      <c r="B27" s="127" t="s">
        <v>105</v>
      </c>
      <c r="C27" s="128"/>
      <c r="D27" s="166"/>
      <c r="E27" s="80"/>
      <c r="F27" s="81"/>
      <c r="G27" s="83"/>
    </row>
    <row r="28" spans="1:7" ht="68.099999999999994" customHeight="1" x14ac:dyDescent="0.25">
      <c r="A28" s="79" t="s">
        <v>106</v>
      </c>
      <c r="B28" s="127" t="s">
        <v>107</v>
      </c>
      <c r="C28" s="128"/>
      <c r="D28" s="166"/>
      <c r="E28" s="80"/>
      <c r="F28" s="81"/>
      <c r="G28" s="83"/>
    </row>
    <row r="29" spans="1:7" ht="84.95" customHeight="1" x14ac:dyDescent="0.25">
      <c r="A29" s="79" t="s">
        <v>108</v>
      </c>
      <c r="B29" s="127" t="s">
        <v>109</v>
      </c>
      <c r="C29" s="128"/>
      <c r="D29" s="166"/>
      <c r="E29" s="80"/>
      <c r="F29" s="81"/>
      <c r="G29" s="83"/>
    </row>
    <row r="30" spans="1:7" ht="17.25" x14ac:dyDescent="0.25">
      <c r="A30" s="75" t="s">
        <v>110</v>
      </c>
      <c r="B30" s="139" t="s">
        <v>166</v>
      </c>
      <c r="C30" s="140"/>
      <c r="D30" s="168"/>
      <c r="E30" s="76">
        <v>20</v>
      </c>
      <c r="F30" s="77">
        <f>F31+F33+F35+F37+F39+F41</f>
        <v>6</v>
      </c>
      <c r="G30" s="83"/>
    </row>
    <row r="31" spans="1:7" ht="84.95" customHeight="1" x14ac:dyDescent="0.25">
      <c r="A31" s="79">
        <v>5</v>
      </c>
      <c r="B31" s="136" t="s">
        <v>149</v>
      </c>
      <c r="C31" s="137"/>
      <c r="D31" s="138"/>
      <c r="E31" s="76">
        <v>1</v>
      </c>
      <c r="F31" s="77">
        <f>F32</f>
        <v>1</v>
      </c>
      <c r="G31" s="78"/>
    </row>
    <row r="32" spans="1:7" ht="170.1" customHeight="1" x14ac:dyDescent="0.25">
      <c r="A32" s="79"/>
      <c r="B32" s="127" t="s">
        <v>150</v>
      </c>
      <c r="C32" s="128"/>
      <c r="D32" s="129"/>
      <c r="E32" s="76"/>
      <c r="F32" s="89">
        <v>1</v>
      </c>
      <c r="G32" s="78"/>
    </row>
    <row r="33" spans="1:7" ht="33.950000000000003" customHeight="1" x14ac:dyDescent="0.25">
      <c r="A33" s="79">
        <v>6</v>
      </c>
      <c r="B33" s="136" t="s">
        <v>151</v>
      </c>
      <c r="C33" s="137"/>
      <c r="D33" s="167"/>
      <c r="E33" s="76">
        <v>2</v>
      </c>
      <c r="F33" s="77">
        <f>F34</f>
        <v>0</v>
      </c>
      <c r="G33" s="90"/>
    </row>
    <row r="34" spans="1:7" ht="84.95" customHeight="1" x14ac:dyDescent="0.25">
      <c r="A34" s="79"/>
      <c r="B34" s="169" t="s">
        <v>152</v>
      </c>
      <c r="C34" s="170"/>
      <c r="D34" s="171"/>
      <c r="E34" s="76"/>
      <c r="F34" s="89"/>
      <c r="G34" s="83"/>
    </row>
    <row r="35" spans="1:7" ht="51" customHeight="1" x14ac:dyDescent="0.25">
      <c r="A35" s="79">
        <v>7</v>
      </c>
      <c r="B35" s="136" t="s">
        <v>116</v>
      </c>
      <c r="C35" s="137"/>
      <c r="D35" s="167"/>
      <c r="E35" s="76">
        <v>2</v>
      </c>
      <c r="F35" s="77">
        <f>F36</f>
        <v>2</v>
      </c>
      <c r="G35" s="82"/>
    </row>
    <row r="36" spans="1:7" ht="84.95" customHeight="1" x14ac:dyDescent="0.25">
      <c r="A36" s="79"/>
      <c r="B36" s="127" t="s">
        <v>153</v>
      </c>
      <c r="C36" s="128"/>
      <c r="D36" s="166"/>
      <c r="E36" s="76"/>
      <c r="F36" s="89">
        <v>2</v>
      </c>
      <c r="G36" s="78"/>
    </row>
    <row r="37" spans="1:7" ht="51" customHeight="1" x14ac:dyDescent="0.25">
      <c r="A37" s="79">
        <v>8</v>
      </c>
      <c r="B37" s="136" t="s">
        <v>118</v>
      </c>
      <c r="C37" s="137"/>
      <c r="D37" s="167"/>
      <c r="E37" s="76">
        <v>2</v>
      </c>
      <c r="F37" s="77">
        <f>F38</f>
        <v>2</v>
      </c>
      <c r="G37" s="83"/>
    </row>
    <row r="38" spans="1:7" ht="84.95" customHeight="1" x14ac:dyDescent="0.25">
      <c r="A38" s="79"/>
      <c r="B38" s="127" t="s">
        <v>154</v>
      </c>
      <c r="C38" s="128"/>
      <c r="D38" s="166"/>
      <c r="E38" s="76"/>
      <c r="F38" s="89">
        <v>2</v>
      </c>
      <c r="G38" s="83"/>
    </row>
    <row r="39" spans="1:7" ht="51" customHeight="1" x14ac:dyDescent="0.25">
      <c r="A39" s="79">
        <v>9</v>
      </c>
      <c r="B39" s="136" t="s">
        <v>167</v>
      </c>
      <c r="C39" s="137"/>
      <c r="D39" s="167"/>
      <c r="E39" s="76">
        <v>8</v>
      </c>
      <c r="F39" s="77">
        <f>F40</f>
        <v>0</v>
      </c>
      <c r="G39" s="83"/>
    </row>
    <row r="40" spans="1:7" ht="170.1" customHeight="1" x14ac:dyDescent="0.25">
      <c r="A40" s="79"/>
      <c r="B40" s="127" t="s">
        <v>156</v>
      </c>
      <c r="C40" s="128"/>
      <c r="D40" s="166"/>
      <c r="E40" s="76"/>
      <c r="F40" s="89">
        <v>0</v>
      </c>
      <c r="G40" s="83"/>
    </row>
    <row r="41" spans="1:7" ht="51" customHeight="1" x14ac:dyDescent="0.25">
      <c r="A41" s="79">
        <v>10</v>
      </c>
      <c r="B41" s="136" t="s">
        <v>157</v>
      </c>
      <c r="C41" s="137"/>
      <c r="D41" s="167"/>
      <c r="E41" s="76">
        <v>5</v>
      </c>
      <c r="F41" s="77">
        <f>F42</f>
        <v>1</v>
      </c>
      <c r="G41" s="83"/>
    </row>
    <row r="42" spans="1:7" ht="204" customHeight="1" x14ac:dyDescent="0.25">
      <c r="A42" s="79"/>
      <c r="B42" s="127" t="s">
        <v>158</v>
      </c>
      <c r="C42" s="128"/>
      <c r="D42" s="166"/>
      <c r="E42" s="76"/>
      <c r="F42" s="89">
        <v>1</v>
      </c>
      <c r="G42" s="78"/>
    </row>
    <row r="43" spans="1:7" ht="17.100000000000001" customHeight="1" x14ac:dyDescent="0.25">
      <c r="A43" s="75"/>
      <c r="B43" s="160" t="s">
        <v>159</v>
      </c>
      <c r="C43" s="161"/>
      <c r="D43" s="173"/>
      <c r="E43" s="91">
        <v>40</v>
      </c>
      <c r="F43" s="92">
        <f>F30+F12</f>
        <v>26</v>
      </c>
      <c r="G43" s="93"/>
    </row>
    <row r="44" spans="1:7" ht="15.75" x14ac:dyDescent="0.25">
      <c r="A44" s="66"/>
      <c r="B44" s="67"/>
      <c r="C44" s="67"/>
      <c r="D44" s="67"/>
      <c r="E44" s="66"/>
      <c r="F44" s="59"/>
      <c r="G44" s="66"/>
    </row>
    <row r="45" spans="1:7" ht="32.1" customHeight="1" x14ac:dyDescent="0.25">
      <c r="A45" s="66"/>
      <c r="B45" s="174" t="s">
        <v>128</v>
      </c>
      <c r="C45" s="174"/>
      <c r="D45" s="174"/>
      <c r="E45" s="174"/>
      <c r="F45" s="59"/>
      <c r="G45" s="66"/>
    </row>
    <row r="46" spans="1:7" ht="15.75" x14ac:dyDescent="0.25">
      <c r="A46" s="175"/>
      <c r="B46" s="175"/>
      <c r="C46" s="175"/>
      <c r="D46" s="175"/>
      <c r="E46" s="175"/>
      <c r="F46" s="175"/>
      <c r="G46" s="175"/>
    </row>
    <row r="47" spans="1:7" ht="17.100000000000001" customHeight="1" x14ac:dyDescent="0.25">
      <c r="A47" s="69"/>
      <c r="B47" s="69"/>
      <c r="C47" s="69"/>
      <c r="D47" s="176" t="s">
        <v>210</v>
      </c>
      <c r="E47" s="176"/>
      <c r="F47" s="176"/>
      <c r="G47" s="176"/>
    </row>
    <row r="48" spans="1:7" ht="17.100000000000001" customHeight="1" x14ac:dyDescent="0.25">
      <c r="A48" s="66"/>
      <c r="B48" s="67"/>
      <c r="C48" s="66"/>
      <c r="D48" s="155" t="s">
        <v>160</v>
      </c>
      <c r="E48" s="155"/>
      <c r="F48" s="155"/>
      <c r="G48" s="155"/>
    </row>
    <row r="49" spans="1:7" ht="15.95" customHeight="1" x14ac:dyDescent="0.25">
      <c r="A49" s="66"/>
      <c r="B49" s="67"/>
      <c r="C49" s="66"/>
      <c r="D49" s="158" t="s">
        <v>161</v>
      </c>
      <c r="E49" s="158"/>
      <c r="F49" s="158"/>
      <c r="G49" s="158"/>
    </row>
    <row r="50" spans="1:7" ht="15.75" x14ac:dyDescent="0.25">
      <c r="A50" s="66"/>
      <c r="B50" s="67"/>
      <c r="C50" s="66"/>
      <c r="D50" s="66"/>
      <c r="E50" s="66"/>
      <c r="F50" s="59"/>
      <c r="G50" s="66"/>
    </row>
    <row r="51" spans="1:7" ht="15.75" x14ac:dyDescent="0.25">
      <c r="A51" s="66"/>
      <c r="B51" s="67"/>
      <c r="C51" s="66"/>
      <c r="D51" s="66"/>
      <c r="E51" s="66"/>
      <c r="F51" s="59"/>
      <c r="G51" s="66"/>
    </row>
    <row r="52" spans="1:7" ht="15.75" x14ac:dyDescent="0.25">
      <c r="A52" s="66"/>
      <c r="B52" s="67"/>
      <c r="C52" s="66"/>
      <c r="D52" s="66"/>
      <c r="E52" s="66"/>
      <c r="F52" s="59"/>
      <c r="G52" s="66"/>
    </row>
    <row r="53" spans="1:7" ht="15.75" x14ac:dyDescent="0.25">
      <c r="A53" s="66"/>
      <c r="B53" s="67"/>
      <c r="C53" s="66"/>
      <c r="D53" s="66"/>
      <c r="E53" s="66"/>
      <c r="F53" s="59"/>
      <c r="G53" s="66"/>
    </row>
    <row r="54" spans="1:7" ht="15.75" x14ac:dyDescent="0.25">
      <c r="A54" s="66"/>
      <c r="B54" s="67"/>
      <c r="C54" s="66"/>
      <c r="D54" s="66"/>
      <c r="E54" s="66"/>
      <c r="F54" s="59"/>
      <c r="G54" s="66"/>
    </row>
    <row r="55" spans="1:7" ht="15.75" x14ac:dyDescent="0.25">
      <c r="A55" s="66"/>
      <c r="B55" s="67"/>
      <c r="C55" s="66"/>
      <c r="D55" s="172"/>
      <c r="E55" s="172"/>
      <c r="F55" s="172"/>
      <c r="G55" s="172"/>
    </row>
  </sheetData>
  <mergeCells count="48">
    <mergeCell ref="D55:G55"/>
    <mergeCell ref="B38:D38"/>
    <mergeCell ref="B39:D39"/>
    <mergeCell ref="B40:D40"/>
    <mergeCell ref="B41:D41"/>
    <mergeCell ref="B42:D42"/>
    <mergeCell ref="B43:D43"/>
    <mergeCell ref="B45:E45"/>
    <mergeCell ref="A46:G46"/>
    <mergeCell ref="D47:G47"/>
    <mergeCell ref="D48:G48"/>
    <mergeCell ref="D49:G49"/>
    <mergeCell ref="B37:D37"/>
    <mergeCell ref="B26:D26"/>
    <mergeCell ref="B27:D27"/>
    <mergeCell ref="B28:D28"/>
    <mergeCell ref="B29:D29"/>
    <mergeCell ref="B30:D30"/>
    <mergeCell ref="B31:D31"/>
    <mergeCell ref="B32:D32"/>
    <mergeCell ref="B33:D33"/>
    <mergeCell ref="B34:D34"/>
    <mergeCell ref="B35:D35"/>
    <mergeCell ref="B36:D36"/>
    <mergeCell ref="B25:D25"/>
    <mergeCell ref="B14:D14"/>
    <mergeCell ref="B15:D15"/>
    <mergeCell ref="B16:D16"/>
    <mergeCell ref="B17:D17"/>
    <mergeCell ref="B18:D18"/>
    <mergeCell ref="B19:D19"/>
    <mergeCell ref="B20:D20"/>
    <mergeCell ref="B21:D21"/>
    <mergeCell ref="B22:D22"/>
    <mergeCell ref="B23:D23"/>
    <mergeCell ref="B24:D24"/>
    <mergeCell ref="B13:D13"/>
    <mergeCell ref="A2:C2"/>
    <mergeCell ref="D2:G2"/>
    <mergeCell ref="A3:B3"/>
    <mergeCell ref="A4:G4"/>
    <mergeCell ref="A5:G5"/>
    <mergeCell ref="B6:G6"/>
    <mergeCell ref="B7:G7"/>
    <mergeCell ref="B8:G8"/>
    <mergeCell ref="B9:G9"/>
    <mergeCell ref="B11:D11"/>
    <mergeCell ref="B12:D12"/>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5"/>
  <sheetViews>
    <sheetView workbookViewId="0">
      <selection activeCell="A5" sqref="A5:G5"/>
    </sheetView>
  </sheetViews>
  <sheetFormatPr defaultColWidth="11.42578125" defaultRowHeight="15" x14ac:dyDescent="0.25"/>
  <cols>
    <col min="4" max="4" width="31.85546875" customWidth="1"/>
    <col min="5" max="7" width="16.85546875" customWidth="1"/>
    <col min="260" max="260" width="31.85546875" customWidth="1"/>
    <col min="261" max="263" width="16.85546875" customWidth="1"/>
    <col min="516" max="516" width="31.85546875" customWidth="1"/>
    <col min="517" max="519" width="16.85546875" customWidth="1"/>
    <col min="772" max="772" width="31.85546875" customWidth="1"/>
    <col min="773" max="775" width="16.85546875" customWidth="1"/>
    <col min="1028" max="1028" width="31.85546875" customWidth="1"/>
    <col min="1029" max="1031" width="16.85546875" customWidth="1"/>
    <col min="1284" max="1284" width="31.85546875" customWidth="1"/>
    <col min="1285" max="1287" width="16.85546875" customWidth="1"/>
    <col min="1540" max="1540" width="31.85546875" customWidth="1"/>
    <col min="1541" max="1543" width="16.85546875" customWidth="1"/>
    <col min="1796" max="1796" width="31.85546875" customWidth="1"/>
    <col min="1797" max="1799" width="16.85546875" customWidth="1"/>
    <col min="2052" max="2052" width="31.85546875" customWidth="1"/>
    <col min="2053" max="2055" width="16.85546875" customWidth="1"/>
    <col min="2308" max="2308" width="31.85546875" customWidth="1"/>
    <col min="2309" max="2311" width="16.85546875" customWidth="1"/>
    <col min="2564" max="2564" width="31.85546875" customWidth="1"/>
    <col min="2565" max="2567" width="16.85546875" customWidth="1"/>
    <col min="2820" max="2820" width="31.85546875" customWidth="1"/>
    <col min="2821" max="2823" width="16.85546875" customWidth="1"/>
    <col min="3076" max="3076" width="31.85546875" customWidth="1"/>
    <col min="3077" max="3079" width="16.85546875" customWidth="1"/>
    <col min="3332" max="3332" width="31.85546875" customWidth="1"/>
    <col min="3333" max="3335" width="16.85546875" customWidth="1"/>
    <col min="3588" max="3588" width="31.85546875" customWidth="1"/>
    <col min="3589" max="3591" width="16.85546875" customWidth="1"/>
    <col min="3844" max="3844" width="31.85546875" customWidth="1"/>
    <col min="3845" max="3847" width="16.85546875" customWidth="1"/>
    <col min="4100" max="4100" width="31.85546875" customWidth="1"/>
    <col min="4101" max="4103" width="16.85546875" customWidth="1"/>
    <col min="4356" max="4356" width="31.85546875" customWidth="1"/>
    <col min="4357" max="4359" width="16.85546875" customWidth="1"/>
    <col min="4612" max="4612" width="31.85546875" customWidth="1"/>
    <col min="4613" max="4615" width="16.85546875" customWidth="1"/>
    <col min="4868" max="4868" width="31.85546875" customWidth="1"/>
    <col min="4869" max="4871" width="16.85546875" customWidth="1"/>
    <col min="5124" max="5124" width="31.85546875" customWidth="1"/>
    <col min="5125" max="5127" width="16.85546875" customWidth="1"/>
    <col min="5380" max="5380" width="31.85546875" customWidth="1"/>
    <col min="5381" max="5383" width="16.85546875" customWidth="1"/>
    <col min="5636" max="5636" width="31.85546875" customWidth="1"/>
    <col min="5637" max="5639" width="16.85546875" customWidth="1"/>
    <col min="5892" max="5892" width="31.85546875" customWidth="1"/>
    <col min="5893" max="5895" width="16.85546875" customWidth="1"/>
    <col min="6148" max="6148" width="31.85546875" customWidth="1"/>
    <col min="6149" max="6151" width="16.85546875" customWidth="1"/>
    <col min="6404" max="6404" width="31.85546875" customWidth="1"/>
    <col min="6405" max="6407" width="16.85546875" customWidth="1"/>
    <col min="6660" max="6660" width="31.85546875" customWidth="1"/>
    <col min="6661" max="6663" width="16.85546875" customWidth="1"/>
    <col min="6916" max="6916" width="31.85546875" customWidth="1"/>
    <col min="6917" max="6919" width="16.85546875" customWidth="1"/>
    <col min="7172" max="7172" width="31.85546875" customWidth="1"/>
    <col min="7173" max="7175" width="16.85546875" customWidth="1"/>
    <col min="7428" max="7428" width="31.85546875" customWidth="1"/>
    <col min="7429" max="7431" width="16.85546875" customWidth="1"/>
    <col min="7684" max="7684" width="31.85546875" customWidth="1"/>
    <col min="7685" max="7687" width="16.85546875" customWidth="1"/>
    <col min="7940" max="7940" width="31.85546875" customWidth="1"/>
    <col min="7941" max="7943" width="16.85546875" customWidth="1"/>
    <col min="8196" max="8196" width="31.85546875" customWidth="1"/>
    <col min="8197" max="8199" width="16.85546875" customWidth="1"/>
    <col min="8452" max="8452" width="31.85546875" customWidth="1"/>
    <col min="8453" max="8455" width="16.85546875" customWidth="1"/>
    <col min="8708" max="8708" width="31.85546875" customWidth="1"/>
    <col min="8709" max="8711" width="16.85546875" customWidth="1"/>
    <col min="8964" max="8964" width="31.85546875" customWidth="1"/>
    <col min="8965" max="8967" width="16.85546875" customWidth="1"/>
    <col min="9220" max="9220" width="31.85546875" customWidth="1"/>
    <col min="9221" max="9223" width="16.85546875" customWidth="1"/>
    <col min="9476" max="9476" width="31.85546875" customWidth="1"/>
    <col min="9477" max="9479" width="16.85546875" customWidth="1"/>
    <col min="9732" max="9732" width="31.85546875" customWidth="1"/>
    <col min="9733" max="9735" width="16.85546875" customWidth="1"/>
    <col min="9988" max="9988" width="31.85546875" customWidth="1"/>
    <col min="9989" max="9991" width="16.85546875" customWidth="1"/>
    <col min="10244" max="10244" width="31.85546875" customWidth="1"/>
    <col min="10245" max="10247" width="16.85546875" customWidth="1"/>
    <col min="10500" max="10500" width="31.85546875" customWidth="1"/>
    <col min="10501" max="10503" width="16.85546875" customWidth="1"/>
    <col min="10756" max="10756" width="31.85546875" customWidth="1"/>
    <col min="10757" max="10759" width="16.85546875" customWidth="1"/>
    <col min="11012" max="11012" width="31.85546875" customWidth="1"/>
    <col min="11013" max="11015" width="16.85546875" customWidth="1"/>
    <col min="11268" max="11268" width="31.85546875" customWidth="1"/>
    <col min="11269" max="11271" width="16.85546875" customWidth="1"/>
    <col min="11524" max="11524" width="31.85546875" customWidth="1"/>
    <col min="11525" max="11527" width="16.85546875" customWidth="1"/>
    <col min="11780" max="11780" width="31.85546875" customWidth="1"/>
    <col min="11781" max="11783" width="16.85546875" customWidth="1"/>
    <col min="12036" max="12036" width="31.85546875" customWidth="1"/>
    <col min="12037" max="12039" width="16.85546875" customWidth="1"/>
    <col min="12292" max="12292" width="31.85546875" customWidth="1"/>
    <col min="12293" max="12295" width="16.85546875" customWidth="1"/>
    <col min="12548" max="12548" width="31.85546875" customWidth="1"/>
    <col min="12549" max="12551" width="16.85546875" customWidth="1"/>
    <col min="12804" max="12804" width="31.85546875" customWidth="1"/>
    <col min="12805" max="12807" width="16.85546875" customWidth="1"/>
    <col min="13060" max="13060" width="31.85546875" customWidth="1"/>
    <col min="13061" max="13063" width="16.85546875" customWidth="1"/>
    <col min="13316" max="13316" width="31.85546875" customWidth="1"/>
    <col min="13317" max="13319" width="16.85546875" customWidth="1"/>
    <col min="13572" max="13572" width="31.85546875" customWidth="1"/>
    <col min="13573" max="13575" width="16.85546875" customWidth="1"/>
    <col min="13828" max="13828" width="31.85546875" customWidth="1"/>
    <col min="13829" max="13831" width="16.85546875" customWidth="1"/>
    <col min="14084" max="14084" width="31.85546875" customWidth="1"/>
    <col min="14085" max="14087" width="16.85546875" customWidth="1"/>
    <col min="14340" max="14340" width="31.85546875" customWidth="1"/>
    <col min="14341" max="14343" width="16.85546875" customWidth="1"/>
    <col min="14596" max="14596" width="31.85546875" customWidth="1"/>
    <col min="14597" max="14599" width="16.85546875" customWidth="1"/>
    <col min="14852" max="14852" width="31.85546875" customWidth="1"/>
    <col min="14853" max="14855" width="16.85546875" customWidth="1"/>
    <col min="15108" max="15108" width="31.85546875" customWidth="1"/>
    <col min="15109" max="15111" width="16.85546875" customWidth="1"/>
    <col min="15364" max="15364" width="31.85546875" customWidth="1"/>
    <col min="15365" max="15367" width="16.85546875" customWidth="1"/>
    <col min="15620" max="15620" width="31.85546875" customWidth="1"/>
    <col min="15621" max="15623" width="16.85546875" customWidth="1"/>
    <col min="15876" max="15876" width="31.85546875" customWidth="1"/>
    <col min="15877" max="15879" width="16.85546875" customWidth="1"/>
    <col min="16132" max="16132" width="31.85546875" customWidth="1"/>
    <col min="16133" max="16135" width="16.85546875" customWidth="1"/>
  </cols>
  <sheetData>
    <row r="1" spans="1:7" ht="15.75" x14ac:dyDescent="0.25">
      <c r="A1" s="66"/>
      <c r="B1" s="67"/>
      <c r="C1" s="66"/>
      <c r="D1" s="66"/>
      <c r="E1" s="66"/>
      <c r="F1" s="59"/>
      <c r="G1" s="68" t="s">
        <v>130</v>
      </c>
    </row>
    <row r="2" spans="1:7" ht="84.95" customHeight="1" x14ac:dyDescent="0.25">
      <c r="A2" s="154" t="s">
        <v>162</v>
      </c>
      <c r="B2" s="154"/>
      <c r="C2" s="154"/>
      <c r="D2" s="155" t="s">
        <v>2</v>
      </c>
      <c r="E2" s="155"/>
      <c r="F2" s="155"/>
      <c r="G2" s="155"/>
    </row>
    <row r="3" spans="1:7" ht="17.25" x14ac:dyDescent="0.25">
      <c r="A3" s="156"/>
      <c r="B3" s="156"/>
      <c r="C3" s="69"/>
      <c r="D3" s="70"/>
      <c r="E3" s="70"/>
      <c r="F3" s="60"/>
      <c r="G3" s="70"/>
    </row>
    <row r="4" spans="1:7" ht="36" customHeight="1" x14ac:dyDescent="0.25">
      <c r="A4" s="157" t="s">
        <v>211</v>
      </c>
      <c r="B4" s="157"/>
      <c r="C4" s="157"/>
      <c r="D4" s="157"/>
      <c r="E4" s="157"/>
      <c r="F4" s="157"/>
      <c r="G4" s="157"/>
    </row>
    <row r="5" spans="1:7" ht="15.75" x14ac:dyDescent="0.25">
      <c r="A5" s="158"/>
      <c r="B5" s="158"/>
      <c r="C5" s="158"/>
      <c r="D5" s="158"/>
      <c r="E5" s="158"/>
      <c r="F5" s="158"/>
      <c r="G5" s="158"/>
    </row>
    <row r="6" spans="1:7" ht="15.95" customHeight="1" x14ac:dyDescent="0.25">
      <c r="A6" s="71"/>
      <c r="B6" s="159" t="s">
        <v>182</v>
      </c>
      <c r="C6" s="159"/>
      <c r="D6" s="159"/>
      <c r="E6" s="159"/>
      <c r="F6" s="159"/>
      <c r="G6" s="159"/>
    </row>
    <row r="7" spans="1:7" ht="15.95" customHeight="1" x14ac:dyDescent="0.25">
      <c r="A7" s="71"/>
      <c r="B7" s="159" t="s">
        <v>132</v>
      </c>
      <c r="C7" s="159"/>
      <c r="D7" s="159"/>
      <c r="E7" s="159"/>
      <c r="F7" s="159"/>
      <c r="G7" s="159"/>
    </row>
    <row r="8" spans="1:7" ht="15.95" customHeight="1" x14ac:dyDescent="0.25">
      <c r="A8" s="71"/>
      <c r="B8" s="159" t="s">
        <v>133</v>
      </c>
      <c r="C8" s="159"/>
      <c r="D8" s="159"/>
      <c r="E8" s="159"/>
      <c r="F8" s="159"/>
      <c r="G8" s="159"/>
    </row>
    <row r="9" spans="1:7" ht="15.95" customHeight="1" x14ac:dyDescent="0.25">
      <c r="A9" s="71"/>
      <c r="B9" s="159" t="s">
        <v>183</v>
      </c>
      <c r="C9" s="159"/>
      <c r="D9" s="159"/>
      <c r="E9" s="159"/>
      <c r="F9" s="159"/>
      <c r="G9" s="159"/>
    </row>
    <row r="10" spans="1:7" ht="15.75" x14ac:dyDescent="0.25">
      <c r="A10" s="66"/>
      <c r="B10" s="67"/>
      <c r="C10" s="66"/>
      <c r="D10" s="66"/>
      <c r="E10" s="66"/>
      <c r="F10" s="59"/>
      <c r="G10" s="66"/>
    </row>
    <row r="11" spans="1:7" ht="42.75" x14ac:dyDescent="0.25">
      <c r="A11" s="72" t="s">
        <v>135</v>
      </c>
      <c r="B11" s="160" t="s">
        <v>136</v>
      </c>
      <c r="C11" s="161"/>
      <c r="D11" s="162"/>
      <c r="E11" s="73" t="s">
        <v>137</v>
      </c>
      <c r="F11" s="74" t="s">
        <v>138</v>
      </c>
      <c r="G11" s="73" t="s">
        <v>139</v>
      </c>
    </row>
    <row r="12" spans="1:7" ht="119.1" customHeight="1" x14ac:dyDescent="0.25">
      <c r="A12" s="75" t="s">
        <v>0</v>
      </c>
      <c r="B12" s="136" t="s">
        <v>140</v>
      </c>
      <c r="C12" s="137"/>
      <c r="D12" s="138"/>
      <c r="E12" s="76">
        <v>20</v>
      </c>
      <c r="F12" s="77">
        <v>20</v>
      </c>
      <c r="G12" s="78"/>
    </row>
    <row r="13" spans="1:7" ht="33.950000000000003" customHeight="1" x14ac:dyDescent="0.25">
      <c r="A13" s="79">
        <v>1</v>
      </c>
      <c r="B13" s="136" t="s">
        <v>80</v>
      </c>
      <c r="C13" s="137"/>
      <c r="D13" s="138"/>
      <c r="E13" s="76">
        <v>5</v>
      </c>
      <c r="F13" s="77">
        <v>5</v>
      </c>
      <c r="G13" s="78"/>
    </row>
    <row r="14" spans="1:7" ht="170.1" customHeight="1" x14ac:dyDescent="0.25">
      <c r="A14" s="79" t="s">
        <v>81</v>
      </c>
      <c r="B14" s="127" t="s">
        <v>141</v>
      </c>
      <c r="C14" s="128"/>
      <c r="D14" s="166"/>
      <c r="E14" s="80"/>
      <c r="F14" s="81"/>
      <c r="G14" s="82"/>
    </row>
    <row r="15" spans="1:7" ht="135.94999999999999" customHeight="1" x14ac:dyDescent="0.25">
      <c r="A15" s="79" t="s">
        <v>83</v>
      </c>
      <c r="B15" s="127" t="s">
        <v>142</v>
      </c>
      <c r="C15" s="128"/>
      <c r="D15" s="166"/>
      <c r="E15" s="80"/>
      <c r="F15" s="81"/>
      <c r="G15" s="83"/>
    </row>
    <row r="16" spans="1:7" ht="119.1" customHeight="1" x14ac:dyDescent="0.25">
      <c r="A16" s="79" t="s">
        <v>85</v>
      </c>
      <c r="B16" s="127" t="s">
        <v>143</v>
      </c>
      <c r="C16" s="128"/>
      <c r="D16" s="166"/>
      <c r="E16" s="80"/>
      <c r="F16" s="81">
        <v>0</v>
      </c>
      <c r="G16" s="82"/>
    </row>
    <row r="17" spans="1:7" ht="68.099999999999994" customHeight="1" x14ac:dyDescent="0.25">
      <c r="A17" s="79">
        <v>2</v>
      </c>
      <c r="B17" s="136" t="s">
        <v>87</v>
      </c>
      <c r="C17" s="137"/>
      <c r="D17" s="167"/>
      <c r="E17" s="76">
        <v>6</v>
      </c>
      <c r="F17" s="77">
        <v>6</v>
      </c>
      <c r="G17" s="83"/>
    </row>
    <row r="18" spans="1:7" ht="51" customHeight="1" x14ac:dyDescent="0.25">
      <c r="A18" s="84" t="s">
        <v>88</v>
      </c>
      <c r="B18" s="127" t="s">
        <v>89</v>
      </c>
      <c r="C18" s="128"/>
      <c r="D18" s="166"/>
      <c r="E18" s="85"/>
      <c r="F18" s="81"/>
      <c r="G18" s="83"/>
    </row>
    <row r="19" spans="1:7" ht="68.099999999999994" customHeight="1" x14ac:dyDescent="0.25">
      <c r="A19" s="84" t="s">
        <v>90</v>
      </c>
      <c r="B19" s="127" t="s">
        <v>91</v>
      </c>
      <c r="C19" s="128"/>
      <c r="D19" s="166"/>
      <c r="E19" s="85"/>
      <c r="F19" s="81"/>
      <c r="G19" s="86"/>
    </row>
    <row r="20" spans="1:7" ht="68.099999999999994" customHeight="1" x14ac:dyDescent="0.25">
      <c r="A20" s="79" t="s">
        <v>92</v>
      </c>
      <c r="B20" s="127" t="s">
        <v>144</v>
      </c>
      <c r="C20" s="128"/>
      <c r="D20" s="166"/>
      <c r="E20" s="80"/>
      <c r="F20" s="81"/>
      <c r="G20" s="87"/>
    </row>
    <row r="21" spans="1:7" ht="102" customHeight="1" x14ac:dyDescent="0.25">
      <c r="A21" s="79" t="s">
        <v>94</v>
      </c>
      <c r="B21" s="127" t="s">
        <v>145</v>
      </c>
      <c r="C21" s="128"/>
      <c r="D21" s="166"/>
      <c r="E21" s="80"/>
      <c r="F21" s="81"/>
      <c r="G21" s="87"/>
    </row>
    <row r="22" spans="1:7" ht="51" customHeight="1" x14ac:dyDescent="0.25">
      <c r="A22" s="79" t="s">
        <v>96</v>
      </c>
      <c r="B22" s="127" t="s">
        <v>146</v>
      </c>
      <c r="C22" s="128"/>
      <c r="D22" s="166"/>
      <c r="E22" s="80"/>
      <c r="F22" s="81"/>
      <c r="G22" s="83"/>
    </row>
    <row r="23" spans="1:7" ht="51" customHeight="1" x14ac:dyDescent="0.25">
      <c r="A23" s="79">
        <v>3</v>
      </c>
      <c r="B23" s="136" t="s">
        <v>98</v>
      </c>
      <c r="C23" s="137"/>
      <c r="D23" s="167"/>
      <c r="E23" s="76">
        <v>5</v>
      </c>
      <c r="F23" s="77">
        <v>5</v>
      </c>
      <c r="G23" s="78"/>
    </row>
    <row r="24" spans="1:7" ht="135.94999999999999" customHeight="1" x14ac:dyDescent="0.25">
      <c r="A24" s="79" t="s">
        <v>99</v>
      </c>
      <c r="B24" s="127" t="s">
        <v>100</v>
      </c>
      <c r="C24" s="128"/>
      <c r="D24" s="166"/>
      <c r="E24" s="80"/>
      <c r="F24" s="81"/>
      <c r="G24" s="83"/>
    </row>
    <row r="25" spans="1:7" ht="84.95" customHeight="1" x14ac:dyDescent="0.25">
      <c r="A25" s="79" t="s">
        <v>101</v>
      </c>
      <c r="B25" s="163" t="s">
        <v>165</v>
      </c>
      <c r="C25" s="164"/>
      <c r="D25" s="165"/>
      <c r="E25" s="80"/>
      <c r="F25" s="81"/>
      <c r="G25" s="83"/>
    </row>
    <row r="26" spans="1:7" ht="204" customHeight="1" x14ac:dyDescent="0.25">
      <c r="A26" s="88">
        <v>4</v>
      </c>
      <c r="B26" s="136" t="s">
        <v>148</v>
      </c>
      <c r="C26" s="137"/>
      <c r="D26" s="167"/>
      <c r="E26" s="76">
        <v>4</v>
      </c>
      <c r="F26" s="77">
        <v>4</v>
      </c>
      <c r="G26" s="83"/>
    </row>
    <row r="27" spans="1:7" ht="84.95" customHeight="1" x14ac:dyDescent="0.25">
      <c r="A27" s="79" t="s">
        <v>104</v>
      </c>
      <c r="B27" s="127" t="s">
        <v>105</v>
      </c>
      <c r="C27" s="128"/>
      <c r="D27" s="166"/>
      <c r="E27" s="80"/>
      <c r="F27" s="81"/>
      <c r="G27" s="83"/>
    </row>
    <row r="28" spans="1:7" ht="68.099999999999994" customHeight="1" x14ac:dyDescent="0.25">
      <c r="A28" s="79" t="s">
        <v>106</v>
      </c>
      <c r="B28" s="127" t="s">
        <v>107</v>
      </c>
      <c r="C28" s="128"/>
      <c r="D28" s="166"/>
      <c r="E28" s="80"/>
      <c r="F28" s="81"/>
      <c r="G28" s="83"/>
    </row>
    <row r="29" spans="1:7" ht="84.95" customHeight="1" x14ac:dyDescent="0.25">
      <c r="A29" s="79" t="s">
        <v>108</v>
      </c>
      <c r="B29" s="127" t="s">
        <v>109</v>
      </c>
      <c r="C29" s="128"/>
      <c r="D29" s="166"/>
      <c r="E29" s="80"/>
      <c r="F29" s="81"/>
      <c r="G29" s="83"/>
    </row>
    <row r="30" spans="1:7" ht="17.25" x14ac:dyDescent="0.25">
      <c r="A30" s="75" t="s">
        <v>110</v>
      </c>
      <c r="B30" s="139" t="s">
        <v>166</v>
      </c>
      <c r="C30" s="140"/>
      <c r="D30" s="168"/>
      <c r="E30" s="76">
        <v>20</v>
      </c>
      <c r="F30" s="77">
        <f>F31+F33+F35+F37+F39+F41</f>
        <v>5</v>
      </c>
      <c r="G30" s="83"/>
    </row>
    <row r="31" spans="1:7" ht="84.95" customHeight="1" x14ac:dyDescent="0.25">
      <c r="A31" s="79">
        <v>5</v>
      </c>
      <c r="B31" s="136" t="s">
        <v>149</v>
      </c>
      <c r="C31" s="137"/>
      <c r="D31" s="138"/>
      <c r="E31" s="76">
        <v>1</v>
      </c>
      <c r="F31" s="77">
        <f>F32</f>
        <v>1</v>
      </c>
      <c r="G31" s="78"/>
    </row>
    <row r="32" spans="1:7" ht="170.1" customHeight="1" x14ac:dyDescent="0.25">
      <c r="A32" s="79"/>
      <c r="B32" s="127" t="s">
        <v>150</v>
      </c>
      <c r="C32" s="128"/>
      <c r="D32" s="129"/>
      <c r="E32" s="76"/>
      <c r="F32" s="89">
        <v>1</v>
      </c>
      <c r="G32" s="78"/>
    </row>
    <row r="33" spans="1:7" ht="33.950000000000003" customHeight="1" x14ac:dyDescent="0.25">
      <c r="A33" s="79">
        <v>6</v>
      </c>
      <c r="B33" s="136" t="s">
        <v>151</v>
      </c>
      <c r="C33" s="137"/>
      <c r="D33" s="167"/>
      <c r="E33" s="76">
        <v>2</v>
      </c>
      <c r="F33" s="77">
        <f>F34</f>
        <v>0</v>
      </c>
      <c r="G33" s="90"/>
    </row>
    <row r="34" spans="1:7" ht="84.95" customHeight="1" x14ac:dyDescent="0.25">
      <c r="A34" s="79"/>
      <c r="B34" s="169" t="s">
        <v>152</v>
      </c>
      <c r="C34" s="170"/>
      <c r="D34" s="171"/>
      <c r="E34" s="76"/>
      <c r="F34" s="89"/>
      <c r="G34" s="83"/>
    </row>
    <row r="35" spans="1:7" ht="51" customHeight="1" x14ac:dyDescent="0.25">
      <c r="A35" s="79">
        <v>7</v>
      </c>
      <c r="B35" s="136" t="s">
        <v>116</v>
      </c>
      <c r="C35" s="137"/>
      <c r="D35" s="167"/>
      <c r="E35" s="76">
        <v>2</v>
      </c>
      <c r="F35" s="77">
        <f>F36</f>
        <v>2</v>
      </c>
      <c r="G35" s="82"/>
    </row>
    <row r="36" spans="1:7" ht="84.95" customHeight="1" x14ac:dyDescent="0.25">
      <c r="A36" s="79"/>
      <c r="B36" s="127" t="s">
        <v>153</v>
      </c>
      <c r="C36" s="128"/>
      <c r="D36" s="166"/>
      <c r="E36" s="76"/>
      <c r="F36" s="89">
        <v>2</v>
      </c>
      <c r="G36" s="78"/>
    </row>
    <row r="37" spans="1:7" ht="51" customHeight="1" x14ac:dyDescent="0.25">
      <c r="A37" s="79">
        <v>8</v>
      </c>
      <c r="B37" s="136" t="s">
        <v>118</v>
      </c>
      <c r="C37" s="137"/>
      <c r="D37" s="167"/>
      <c r="E37" s="76">
        <v>2</v>
      </c>
      <c r="F37" s="77">
        <f>F38</f>
        <v>2</v>
      </c>
      <c r="G37" s="83"/>
    </row>
    <row r="38" spans="1:7" ht="84.95" customHeight="1" x14ac:dyDescent="0.25">
      <c r="A38" s="79"/>
      <c r="B38" s="127" t="s">
        <v>154</v>
      </c>
      <c r="C38" s="128"/>
      <c r="D38" s="166"/>
      <c r="E38" s="76"/>
      <c r="F38" s="89">
        <v>2</v>
      </c>
      <c r="G38" s="83"/>
    </row>
    <row r="39" spans="1:7" ht="51" customHeight="1" x14ac:dyDescent="0.25">
      <c r="A39" s="79">
        <v>9</v>
      </c>
      <c r="B39" s="136" t="s">
        <v>167</v>
      </c>
      <c r="C39" s="137"/>
      <c r="D39" s="167"/>
      <c r="E39" s="76">
        <v>8</v>
      </c>
      <c r="F39" s="77">
        <f>F40</f>
        <v>0</v>
      </c>
      <c r="G39" s="83"/>
    </row>
    <row r="40" spans="1:7" ht="170.1" customHeight="1" x14ac:dyDescent="0.25">
      <c r="A40" s="79"/>
      <c r="B40" s="127" t="s">
        <v>156</v>
      </c>
      <c r="C40" s="128"/>
      <c r="D40" s="166"/>
      <c r="E40" s="76"/>
      <c r="F40" s="89">
        <v>0</v>
      </c>
      <c r="G40" s="83"/>
    </row>
    <row r="41" spans="1:7" ht="51" customHeight="1" x14ac:dyDescent="0.25">
      <c r="A41" s="79">
        <v>10</v>
      </c>
      <c r="B41" s="136" t="s">
        <v>157</v>
      </c>
      <c r="C41" s="137"/>
      <c r="D41" s="167"/>
      <c r="E41" s="76">
        <v>5</v>
      </c>
      <c r="F41" s="77">
        <f>F42</f>
        <v>0</v>
      </c>
      <c r="G41" s="83"/>
    </row>
    <row r="42" spans="1:7" ht="204" customHeight="1" x14ac:dyDescent="0.25">
      <c r="A42" s="79"/>
      <c r="B42" s="127" t="s">
        <v>158</v>
      </c>
      <c r="C42" s="128"/>
      <c r="D42" s="166"/>
      <c r="E42" s="76"/>
      <c r="F42" s="89">
        <v>0</v>
      </c>
      <c r="G42" s="78"/>
    </row>
    <row r="43" spans="1:7" ht="17.100000000000001" customHeight="1" x14ac:dyDescent="0.25">
      <c r="A43" s="75"/>
      <c r="B43" s="160" t="s">
        <v>159</v>
      </c>
      <c r="C43" s="161"/>
      <c r="D43" s="173"/>
      <c r="E43" s="91">
        <v>40</v>
      </c>
      <c r="F43" s="92">
        <f>F30+F12</f>
        <v>25</v>
      </c>
      <c r="G43" s="93"/>
    </row>
    <row r="44" spans="1:7" ht="15.75" x14ac:dyDescent="0.25">
      <c r="A44" s="66"/>
      <c r="B44" s="67"/>
      <c r="C44" s="67"/>
      <c r="D44" s="67"/>
      <c r="E44" s="66"/>
      <c r="F44" s="59"/>
      <c r="G44" s="66"/>
    </row>
    <row r="45" spans="1:7" ht="32.1" customHeight="1" x14ac:dyDescent="0.25">
      <c r="A45" s="66"/>
      <c r="B45" s="174" t="s">
        <v>128</v>
      </c>
      <c r="C45" s="174"/>
      <c r="D45" s="174"/>
      <c r="E45" s="174"/>
      <c r="F45" s="59"/>
      <c r="G45" s="66"/>
    </row>
    <row r="46" spans="1:7" ht="15.75" x14ac:dyDescent="0.25">
      <c r="A46" s="175"/>
      <c r="B46" s="175"/>
      <c r="C46" s="175"/>
      <c r="D46" s="175"/>
      <c r="E46" s="175"/>
      <c r="F46" s="175"/>
      <c r="G46" s="175"/>
    </row>
    <row r="47" spans="1:7" ht="17.100000000000001" customHeight="1" x14ac:dyDescent="0.25">
      <c r="A47" s="69"/>
      <c r="B47" s="69"/>
      <c r="C47" s="69"/>
      <c r="D47" s="176" t="s">
        <v>210</v>
      </c>
      <c r="E47" s="176"/>
      <c r="F47" s="176"/>
      <c r="G47" s="176"/>
    </row>
    <row r="48" spans="1:7" ht="17.100000000000001" customHeight="1" x14ac:dyDescent="0.25">
      <c r="A48" s="66"/>
      <c r="B48" s="67"/>
      <c r="C48" s="66"/>
      <c r="D48" s="155" t="s">
        <v>160</v>
      </c>
      <c r="E48" s="155"/>
      <c r="F48" s="155"/>
      <c r="G48" s="155"/>
    </row>
    <row r="49" spans="1:7" ht="15.95" customHeight="1" x14ac:dyDescent="0.25">
      <c r="A49" s="66"/>
      <c r="B49" s="67"/>
      <c r="C49" s="66"/>
      <c r="D49" s="158" t="s">
        <v>161</v>
      </c>
      <c r="E49" s="158"/>
      <c r="F49" s="158"/>
      <c r="G49" s="158"/>
    </row>
    <row r="50" spans="1:7" ht="15.75" x14ac:dyDescent="0.25">
      <c r="A50" s="66"/>
      <c r="B50" s="67"/>
      <c r="C50" s="66"/>
      <c r="D50" s="66"/>
      <c r="E50" s="66"/>
      <c r="F50" s="59"/>
      <c r="G50" s="66"/>
    </row>
    <row r="51" spans="1:7" ht="15.75" x14ac:dyDescent="0.25">
      <c r="A51" s="66"/>
      <c r="B51" s="67"/>
      <c r="C51" s="66"/>
      <c r="D51" s="66"/>
      <c r="E51" s="66"/>
      <c r="F51" s="59"/>
      <c r="G51" s="66"/>
    </row>
    <row r="52" spans="1:7" ht="15.75" x14ac:dyDescent="0.25">
      <c r="A52" s="66"/>
      <c r="B52" s="67"/>
      <c r="C52" s="66"/>
      <c r="D52" s="66"/>
      <c r="E52" s="66"/>
      <c r="F52" s="59"/>
      <c r="G52" s="66"/>
    </row>
    <row r="53" spans="1:7" ht="15.75" x14ac:dyDescent="0.25">
      <c r="A53" s="66"/>
      <c r="B53" s="67"/>
      <c r="C53" s="66"/>
      <c r="D53" s="66"/>
      <c r="E53" s="66"/>
      <c r="F53" s="59"/>
      <c r="G53" s="66"/>
    </row>
    <row r="54" spans="1:7" ht="15.75" x14ac:dyDescent="0.25">
      <c r="A54" s="66"/>
      <c r="B54" s="67"/>
      <c r="C54" s="66"/>
      <c r="D54" s="66"/>
      <c r="E54" s="66"/>
      <c r="F54" s="59"/>
      <c r="G54" s="66"/>
    </row>
    <row r="55" spans="1:7" ht="15.75" x14ac:dyDescent="0.25">
      <c r="A55" s="66"/>
      <c r="B55" s="67"/>
      <c r="C55" s="66"/>
      <c r="D55" s="172"/>
      <c r="E55" s="172"/>
      <c r="F55" s="172"/>
      <c r="G55" s="172"/>
    </row>
  </sheetData>
  <mergeCells count="48">
    <mergeCell ref="D55:G55"/>
    <mergeCell ref="B38:D38"/>
    <mergeCell ref="B39:D39"/>
    <mergeCell ref="B40:D40"/>
    <mergeCell ref="B41:D41"/>
    <mergeCell ref="B42:D42"/>
    <mergeCell ref="B43:D43"/>
    <mergeCell ref="B45:E45"/>
    <mergeCell ref="A46:G46"/>
    <mergeCell ref="D47:G47"/>
    <mergeCell ref="D48:G48"/>
    <mergeCell ref="D49:G49"/>
    <mergeCell ref="B37:D37"/>
    <mergeCell ref="B26:D26"/>
    <mergeCell ref="B27:D27"/>
    <mergeCell ref="B28:D28"/>
    <mergeCell ref="B29:D29"/>
    <mergeCell ref="B30:D30"/>
    <mergeCell ref="B31:D31"/>
    <mergeCell ref="B32:D32"/>
    <mergeCell ref="B33:D33"/>
    <mergeCell ref="B34:D34"/>
    <mergeCell ref="B35:D35"/>
    <mergeCell ref="B36:D36"/>
    <mergeCell ref="B25:D25"/>
    <mergeCell ref="B14:D14"/>
    <mergeCell ref="B15:D15"/>
    <mergeCell ref="B16:D16"/>
    <mergeCell ref="B17:D17"/>
    <mergeCell ref="B18:D18"/>
    <mergeCell ref="B19:D19"/>
    <mergeCell ref="B20:D20"/>
    <mergeCell ref="B21:D21"/>
    <mergeCell ref="B22:D22"/>
    <mergeCell ref="B23:D23"/>
    <mergeCell ref="B24:D24"/>
    <mergeCell ref="B13:D13"/>
    <mergeCell ref="A2:C2"/>
    <mergeCell ref="D2:G2"/>
    <mergeCell ref="A3:B3"/>
    <mergeCell ref="A4:G4"/>
    <mergeCell ref="A5:G5"/>
    <mergeCell ref="B6:G6"/>
    <mergeCell ref="B7:G7"/>
    <mergeCell ref="B8:G8"/>
    <mergeCell ref="B9:G9"/>
    <mergeCell ref="B11:D11"/>
    <mergeCell ref="B12:D12"/>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5"/>
  <sheetViews>
    <sheetView topLeftCell="A40" workbookViewId="0">
      <selection activeCell="F13" sqref="F13"/>
    </sheetView>
  </sheetViews>
  <sheetFormatPr defaultColWidth="11.42578125" defaultRowHeight="15" x14ac:dyDescent="0.25"/>
  <cols>
    <col min="4" max="4" width="27.42578125" customWidth="1"/>
    <col min="5" max="7" width="16.42578125" customWidth="1"/>
    <col min="260" max="260" width="27.42578125" customWidth="1"/>
    <col min="261" max="263" width="16.42578125" customWidth="1"/>
    <col min="516" max="516" width="27.42578125" customWidth="1"/>
    <col min="517" max="519" width="16.42578125" customWidth="1"/>
    <col min="772" max="772" width="27.42578125" customWidth="1"/>
    <col min="773" max="775" width="16.42578125" customWidth="1"/>
    <col min="1028" max="1028" width="27.42578125" customWidth="1"/>
    <col min="1029" max="1031" width="16.42578125" customWidth="1"/>
    <col min="1284" max="1284" width="27.42578125" customWidth="1"/>
    <col min="1285" max="1287" width="16.42578125" customWidth="1"/>
    <col min="1540" max="1540" width="27.42578125" customWidth="1"/>
    <col min="1541" max="1543" width="16.42578125" customWidth="1"/>
    <col min="1796" max="1796" width="27.42578125" customWidth="1"/>
    <col min="1797" max="1799" width="16.42578125" customWidth="1"/>
    <col min="2052" max="2052" width="27.42578125" customWidth="1"/>
    <col min="2053" max="2055" width="16.42578125" customWidth="1"/>
    <col min="2308" max="2308" width="27.42578125" customWidth="1"/>
    <col min="2309" max="2311" width="16.42578125" customWidth="1"/>
    <col min="2564" max="2564" width="27.42578125" customWidth="1"/>
    <col min="2565" max="2567" width="16.42578125" customWidth="1"/>
    <col min="2820" max="2820" width="27.42578125" customWidth="1"/>
    <col min="2821" max="2823" width="16.42578125" customWidth="1"/>
    <col min="3076" max="3076" width="27.42578125" customWidth="1"/>
    <col min="3077" max="3079" width="16.42578125" customWidth="1"/>
    <col min="3332" max="3332" width="27.42578125" customWidth="1"/>
    <col min="3333" max="3335" width="16.42578125" customWidth="1"/>
    <col min="3588" max="3588" width="27.42578125" customWidth="1"/>
    <col min="3589" max="3591" width="16.42578125" customWidth="1"/>
    <col min="3844" max="3844" width="27.42578125" customWidth="1"/>
    <col min="3845" max="3847" width="16.42578125" customWidth="1"/>
    <col min="4100" max="4100" width="27.42578125" customWidth="1"/>
    <col min="4101" max="4103" width="16.42578125" customWidth="1"/>
    <col min="4356" max="4356" width="27.42578125" customWidth="1"/>
    <col min="4357" max="4359" width="16.42578125" customWidth="1"/>
    <col min="4612" max="4612" width="27.42578125" customWidth="1"/>
    <col min="4613" max="4615" width="16.42578125" customWidth="1"/>
    <col min="4868" max="4868" width="27.42578125" customWidth="1"/>
    <col min="4869" max="4871" width="16.42578125" customWidth="1"/>
    <col min="5124" max="5124" width="27.42578125" customWidth="1"/>
    <col min="5125" max="5127" width="16.42578125" customWidth="1"/>
    <col min="5380" max="5380" width="27.42578125" customWidth="1"/>
    <col min="5381" max="5383" width="16.42578125" customWidth="1"/>
    <col min="5636" max="5636" width="27.42578125" customWidth="1"/>
    <col min="5637" max="5639" width="16.42578125" customWidth="1"/>
    <col min="5892" max="5892" width="27.42578125" customWidth="1"/>
    <col min="5893" max="5895" width="16.42578125" customWidth="1"/>
    <col min="6148" max="6148" width="27.42578125" customWidth="1"/>
    <col min="6149" max="6151" width="16.42578125" customWidth="1"/>
    <col min="6404" max="6404" width="27.42578125" customWidth="1"/>
    <col min="6405" max="6407" width="16.42578125" customWidth="1"/>
    <col min="6660" max="6660" width="27.42578125" customWidth="1"/>
    <col min="6661" max="6663" width="16.42578125" customWidth="1"/>
    <col min="6916" max="6916" width="27.42578125" customWidth="1"/>
    <col min="6917" max="6919" width="16.42578125" customWidth="1"/>
    <col min="7172" max="7172" width="27.42578125" customWidth="1"/>
    <col min="7173" max="7175" width="16.42578125" customWidth="1"/>
    <col min="7428" max="7428" width="27.42578125" customWidth="1"/>
    <col min="7429" max="7431" width="16.42578125" customWidth="1"/>
    <col min="7684" max="7684" width="27.42578125" customWidth="1"/>
    <col min="7685" max="7687" width="16.42578125" customWidth="1"/>
    <col min="7940" max="7940" width="27.42578125" customWidth="1"/>
    <col min="7941" max="7943" width="16.42578125" customWidth="1"/>
    <col min="8196" max="8196" width="27.42578125" customWidth="1"/>
    <col min="8197" max="8199" width="16.42578125" customWidth="1"/>
    <col min="8452" max="8452" width="27.42578125" customWidth="1"/>
    <col min="8453" max="8455" width="16.42578125" customWidth="1"/>
    <col min="8708" max="8708" width="27.42578125" customWidth="1"/>
    <col min="8709" max="8711" width="16.42578125" customWidth="1"/>
    <col min="8964" max="8964" width="27.42578125" customWidth="1"/>
    <col min="8965" max="8967" width="16.42578125" customWidth="1"/>
    <col min="9220" max="9220" width="27.42578125" customWidth="1"/>
    <col min="9221" max="9223" width="16.42578125" customWidth="1"/>
    <col min="9476" max="9476" width="27.42578125" customWidth="1"/>
    <col min="9477" max="9479" width="16.42578125" customWidth="1"/>
    <col min="9732" max="9732" width="27.42578125" customWidth="1"/>
    <col min="9733" max="9735" width="16.42578125" customWidth="1"/>
    <col min="9988" max="9988" width="27.42578125" customWidth="1"/>
    <col min="9989" max="9991" width="16.42578125" customWidth="1"/>
    <col min="10244" max="10244" width="27.42578125" customWidth="1"/>
    <col min="10245" max="10247" width="16.42578125" customWidth="1"/>
    <col min="10500" max="10500" width="27.42578125" customWidth="1"/>
    <col min="10501" max="10503" width="16.42578125" customWidth="1"/>
    <col min="10756" max="10756" width="27.42578125" customWidth="1"/>
    <col min="10757" max="10759" width="16.42578125" customWidth="1"/>
    <col min="11012" max="11012" width="27.42578125" customWidth="1"/>
    <col min="11013" max="11015" width="16.42578125" customWidth="1"/>
    <col min="11268" max="11268" width="27.42578125" customWidth="1"/>
    <col min="11269" max="11271" width="16.42578125" customWidth="1"/>
    <col min="11524" max="11524" width="27.42578125" customWidth="1"/>
    <col min="11525" max="11527" width="16.42578125" customWidth="1"/>
    <col min="11780" max="11780" width="27.42578125" customWidth="1"/>
    <col min="11781" max="11783" width="16.42578125" customWidth="1"/>
    <col min="12036" max="12036" width="27.42578125" customWidth="1"/>
    <col min="12037" max="12039" width="16.42578125" customWidth="1"/>
    <col min="12292" max="12292" width="27.42578125" customWidth="1"/>
    <col min="12293" max="12295" width="16.42578125" customWidth="1"/>
    <col min="12548" max="12548" width="27.42578125" customWidth="1"/>
    <col min="12549" max="12551" width="16.42578125" customWidth="1"/>
    <col min="12804" max="12804" width="27.42578125" customWidth="1"/>
    <col min="12805" max="12807" width="16.42578125" customWidth="1"/>
    <col min="13060" max="13060" width="27.42578125" customWidth="1"/>
    <col min="13061" max="13063" width="16.42578125" customWidth="1"/>
    <col min="13316" max="13316" width="27.42578125" customWidth="1"/>
    <col min="13317" max="13319" width="16.42578125" customWidth="1"/>
    <col min="13572" max="13572" width="27.42578125" customWidth="1"/>
    <col min="13573" max="13575" width="16.42578125" customWidth="1"/>
    <col min="13828" max="13828" width="27.42578125" customWidth="1"/>
    <col min="13829" max="13831" width="16.42578125" customWidth="1"/>
    <col min="14084" max="14084" width="27.42578125" customWidth="1"/>
    <col min="14085" max="14087" width="16.42578125" customWidth="1"/>
    <col min="14340" max="14340" width="27.42578125" customWidth="1"/>
    <col min="14341" max="14343" width="16.42578125" customWidth="1"/>
    <col min="14596" max="14596" width="27.42578125" customWidth="1"/>
    <col min="14597" max="14599" width="16.42578125" customWidth="1"/>
    <col min="14852" max="14852" width="27.42578125" customWidth="1"/>
    <col min="14853" max="14855" width="16.42578125" customWidth="1"/>
    <col min="15108" max="15108" width="27.42578125" customWidth="1"/>
    <col min="15109" max="15111" width="16.42578125" customWidth="1"/>
    <col min="15364" max="15364" width="27.42578125" customWidth="1"/>
    <col min="15365" max="15367" width="16.42578125" customWidth="1"/>
    <col min="15620" max="15620" width="27.42578125" customWidth="1"/>
    <col min="15621" max="15623" width="16.42578125" customWidth="1"/>
    <col min="15876" max="15876" width="27.42578125" customWidth="1"/>
    <col min="15877" max="15879" width="16.42578125" customWidth="1"/>
    <col min="16132" max="16132" width="27.42578125" customWidth="1"/>
    <col min="16133" max="16135" width="16.42578125" customWidth="1"/>
  </cols>
  <sheetData>
    <row r="1" spans="1:7" ht="15.75" x14ac:dyDescent="0.25">
      <c r="A1" s="66"/>
      <c r="B1" s="67"/>
      <c r="C1" s="66"/>
      <c r="D1" s="66"/>
      <c r="E1" s="66"/>
      <c r="F1" s="59"/>
      <c r="G1" s="68" t="s">
        <v>130</v>
      </c>
    </row>
    <row r="2" spans="1:7" ht="84.95" customHeight="1" x14ac:dyDescent="0.25">
      <c r="A2" s="154" t="s">
        <v>162</v>
      </c>
      <c r="B2" s="154"/>
      <c r="C2" s="154"/>
      <c r="D2" s="155" t="s">
        <v>2</v>
      </c>
      <c r="E2" s="155"/>
      <c r="F2" s="155"/>
      <c r="G2" s="155"/>
    </row>
    <row r="3" spans="1:7" ht="17.25" x14ac:dyDescent="0.25">
      <c r="A3" s="156"/>
      <c r="B3" s="156"/>
      <c r="C3" s="69"/>
      <c r="D3" s="70"/>
      <c r="E3" s="70"/>
      <c r="F3" s="60"/>
      <c r="G3" s="70"/>
    </row>
    <row r="4" spans="1:7" ht="36" customHeight="1" x14ac:dyDescent="0.25">
      <c r="A4" s="157" t="s">
        <v>211</v>
      </c>
      <c r="B4" s="157"/>
      <c r="C4" s="157"/>
      <c r="D4" s="157"/>
      <c r="E4" s="157"/>
      <c r="F4" s="157"/>
      <c r="G4" s="157"/>
    </row>
    <row r="5" spans="1:7" ht="15.75" x14ac:dyDescent="0.25">
      <c r="A5" s="158"/>
      <c r="B5" s="158"/>
      <c r="C5" s="158"/>
      <c r="D5" s="158"/>
      <c r="E5" s="158"/>
      <c r="F5" s="158"/>
      <c r="G5" s="158"/>
    </row>
    <row r="6" spans="1:7" ht="15.95" customHeight="1" x14ac:dyDescent="0.25">
      <c r="A6" s="71"/>
      <c r="B6" s="159" t="s">
        <v>184</v>
      </c>
      <c r="C6" s="159"/>
      <c r="D6" s="159"/>
      <c r="E6" s="159"/>
      <c r="F6" s="159"/>
      <c r="G6" s="159"/>
    </row>
    <row r="7" spans="1:7" ht="15.95" customHeight="1" x14ac:dyDescent="0.25">
      <c r="A7" s="71"/>
      <c r="B7" s="159" t="s">
        <v>132</v>
      </c>
      <c r="C7" s="159"/>
      <c r="D7" s="159"/>
      <c r="E7" s="159"/>
      <c r="F7" s="159"/>
      <c r="G7" s="159"/>
    </row>
    <row r="8" spans="1:7" ht="15.95" customHeight="1" x14ac:dyDescent="0.25">
      <c r="A8" s="71"/>
      <c r="B8" s="159" t="s">
        <v>133</v>
      </c>
      <c r="C8" s="159"/>
      <c r="D8" s="159"/>
      <c r="E8" s="159"/>
      <c r="F8" s="159"/>
      <c r="G8" s="159"/>
    </row>
    <row r="9" spans="1:7" ht="15.95" customHeight="1" x14ac:dyDescent="0.25">
      <c r="A9" s="71"/>
      <c r="B9" s="159" t="s">
        <v>185</v>
      </c>
      <c r="C9" s="159"/>
      <c r="D9" s="159"/>
      <c r="E9" s="159"/>
      <c r="F9" s="159"/>
      <c r="G9" s="159"/>
    </row>
    <row r="10" spans="1:7" ht="15.75" x14ac:dyDescent="0.25">
      <c r="A10" s="66"/>
      <c r="B10" s="67"/>
      <c r="C10" s="66"/>
      <c r="D10" s="66"/>
      <c r="E10" s="66"/>
      <c r="F10" s="59"/>
      <c r="G10" s="66"/>
    </row>
    <row r="11" spans="1:7" ht="42.75" x14ac:dyDescent="0.25">
      <c r="A11" s="72" t="s">
        <v>135</v>
      </c>
      <c r="B11" s="160" t="s">
        <v>136</v>
      </c>
      <c r="C11" s="161"/>
      <c r="D11" s="162"/>
      <c r="E11" s="73" t="s">
        <v>137</v>
      </c>
      <c r="F11" s="74" t="s">
        <v>138</v>
      </c>
      <c r="G11" s="73" t="s">
        <v>139</v>
      </c>
    </row>
    <row r="12" spans="1:7" ht="119.1" customHeight="1" x14ac:dyDescent="0.25">
      <c r="A12" s="75" t="s">
        <v>0</v>
      </c>
      <c r="B12" s="136" t="s">
        <v>140</v>
      </c>
      <c r="C12" s="137"/>
      <c r="D12" s="138"/>
      <c r="E12" s="76">
        <v>20</v>
      </c>
      <c r="F12" s="77">
        <f>F13+F17+F23+F26</f>
        <v>19</v>
      </c>
      <c r="G12" s="78"/>
    </row>
    <row r="13" spans="1:7" ht="33.950000000000003" customHeight="1" x14ac:dyDescent="0.25">
      <c r="A13" s="79">
        <v>1</v>
      </c>
      <c r="B13" s="136" t="s">
        <v>80</v>
      </c>
      <c r="C13" s="137"/>
      <c r="D13" s="138"/>
      <c r="E13" s="76">
        <v>5</v>
      </c>
      <c r="F13" s="77">
        <f>E13-F16</f>
        <v>4</v>
      </c>
      <c r="G13" s="78"/>
    </row>
    <row r="14" spans="1:7" ht="170.1" customHeight="1" x14ac:dyDescent="0.25">
      <c r="A14" s="79" t="s">
        <v>81</v>
      </c>
      <c r="B14" s="127" t="s">
        <v>141</v>
      </c>
      <c r="C14" s="128"/>
      <c r="D14" s="166"/>
      <c r="E14" s="80"/>
      <c r="F14" s="81"/>
      <c r="G14" s="82"/>
    </row>
    <row r="15" spans="1:7" ht="135.94999999999999" customHeight="1" x14ac:dyDescent="0.25">
      <c r="A15" s="79" t="s">
        <v>83</v>
      </c>
      <c r="B15" s="127" t="s">
        <v>142</v>
      </c>
      <c r="C15" s="128"/>
      <c r="D15" s="166"/>
      <c r="E15" s="80"/>
      <c r="F15" s="81"/>
      <c r="G15" s="83"/>
    </row>
    <row r="16" spans="1:7" ht="119.1" customHeight="1" x14ac:dyDescent="0.25">
      <c r="A16" s="79" t="s">
        <v>85</v>
      </c>
      <c r="B16" s="127" t="s">
        <v>143</v>
      </c>
      <c r="C16" s="128"/>
      <c r="D16" s="166"/>
      <c r="E16" s="80"/>
      <c r="F16" s="81">
        <v>1</v>
      </c>
      <c r="G16" s="82"/>
    </row>
    <row r="17" spans="1:7" ht="68.099999999999994" customHeight="1" x14ac:dyDescent="0.25">
      <c r="A17" s="79">
        <v>2</v>
      </c>
      <c r="B17" s="136" t="s">
        <v>87</v>
      </c>
      <c r="C17" s="137"/>
      <c r="D17" s="167"/>
      <c r="E17" s="76">
        <v>6</v>
      </c>
      <c r="F17" s="77">
        <v>6</v>
      </c>
      <c r="G17" s="83"/>
    </row>
    <row r="18" spans="1:7" ht="51" customHeight="1" x14ac:dyDescent="0.25">
      <c r="A18" s="84" t="s">
        <v>88</v>
      </c>
      <c r="B18" s="127" t="s">
        <v>89</v>
      </c>
      <c r="C18" s="128"/>
      <c r="D18" s="166"/>
      <c r="E18" s="85"/>
      <c r="F18" s="81"/>
      <c r="G18" s="83"/>
    </row>
    <row r="19" spans="1:7" ht="68.099999999999994" customHeight="1" x14ac:dyDescent="0.25">
      <c r="A19" s="84" t="s">
        <v>90</v>
      </c>
      <c r="B19" s="127" t="s">
        <v>91</v>
      </c>
      <c r="C19" s="128"/>
      <c r="D19" s="166"/>
      <c r="E19" s="85"/>
      <c r="F19" s="81"/>
      <c r="G19" s="86"/>
    </row>
    <row r="20" spans="1:7" ht="68.099999999999994" customHeight="1" x14ac:dyDescent="0.25">
      <c r="A20" s="79" t="s">
        <v>92</v>
      </c>
      <c r="B20" s="127" t="s">
        <v>144</v>
      </c>
      <c r="C20" s="128"/>
      <c r="D20" s="166"/>
      <c r="E20" s="80"/>
      <c r="F20" s="81"/>
      <c r="G20" s="87"/>
    </row>
    <row r="21" spans="1:7" ht="102" customHeight="1" x14ac:dyDescent="0.25">
      <c r="A21" s="79" t="s">
        <v>94</v>
      </c>
      <c r="B21" s="127" t="s">
        <v>145</v>
      </c>
      <c r="C21" s="128"/>
      <c r="D21" s="166"/>
      <c r="E21" s="80"/>
      <c r="F21" s="81"/>
      <c r="G21" s="87"/>
    </row>
    <row r="22" spans="1:7" ht="51" customHeight="1" x14ac:dyDescent="0.25">
      <c r="A22" s="79" t="s">
        <v>96</v>
      </c>
      <c r="B22" s="127" t="s">
        <v>146</v>
      </c>
      <c r="C22" s="128"/>
      <c r="D22" s="166"/>
      <c r="E22" s="80"/>
      <c r="F22" s="81"/>
      <c r="G22" s="83"/>
    </row>
    <row r="23" spans="1:7" ht="51" customHeight="1" x14ac:dyDescent="0.25">
      <c r="A23" s="79">
        <v>3</v>
      </c>
      <c r="B23" s="136" t="s">
        <v>98</v>
      </c>
      <c r="C23" s="137"/>
      <c r="D23" s="167"/>
      <c r="E23" s="76">
        <v>5</v>
      </c>
      <c r="F23" s="77">
        <v>5</v>
      </c>
      <c r="G23" s="78"/>
    </row>
    <row r="24" spans="1:7" ht="135.94999999999999" customHeight="1" x14ac:dyDescent="0.25">
      <c r="A24" s="79" t="s">
        <v>99</v>
      </c>
      <c r="B24" s="127" t="s">
        <v>100</v>
      </c>
      <c r="C24" s="128"/>
      <c r="D24" s="166"/>
      <c r="E24" s="80"/>
      <c r="F24" s="81"/>
      <c r="G24" s="83"/>
    </row>
    <row r="25" spans="1:7" ht="84.95" customHeight="1" x14ac:dyDescent="0.25">
      <c r="A25" s="79" t="s">
        <v>101</v>
      </c>
      <c r="B25" s="163" t="s">
        <v>165</v>
      </c>
      <c r="C25" s="164"/>
      <c r="D25" s="165"/>
      <c r="E25" s="80"/>
      <c r="F25" s="81"/>
      <c r="G25" s="83"/>
    </row>
    <row r="26" spans="1:7" ht="204" customHeight="1" x14ac:dyDescent="0.25">
      <c r="A26" s="88">
        <v>4</v>
      </c>
      <c r="B26" s="136" t="s">
        <v>148</v>
      </c>
      <c r="C26" s="137"/>
      <c r="D26" s="167"/>
      <c r="E26" s="76">
        <v>4</v>
      </c>
      <c r="F26" s="77">
        <v>4</v>
      </c>
      <c r="G26" s="83"/>
    </row>
    <row r="27" spans="1:7" ht="84.95" customHeight="1" x14ac:dyDescent="0.25">
      <c r="A27" s="79" t="s">
        <v>104</v>
      </c>
      <c r="B27" s="127" t="s">
        <v>105</v>
      </c>
      <c r="C27" s="128"/>
      <c r="D27" s="166"/>
      <c r="E27" s="80"/>
      <c r="F27" s="81"/>
      <c r="G27" s="83"/>
    </row>
    <row r="28" spans="1:7" ht="68.099999999999994" customHeight="1" x14ac:dyDescent="0.25">
      <c r="A28" s="79" t="s">
        <v>106</v>
      </c>
      <c r="B28" s="127" t="s">
        <v>107</v>
      </c>
      <c r="C28" s="128"/>
      <c r="D28" s="166"/>
      <c r="E28" s="80"/>
      <c r="F28" s="81"/>
      <c r="G28" s="83"/>
    </row>
    <row r="29" spans="1:7" ht="84.95" customHeight="1" x14ac:dyDescent="0.25">
      <c r="A29" s="79" t="s">
        <v>108</v>
      </c>
      <c r="B29" s="127" t="s">
        <v>109</v>
      </c>
      <c r="C29" s="128"/>
      <c r="D29" s="166"/>
      <c r="E29" s="80"/>
      <c r="F29" s="81"/>
      <c r="G29" s="83"/>
    </row>
    <row r="30" spans="1:7" ht="17.25" x14ac:dyDescent="0.25">
      <c r="A30" s="75" t="s">
        <v>110</v>
      </c>
      <c r="B30" s="139" t="s">
        <v>166</v>
      </c>
      <c r="C30" s="140"/>
      <c r="D30" s="168"/>
      <c r="E30" s="76">
        <v>20</v>
      </c>
      <c r="F30" s="77">
        <f>F31+F33+F35+F37+F39+F41</f>
        <v>13</v>
      </c>
      <c r="G30" s="83"/>
    </row>
    <row r="31" spans="1:7" ht="84.95" customHeight="1" x14ac:dyDescent="0.25">
      <c r="A31" s="79">
        <v>5</v>
      </c>
      <c r="B31" s="136" t="s">
        <v>149</v>
      </c>
      <c r="C31" s="137"/>
      <c r="D31" s="138"/>
      <c r="E31" s="76">
        <v>1</v>
      </c>
      <c r="F31" s="77">
        <f>F32</f>
        <v>1</v>
      </c>
      <c r="G31" s="78"/>
    </row>
    <row r="32" spans="1:7" ht="170.1" customHeight="1" x14ac:dyDescent="0.25">
      <c r="A32" s="79"/>
      <c r="B32" s="127" t="s">
        <v>150</v>
      </c>
      <c r="C32" s="128"/>
      <c r="D32" s="129"/>
      <c r="E32" s="76"/>
      <c r="F32" s="89">
        <v>1</v>
      </c>
      <c r="G32" s="78"/>
    </row>
    <row r="33" spans="1:7" ht="33.950000000000003" customHeight="1" x14ac:dyDescent="0.25">
      <c r="A33" s="79">
        <v>6</v>
      </c>
      <c r="B33" s="136" t="s">
        <v>151</v>
      </c>
      <c r="C33" s="137"/>
      <c r="D33" s="167"/>
      <c r="E33" s="76">
        <v>2</v>
      </c>
      <c r="F33" s="77">
        <f>F34</f>
        <v>0</v>
      </c>
      <c r="G33" s="90"/>
    </row>
    <row r="34" spans="1:7" ht="84.95" customHeight="1" x14ac:dyDescent="0.25">
      <c r="A34" s="79"/>
      <c r="B34" s="169" t="s">
        <v>152</v>
      </c>
      <c r="C34" s="170"/>
      <c r="D34" s="171"/>
      <c r="E34" s="76"/>
      <c r="F34" s="89">
        <v>0</v>
      </c>
      <c r="G34" s="83"/>
    </row>
    <row r="35" spans="1:7" ht="51" customHeight="1" x14ac:dyDescent="0.25">
      <c r="A35" s="79">
        <v>7</v>
      </c>
      <c r="B35" s="136" t="s">
        <v>116</v>
      </c>
      <c r="C35" s="137"/>
      <c r="D35" s="167"/>
      <c r="E35" s="76">
        <v>2</v>
      </c>
      <c r="F35" s="77">
        <f>F36</f>
        <v>2</v>
      </c>
      <c r="G35" s="82"/>
    </row>
    <row r="36" spans="1:7" ht="84.95" customHeight="1" x14ac:dyDescent="0.25">
      <c r="A36" s="79"/>
      <c r="B36" s="127" t="s">
        <v>153</v>
      </c>
      <c r="C36" s="128"/>
      <c r="D36" s="166"/>
      <c r="E36" s="76"/>
      <c r="F36" s="89">
        <v>2</v>
      </c>
      <c r="G36" s="78"/>
    </row>
    <row r="37" spans="1:7" ht="51" customHeight="1" x14ac:dyDescent="0.25">
      <c r="A37" s="79">
        <v>8</v>
      </c>
      <c r="B37" s="136" t="s">
        <v>118</v>
      </c>
      <c r="C37" s="137"/>
      <c r="D37" s="167"/>
      <c r="E37" s="76">
        <v>2</v>
      </c>
      <c r="F37" s="77">
        <f>F38</f>
        <v>2</v>
      </c>
      <c r="G37" s="83"/>
    </row>
    <row r="38" spans="1:7" ht="84.95" customHeight="1" x14ac:dyDescent="0.25">
      <c r="A38" s="79"/>
      <c r="B38" s="127" t="s">
        <v>154</v>
      </c>
      <c r="C38" s="128"/>
      <c r="D38" s="166"/>
      <c r="E38" s="76"/>
      <c r="F38" s="89">
        <v>2</v>
      </c>
      <c r="G38" s="83"/>
    </row>
    <row r="39" spans="1:7" ht="51" customHeight="1" x14ac:dyDescent="0.25">
      <c r="A39" s="79">
        <v>9</v>
      </c>
      <c r="B39" s="136" t="s">
        <v>167</v>
      </c>
      <c r="C39" s="137"/>
      <c r="D39" s="167"/>
      <c r="E39" s="76">
        <v>8</v>
      </c>
      <c r="F39" s="77">
        <f>F40</f>
        <v>8</v>
      </c>
      <c r="G39" s="83"/>
    </row>
    <row r="40" spans="1:7" ht="170.1" customHeight="1" x14ac:dyDescent="0.25">
      <c r="A40" s="79"/>
      <c r="B40" s="127" t="s">
        <v>156</v>
      </c>
      <c r="C40" s="128"/>
      <c r="D40" s="166"/>
      <c r="E40" s="76"/>
      <c r="F40" s="89">
        <v>8</v>
      </c>
      <c r="G40" s="83"/>
    </row>
    <row r="41" spans="1:7" ht="51" customHeight="1" x14ac:dyDescent="0.25">
      <c r="A41" s="79">
        <v>10</v>
      </c>
      <c r="B41" s="136" t="s">
        <v>157</v>
      </c>
      <c r="C41" s="137"/>
      <c r="D41" s="167"/>
      <c r="E41" s="76">
        <v>5</v>
      </c>
      <c r="F41" s="77">
        <f>F42</f>
        <v>0</v>
      </c>
      <c r="G41" s="83"/>
    </row>
    <row r="42" spans="1:7" ht="204" customHeight="1" x14ac:dyDescent="0.25">
      <c r="A42" s="79"/>
      <c r="B42" s="127" t="s">
        <v>158</v>
      </c>
      <c r="C42" s="128"/>
      <c r="D42" s="166"/>
      <c r="E42" s="76"/>
      <c r="F42" s="89">
        <v>0</v>
      </c>
      <c r="G42" s="78"/>
    </row>
    <row r="43" spans="1:7" ht="17.100000000000001" customHeight="1" x14ac:dyDescent="0.25">
      <c r="A43" s="75"/>
      <c r="B43" s="160" t="s">
        <v>159</v>
      </c>
      <c r="C43" s="161"/>
      <c r="D43" s="173"/>
      <c r="E43" s="91">
        <v>40</v>
      </c>
      <c r="F43" s="92">
        <f>F30+F12</f>
        <v>32</v>
      </c>
      <c r="G43" s="93"/>
    </row>
    <row r="44" spans="1:7" ht="15.75" x14ac:dyDescent="0.25">
      <c r="A44" s="66"/>
      <c r="B44" s="67"/>
      <c r="C44" s="67"/>
      <c r="D44" s="67"/>
      <c r="E44" s="66"/>
      <c r="F44" s="59"/>
      <c r="G44" s="66"/>
    </row>
    <row r="45" spans="1:7" ht="32.1" customHeight="1" x14ac:dyDescent="0.25">
      <c r="A45" s="66"/>
      <c r="B45" s="174" t="s">
        <v>128</v>
      </c>
      <c r="C45" s="174"/>
      <c r="D45" s="174"/>
      <c r="E45" s="174"/>
      <c r="F45" s="59"/>
      <c r="G45" s="66"/>
    </row>
    <row r="46" spans="1:7" ht="15.75" x14ac:dyDescent="0.25">
      <c r="A46" s="175"/>
      <c r="B46" s="175"/>
      <c r="C46" s="175"/>
      <c r="D46" s="175"/>
      <c r="E46" s="175"/>
      <c r="F46" s="175"/>
      <c r="G46" s="175"/>
    </row>
    <row r="47" spans="1:7" ht="17.100000000000001" customHeight="1" x14ac:dyDescent="0.25">
      <c r="A47" s="69"/>
      <c r="B47" s="69"/>
      <c r="C47" s="69"/>
      <c r="D47" s="176" t="s">
        <v>210</v>
      </c>
      <c r="E47" s="176"/>
      <c r="F47" s="176"/>
      <c r="G47" s="176"/>
    </row>
    <row r="48" spans="1:7" ht="17.100000000000001" customHeight="1" x14ac:dyDescent="0.25">
      <c r="A48" s="66"/>
      <c r="B48" s="67"/>
      <c r="C48" s="66"/>
      <c r="D48" s="155" t="s">
        <v>160</v>
      </c>
      <c r="E48" s="155"/>
      <c r="F48" s="155"/>
      <c r="G48" s="155"/>
    </row>
    <row r="49" spans="1:7" ht="15.95" customHeight="1" x14ac:dyDescent="0.25">
      <c r="A49" s="66"/>
      <c r="B49" s="67"/>
      <c r="C49" s="66"/>
      <c r="D49" s="158" t="s">
        <v>161</v>
      </c>
      <c r="E49" s="158"/>
      <c r="F49" s="158"/>
      <c r="G49" s="158"/>
    </row>
    <row r="50" spans="1:7" ht="15.75" x14ac:dyDescent="0.25">
      <c r="A50" s="66"/>
      <c r="B50" s="67"/>
      <c r="C50" s="66"/>
      <c r="D50" s="66"/>
      <c r="E50" s="66"/>
      <c r="F50" s="59"/>
      <c r="G50" s="66"/>
    </row>
    <row r="51" spans="1:7" ht="15.75" x14ac:dyDescent="0.25">
      <c r="A51" s="66"/>
      <c r="B51" s="67"/>
      <c r="C51" s="66"/>
      <c r="D51" s="66"/>
      <c r="E51" s="66"/>
      <c r="F51" s="59"/>
      <c r="G51" s="66"/>
    </row>
    <row r="52" spans="1:7" ht="15.75" x14ac:dyDescent="0.25">
      <c r="A52" s="66"/>
      <c r="B52" s="67"/>
      <c r="C52" s="66"/>
      <c r="D52" s="66"/>
      <c r="E52" s="66"/>
      <c r="F52" s="59"/>
      <c r="G52" s="66"/>
    </row>
    <row r="53" spans="1:7" ht="15.75" x14ac:dyDescent="0.25">
      <c r="A53" s="66"/>
      <c r="B53" s="67"/>
      <c r="C53" s="66"/>
      <c r="D53" s="66"/>
      <c r="E53" s="66"/>
      <c r="F53" s="59"/>
      <c r="G53" s="66"/>
    </row>
    <row r="54" spans="1:7" ht="15.75" x14ac:dyDescent="0.25">
      <c r="A54" s="66"/>
      <c r="B54" s="67"/>
      <c r="C54" s="66"/>
      <c r="D54" s="66"/>
      <c r="E54" s="66"/>
      <c r="F54" s="59"/>
      <c r="G54" s="66"/>
    </row>
    <row r="55" spans="1:7" ht="15.75" x14ac:dyDescent="0.25">
      <c r="A55" s="66"/>
      <c r="B55" s="67"/>
      <c r="C55" s="66"/>
      <c r="D55" s="172"/>
      <c r="E55" s="172"/>
      <c r="F55" s="172"/>
      <c r="G55" s="172"/>
    </row>
  </sheetData>
  <mergeCells count="48">
    <mergeCell ref="D55:G55"/>
    <mergeCell ref="B38:D38"/>
    <mergeCell ref="B39:D39"/>
    <mergeCell ref="B40:D40"/>
    <mergeCell ref="B41:D41"/>
    <mergeCell ref="B42:D42"/>
    <mergeCell ref="B43:D43"/>
    <mergeCell ref="B45:E45"/>
    <mergeCell ref="A46:G46"/>
    <mergeCell ref="D47:G47"/>
    <mergeCell ref="D48:G48"/>
    <mergeCell ref="D49:G49"/>
    <mergeCell ref="B37:D37"/>
    <mergeCell ref="B26:D26"/>
    <mergeCell ref="B27:D27"/>
    <mergeCell ref="B28:D28"/>
    <mergeCell ref="B29:D29"/>
    <mergeCell ref="B30:D30"/>
    <mergeCell ref="B31:D31"/>
    <mergeCell ref="B32:D32"/>
    <mergeCell ref="B33:D33"/>
    <mergeCell ref="B34:D34"/>
    <mergeCell ref="B35:D35"/>
    <mergeCell ref="B36:D36"/>
    <mergeCell ref="B25:D25"/>
    <mergeCell ref="B14:D14"/>
    <mergeCell ref="B15:D15"/>
    <mergeCell ref="B16:D16"/>
    <mergeCell ref="B17:D17"/>
    <mergeCell ref="B18:D18"/>
    <mergeCell ref="B19:D19"/>
    <mergeCell ref="B20:D20"/>
    <mergeCell ref="B21:D21"/>
    <mergeCell ref="B22:D22"/>
    <mergeCell ref="B23:D23"/>
    <mergeCell ref="B24:D24"/>
    <mergeCell ref="B13:D13"/>
    <mergeCell ref="A2:C2"/>
    <mergeCell ref="D2:G2"/>
    <mergeCell ref="A3:B3"/>
    <mergeCell ref="A4:G4"/>
    <mergeCell ref="A5:G5"/>
    <mergeCell ref="B6:G6"/>
    <mergeCell ref="B7:G7"/>
    <mergeCell ref="B8:G8"/>
    <mergeCell ref="B9:G9"/>
    <mergeCell ref="B11:D11"/>
    <mergeCell ref="B12:D12"/>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5"/>
  <sheetViews>
    <sheetView topLeftCell="A44" workbookViewId="0">
      <selection activeCell="F41" sqref="F41"/>
    </sheetView>
  </sheetViews>
  <sheetFormatPr defaultColWidth="11.42578125" defaultRowHeight="15" x14ac:dyDescent="0.25"/>
  <cols>
    <col min="4" max="4" width="27.42578125" customWidth="1"/>
    <col min="5" max="7" width="16.42578125" customWidth="1"/>
    <col min="260" max="260" width="27.42578125" customWidth="1"/>
    <col min="261" max="263" width="16.42578125" customWidth="1"/>
    <col min="516" max="516" width="27.42578125" customWidth="1"/>
    <col min="517" max="519" width="16.42578125" customWidth="1"/>
    <col min="772" max="772" width="27.42578125" customWidth="1"/>
    <col min="773" max="775" width="16.42578125" customWidth="1"/>
    <col min="1028" max="1028" width="27.42578125" customWidth="1"/>
    <col min="1029" max="1031" width="16.42578125" customWidth="1"/>
    <col min="1284" max="1284" width="27.42578125" customWidth="1"/>
    <col min="1285" max="1287" width="16.42578125" customWidth="1"/>
    <col min="1540" max="1540" width="27.42578125" customWidth="1"/>
    <col min="1541" max="1543" width="16.42578125" customWidth="1"/>
    <col min="1796" max="1796" width="27.42578125" customWidth="1"/>
    <col min="1797" max="1799" width="16.42578125" customWidth="1"/>
    <col min="2052" max="2052" width="27.42578125" customWidth="1"/>
    <col min="2053" max="2055" width="16.42578125" customWidth="1"/>
    <col min="2308" max="2308" width="27.42578125" customWidth="1"/>
    <col min="2309" max="2311" width="16.42578125" customWidth="1"/>
    <col min="2564" max="2564" width="27.42578125" customWidth="1"/>
    <col min="2565" max="2567" width="16.42578125" customWidth="1"/>
    <col min="2820" max="2820" width="27.42578125" customWidth="1"/>
    <col min="2821" max="2823" width="16.42578125" customWidth="1"/>
    <col min="3076" max="3076" width="27.42578125" customWidth="1"/>
    <col min="3077" max="3079" width="16.42578125" customWidth="1"/>
    <col min="3332" max="3332" width="27.42578125" customWidth="1"/>
    <col min="3333" max="3335" width="16.42578125" customWidth="1"/>
    <col min="3588" max="3588" width="27.42578125" customWidth="1"/>
    <col min="3589" max="3591" width="16.42578125" customWidth="1"/>
    <col min="3844" max="3844" width="27.42578125" customWidth="1"/>
    <col min="3845" max="3847" width="16.42578125" customWidth="1"/>
    <col min="4100" max="4100" width="27.42578125" customWidth="1"/>
    <col min="4101" max="4103" width="16.42578125" customWidth="1"/>
    <col min="4356" max="4356" width="27.42578125" customWidth="1"/>
    <col min="4357" max="4359" width="16.42578125" customWidth="1"/>
    <col min="4612" max="4612" width="27.42578125" customWidth="1"/>
    <col min="4613" max="4615" width="16.42578125" customWidth="1"/>
    <col min="4868" max="4868" width="27.42578125" customWidth="1"/>
    <col min="4869" max="4871" width="16.42578125" customWidth="1"/>
    <col min="5124" max="5124" width="27.42578125" customWidth="1"/>
    <col min="5125" max="5127" width="16.42578125" customWidth="1"/>
    <col min="5380" max="5380" width="27.42578125" customWidth="1"/>
    <col min="5381" max="5383" width="16.42578125" customWidth="1"/>
    <col min="5636" max="5636" width="27.42578125" customWidth="1"/>
    <col min="5637" max="5639" width="16.42578125" customWidth="1"/>
    <col min="5892" max="5892" width="27.42578125" customWidth="1"/>
    <col min="5893" max="5895" width="16.42578125" customWidth="1"/>
    <col min="6148" max="6148" width="27.42578125" customWidth="1"/>
    <col min="6149" max="6151" width="16.42578125" customWidth="1"/>
    <col min="6404" max="6404" width="27.42578125" customWidth="1"/>
    <col min="6405" max="6407" width="16.42578125" customWidth="1"/>
    <col min="6660" max="6660" width="27.42578125" customWidth="1"/>
    <col min="6661" max="6663" width="16.42578125" customWidth="1"/>
    <col min="6916" max="6916" width="27.42578125" customWidth="1"/>
    <col min="6917" max="6919" width="16.42578125" customWidth="1"/>
    <col min="7172" max="7172" width="27.42578125" customWidth="1"/>
    <col min="7173" max="7175" width="16.42578125" customWidth="1"/>
    <col min="7428" max="7428" width="27.42578125" customWidth="1"/>
    <col min="7429" max="7431" width="16.42578125" customWidth="1"/>
    <col min="7684" max="7684" width="27.42578125" customWidth="1"/>
    <col min="7685" max="7687" width="16.42578125" customWidth="1"/>
    <col min="7940" max="7940" width="27.42578125" customWidth="1"/>
    <col min="7941" max="7943" width="16.42578125" customWidth="1"/>
    <col min="8196" max="8196" width="27.42578125" customWidth="1"/>
    <col min="8197" max="8199" width="16.42578125" customWidth="1"/>
    <col min="8452" max="8452" width="27.42578125" customWidth="1"/>
    <col min="8453" max="8455" width="16.42578125" customWidth="1"/>
    <col min="8708" max="8708" width="27.42578125" customWidth="1"/>
    <col min="8709" max="8711" width="16.42578125" customWidth="1"/>
    <col min="8964" max="8964" width="27.42578125" customWidth="1"/>
    <col min="8965" max="8967" width="16.42578125" customWidth="1"/>
    <col min="9220" max="9220" width="27.42578125" customWidth="1"/>
    <col min="9221" max="9223" width="16.42578125" customWidth="1"/>
    <col min="9476" max="9476" width="27.42578125" customWidth="1"/>
    <col min="9477" max="9479" width="16.42578125" customWidth="1"/>
    <col min="9732" max="9732" width="27.42578125" customWidth="1"/>
    <col min="9733" max="9735" width="16.42578125" customWidth="1"/>
    <col min="9988" max="9988" width="27.42578125" customWidth="1"/>
    <col min="9989" max="9991" width="16.42578125" customWidth="1"/>
    <col min="10244" max="10244" width="27.42578125" customWidth="1"/>
    <col min="10245" max="10247" width="16.42578125" customWidth="1"/>
    <col min="10500" max="10500" width="27.42578125" customWidth="1"/>
    <col min="10501" max="10503" width="16.42578125" customWidth="1"/>
    <col min="10756" max="10756" width="27.42578125" customWidth="1"/>
    <col min="10757" max="10759" width="16.42578125" customWidth="1"/>
    <col min="11012" max="11012" width="27.42578125" customWidth="1"/>
    <col min="11013" max="11015" width="16.42578125" customWidth="1"/>
    <col min="11268" max="11268" width="27.42578125" customWidth="1"/>
    <col min="11269" max="11271" width="16.42578125" customWidth="1"/>
    <col min="11524" max="11524" width="27.42578125" customWidth="1"/>
    <col min="11525" max="11527" width="16.42578125" customWidth="1"/>
    <col min="11780" max="11780" width="27.42578125" customWidth="1"/>
    <col min="11781" max="11783" width="16.42578125" customWidth="1"/>
    <col min="12036" max="12036" width="27.42578125" customWidth="1"/>
    <col min="12037" max="12039" width="16.42578125" customWidth="1"/>
    <col min="12292" max="12292" width="27.42578125" customWidth="1"/>
    <col min="12293" max="12295" width="16.42578125" customWidth="1"/>
    <col min="12548" max="12548" width="27.42578125" customWidth="1"/>
    <col min="12549" max="12551" width="16.42578125" customWidth="1"/>
    <col min="12804" max="12804" width="27.42578125" customWidth="1"/>
    <col min="12805" max="12807" width="16.42578125" customWidth="1"/>
    <col min="13060" max="13060" width="27.42578125" customWidth="1"/>
    <col min="13061" max="13063" width="16.42578125" customWidth="1"/>
    <col min="13316" max="13316" width="27.42578125" customWidth="1"/>
    <col min="13317" max="13319" width="16.42578125" customWidth="1"/>
    <col min="13572" max="13572" width="27.42578125" customWidth="1"/>
    <col min="13573" max="13575" width="16.42578125" customWidth="1"/>
    <col min="13828" max="13828" width="27.42578125" customWidth="1"/>
    <col min="13829" max="13831" width="16.42578125" customWidth="1"/>
    <col min="14084" max="14084" width="27.42578125" customWidth="1"/>
    <col min="14085" max="14087" width="16.42578125" customWidth="1"/>
    <col min="14340" max="14340" width="27.42578125" customWidth="1"/>
    <col min="14341" max="14343" width="16.42578125" customWidth="1"/>
    <col min="14596" max="14596" width="27.42578125" customWidth="1"/>
    <col min="14597" max="14599" width="16.42578125" customWidth="1"/>
    <col min="14852" max="14852" width="27.42578125" customWidth="1"/>
    <col min="14853" max="14855" width="16.42578125" customWidth="1"/>
    <col min="15108" max="15108" width="27.42578125" customWidth="1"/>
    <col min="15109" max="15111" width="16.42578125" customWidth="1"/>
    <col min="15364" max="15364" width="27.42578125" customWidth="1"/>
    <col min="15365" max="15367" width="16.42578125" customWidth="1"/>
    <col min="15620" max="15620" width="27.42578125" customWidth="1"/>
    <col min="15621" max="15623" width="16.42578125" customWidth="1"/>
    <col min="15876" max="15876" width="27.42578125" customWidth="1"/>
    <col min="15877" max="15879" width="16.42578125" customWidth="1"/>
    <col min="16132" max="16132" width="27.42578125" customWidth="1"/>
    <col min="16133" max="16135" width="16.42578125" customWidth="1"/>
  </cols>
  <sheetData>
    <row r="1" spans="1:7" ht="15.75" x14ac:dyDescent="0.25">
      <c r="A1" s="66"/>
      <c r="B1" s="67"/>
      <c r="C1" s="66"/>
      <c r="D1" s="66"/>
      <c r="E1" s="66"/>
      <c r="F1" s="59"/>
      <c r="G1" s="68" t="s">
        <v>130</v>
      </c>
    </row>
    <row r="2" spans="1:7" ht="84.95" customHeight="1" x14ac:dyDescent="0.25">
      <c r="A2" s="154" t="s">
        <v>162</v>
      </c>
      <c r="B2" s="154"/>
      <c r="C2" s="154"/>
      <c r="D2" s="155" t="s">
        <v>2</v>
      </c>
      <c r="E2" s="155"/>
      <c r="F2" s="155"/>
      <c r="G2" s="155"/>
    </row>
    <row r="3" spans="1:7" ht="17.25" x14ac:dyDescent="0.25">
      <c r="A3" s="156"/>
      <c r="B3" s="156"/>
      <c r="C3" s="69"/>
      <c r="D3" s="70"/>
      <c r="E3" s="70"/>
      <c r="F3" s="60"/>
      <c r="G3" s="70"/>
    </row>
    <row r="4" spans="1:7" ht="36" customHeight="1" x14ac:dyDescent="0.25">
      <c r="A4" s="157" t="s">
        <v>217</v>
      </c>
      <c r="B4" s="157"/>
      <c r="C4" s="157"/>
      <c r="D4" s="157"/>
      <c r="E4" s="157"/>
      <c r="F4" s="157"/>
      <c r="G4" s="157"/>
    </row>
    <row r="5" spans="1:7" ht="15.75" x14ac:dyDescent="0.25">
      <c r="A5" s="158"/>
      <c r="B5" s="158"/>
      <c r="C5" s="158"/>
      <c r="D5" s="158"/>
      <c r="E5" s="158"/>
      <c r="F5" s="158"/>
      <c r="G5" s="158"/>
    </row>
    <row r="6" spans="1:7" ht="15.95" customHeight="1" x14ac:dyDescent="0.25">
      <c r="A6" s="71"/>
      <c r="B6" s="159" t="s">
        <v>186</v>
      </c>
      <c r="C6" s="159"/>
      <c r="D6" s="159"/>
      <c r="E6" s="159"/>
      <c r="F6" s="159"/>
      <c r="G6" s="159"/>
    </row>
    <row r="7" spans="1:7" ht="15.95" customHeight="1" x14ac:dyDescent="0.25">
      <c r="A7" s="71"/>
      <c r="B7" s="159" t="s">
        <v>132</v>
      </c>
      <c r="C7" s="159"/>
      <c r="D7" s="159"/>
      <c r="E7" s="159"/>
      <c r="F7" s="159"/>
      <c r="G7" s="159"/>
    </row>
    <row r="8" spans="1:7" ht="15.95" customHeight="1" x14ac:dyDescent="0.25">
      <c r="A8" s="71"/>
      <c r="B8" s="159" t="s">
        <v>133</v>
      </c>
      <c r="C8" s="159"/>
      <c r="D8" s="159"/>
      <c r="E8" s="159"/>
      <c r="F8" s="159"/>
      <c r="G8" s="159"/>
    </row>
    <row r="9" spans="1:7" ht="15.95" customHeight="1" x14ac:dyDescent="0.25">
      <c r="A9" s="71"/>
      <c r="B9" s="159" t="s">
        <v>187</v>
      </c>
      <c r="C9" s="159"/>
      <c r="D9" s="159"/>
      <c r="E9" s="159"/>
      <c r="F9" s="159"/>
      <c r="G9" s="159"/>
    </row>
    <row r="10" spans="1:7" ht="15.75" x14ac:dyDescent="0.25">
      <c r="A10" s="66"/>
      <c r="B10" s="67"/>
      <c r="C10" s="66"/>
      <c r="D10" s="66"/>
      <c r="E10" s="66"/>
      <c r="F10" s="59"/>
      <c r="G10" s="66"/>
    </row>
    <row r="11" spans="1:7" ht="42.75" x14ac:dyDescent="0.25">
      <c r="A11" s="72" t="s">
        <v>135</v>
      </c>
      <c r="B11" s="160" t="s">
        <v>136</v>
      </c>
      <c r="C11" s="161"/>
      <c r="D11" s="162"/>
      <c r="E11" s="73" t="s">
        <v>137</v>
      </c>
      <c r="F11" s="74" t="s">
        <v>138</v>
      </c>
      <c r="G11" s="73" t="s">
        <v>139</v>
      </c>
    </row>
    <row r="12" spans="1:7" ht="119.1" customHeight="1" x14ac:dyDescent="0.25">
      <c r="A12" s="75" t="s">
        <v>0</v>
      </c>
      <c r="B12" s="136" t="s">
        <v>140</v>
      </c>
      <c r="C12" s="137"/>
      <c r="D12" s="138"/>
      <c r="E12" s="76">
        <v>20</v>
      </c>
      <c r="F12" s="77">
        <v>20</v>
      </c>
      <c r="G12" s="78"/>
    </row>
    <row r="13" spans="1:7" ht="33.950000000000003" customHeight="1" x14ac:dyDescent="0.25">
      <c r="A13" s="79">
        <v>1</v>
      </c>
      <c r="B13" s="136" t="s">
        <v>80</v>
      </c>
      <c r="C13" s="137"/>
      <c r="D13" s="138"/>
      <c r="E13" s="76">
        <v>5</v>
      </c>
      <c r="F13" s="77">
        <v>5</v>
      </c>
      <c r="G13" s="78"/>
    </row>
    <row r="14" spans="1:7" ht="170.1" customHeight="1" x14ac:dyDescent="0.25">
      <c r="A14" s="79" t="s">
        <v>81</v>
      </c>
      <c r="B14" s="127" t="s">
        <v>141</v>
      </c>
      <c r="C14" s="128"/>
      <c r="D14" s="166"/>
      <c r="E14" s="80"/>
      <c r="F14" s="81"/>
      <c r="G14" s="82"/>
    </row>
    <row r="15" spans="1:7" ht="135.94999999999999" customHeight="1" x14ac:dyDescent="0.25">
      <c r="A15" s="79" t="s">
        <v>83</v>
      </c>
      <c r="B15" s="127" t="s">
        <v>142</v>
      </c>
      <c r="C15" s="128"/>
      <c r="D15" s="166"/>
      <c r="E15" s="80"/>
      <c r="F15" s="81"/>
      <c r="G15" s="83"/>
    </row>
    <row r="16" spans="1:7" ht="119.1" customHeight="1" x14ac:dyDescent="0.25">
      <c r="A16" s="79" t="s">
        <v>85</v>
      </c>
      <c r="B16" s="127" t="s">
        <v>143</v>
      </c>
      <c r="C16" s="128"/>
      <c r="D16" s="166"/>
      <c r="E16" s="80"/>
      <c r="F16" s="81">
        <v>0</v>
      </c>
      <c r="G16" s="82"/>
    </row>
    <row r="17" spans="1:7" ht="68.099999999999994" customHeight="1" x14ac:dyDescent="0.25">
      <c r="A17" s="79">
        <v>2</v>
      </c>
      <c r="B17" s="136" t="s">
        <v>87</v>
      </c>
      <c r="C17" s="137"/>
      <c r="D17" s="167"/>
      <c r="E17" s="76">
        <v>6</v>
      </c>
      <c r="F17" s="77">
        <v>6</v>
      </c>
      <c r="G17" s="83"/>
    </row>
    <row r="18" spans="1:7" ht="51" customHeight="1" x14ac:dyDescent="0.25">
      <c r="A18" s="84" t="s">
        <v>88</v>
      </c>
      <c r="B18" s="127" t="s">
        <v>89</v>
      </c>
      <c r="C18" s="128"/>
      <c r="D18" s="166"/>
      <c r="E18" s="85"/>
      <c r="F18" s="81"/>
      <c r="G18" s="83"/>
    </row>
    <row r="19" spans="1:7" ht="68.099999999999994" customHeight="1" x14ac:dyDescent="0.25">
      <c r="A19" s="84" t="s">
        <v>90</v>
      </c>
      <c r="B19" s="127" t="s">
        <v>91</v>
      </c>
      <c r="C19" s="128"/>
      <c r="D19" s="166"/>
      <c r="E19" s="85"/>
      <c r="F19" s="81"/>
      <c r="G19" s="86"/>
    </row>
    <row r="20" spans="1:7" ht="68.099999999999994" customHeight="1" x14ac:dyDescent="0.25">
      <c r="A20" s="79" t="s">
        <v>92</v>
      </c>
      <c r="B20" s="127" t="s">
        <v>144</v>
      </c>
      <c r="C20" s="128"/>
      <c r="D20" s="166"/>
      <c r="E20" s="80"/>
      <c r="F20" s="81"/>
      <c r="G20" s="87"/>
    </row>
    <row r="21" spans="1:7" ht="102" customHeight="1" x14ac:dyDescent="0.25">
      <c r="A21" s="79" t="s">
        <v>94</v>
      </c>
      <c r="B21" s="127" t="s">
        <v>145</v>
      </c>
      <c r="C21" s="128"/>
      <c r="D21" s="166"/>
      <c r="E21" s="80"/>
      <c r="F21" s="81"/>
      <c r="G21" s="87"/>
    </row>
    <row r="22" spans="1:7" ht="51" customHeight="1" x14ac:dyDescent="0.25">
      <c r="A22" s="79" t="s">
        <v>96</v>
      </c>
      <c r="B22" s="127" t="s">
        <v>146</v>
      </c>
      <c r="C22" s="128"/>
      <c r="D22" s="166"/>
      <c r="E22" s="80"/>
      <c r="F22" s="81"/>
      <c r="G22" s="83"/>
    </row>
    <row r="23" spans="1:7" ht="51" customHeight="1" x14ac:dyDescent="0.25">
      <c r="A23" s="79">
        <v>3</v>
      </c>
      <c r="B23" s="136" t="s">
        <v>98</v>
      </c>
      <c r="C23" s="137"/>
      <c r="D23" s="167"/>
      <c r="E23" s="76">
        <v>5</v>
      </c>
      <c r="F23" s="77">
        <v>5</v>
      </c>
      <c r="G23" s="78"/>
    </row>
    <row r="24" spans="1:7" ht="135.94999999999999" customHeight="1" x14ac:dyDescent="0.25">
      <c r="A24" s="79" t="s">
        <v>99</v>
      </c>
      <c r="B24" s="127" t="s">
        <v>100</v>
      </c>
      <c r="C24" s="128"/>
      <c r="D24" s="166"/>
      <c r="E24" s="80"/>
      <c r="F24" s="81"/>
      <c r="G24" s="83"/>
    </row>
    <row r="25" spans="1:7" ht="84.95" customHeight="1" x14ac:dyDescent="0.25">
      <c r="A25" s="79" t="s">
        <v>101</v>
      </c>
      <c r="B25" s="163" t="s">
        <v>165</v>
      </c>
      <c r="C25" s="164"/>
      <c r="D25" s="165"/>
      <c r="E25" s="80"/>
      <c r="F25" s="81"/>
      <c r="G25" s="83"/>
    </row>
    <row r="26" spans="1:7" ht="204" customHeight="1" x14ac:dyDescent="0.25">
      <c r="A26" s="88">
        <v>4</v>
      </c>
      <c r="B26" s="136" t="s">
        <v>148</v>
      </c>
      <c r="C26" s="137"/>
      <c r="D26" s="167"/>
      <c r="E26" s="76">
        <v>4</v>
      </c>
      <c r="F26" s="77">
        <v>4</v>
      </c>
      <c r="G26" s="83"/>
    </row>
    <row r="27" spans="1:7" ht="84.95" customHeight="1" x14ac:dyDescent="0.25">
      <c r="A27" s="79" t="s">
        <v>104</v>
      </c>
      <c r="B27" s="127" t="s">
        <v>105</v>
      </c>
      <c r="C27" s="128"/>
      <c r="D27" s="166"/>
      <c r="E27" s="80"/>
      <c r="F27" s="81"/>
      <c r="G27" s="83"/>
    </row>
    <row r="28" spans="1:7" ht="68.099999999999994" customHeight="1" x14ac:dyDescent="0.25">
      <c r="A28" s="79" t="s">
        <v>106</v>
      </c>
      <c r="B28" s="127" t="s">
        <v>107</v>
      </c>
      <c r="C28" s="128"/>
      <c r="D28" s="166"/>
      <c r="E28" s="80"/>
      <c r="F28" s="81"/>
      <c r="G28" s="83"/>
    </row>
    <row r="29" spans="1:7" ht="84.95" customHeight="1" x14ac:dyDescent="0.25">
      <c r="A29" s="79" t="s">
        <v>108</v>
      </c>
      <c r="B29" s="127" t="s">
        <v>109</v>
      </c>
      <c r="C29" s="128"/>
      <c r="D29" s="166"/>
      <c r="E29" s="80"/>
      <c r="F29" s="81"/>
      <c r="G29" s="83"/>
    </row>
    <row r="30" spans="1:7" ht="17.25" x14ac:dyDescent="0.25">
      <c r="A30" s="75" t="s">
        <v>110</v>
      </c>
      <c r="B30" s="139" t="s">
        <v>166</v>
      </c>
      <c r="C30" s="140"/>
      <c r="D30" s="168"/>
      <c r="E30" s="76">
        <v>20</v>
      </c>
      <c r="F30" s="77">
        <f>F31+F33+F35+F37+F39+F41</f>
        <v>13</v>
      </c>
      <c r="G30" s="83"/>
    </row>
    <row r="31" spans="1:7" ht="84.95" customHeight="1" x14ac:dyDescent="0.25">
      <c r="A31" s="79">
        <v>5</v>
      </c>
      <c r="B31" s="136" t="s">
        <v>149</v>
      </c>
      <c r="C31" s="137"/>
      <c r="D31" s="138"/>
      <c r="E31" s="76">
        <v>1</v>
      </c>
      <c r="F31" s="77">
        <f>F32</f>
        <v>1</v>
      </c>
      <c r="G31" s="78"/>
    </row>
    <row r="32" spans="1:7" ht="170.1" customHeight="1" x14ac:dyDescent="0.25">
      <c r="A32" s="79"/>
      <c r="B32" s="127" t="s">
        <v>150</v>
      </c>
      <c r="C32" s="128"/>
      <c r="D32" s="129"/>
      <c r="E32" s="76"/>
      <c r="F32" s="89">
        <v>1</v>
      </c>
      <c r="G32" s="78"/>
    </row>
    <row r="33" spans="1:7" ht="33.950000000000003" customHeight="1" x14ac:dyDescent="0.25">
      <c r="A33" s="79">
        <v>6</v>
      </c>
      <c r="B33" s="136" t="s">
        <v>151</v>
      </c>
      <c r="C33" s="137"/>
      <c r="D33" s="167"/>
      <c r="E33" s="76">
        <v>2</v>
      </c>
      <c r="F33" s="77">
        <f>F34</f>
        <v>0</v>
      </c>
      <c r="G33" s="90"/>
    </row>
    <row r="34" spans="1:7" ht="84.95" customHeight="1" x14ac:dyDescent="0.25">
      <c r="A34" s="79"/>
      <c r="B34" s="169" t="s">
        <v>152</v>
      </c>
      <c r="C34" s="170"/>
      <c r="D34" s="171"/>
      <c r="E34" s="76"/>
      <c r="F34" s="89">
        <v>0</v>
      </c>
      <c r="G34" s="83"/>
    </row>
    <row r="35" spans="1:7" ht="51" customHeight="1" x14ac:dyDescent="0.25">
      <c r="A35" s="79">
        <v>7</v>
      </c>
      <c r="B35" s="136" t="s">
        <v>116</v>
      </c>
      <c r="C35" s="137"/>
      <c r="D35" s="167"/>
      <c r="E35" s="76">
        <v>2</v>
      </c>
      <c r="F35" s="77">
        <f>F36</f>
        <v>2</v>
      </c>
      <c r="G35" s="82"/>
    </row>
    <row r="36" spans="1:7" ht="84.95" customHeight="1" x14ac:dyDescent="0.25">
      <c r="A36" s="79"/>
      <c r="B36" s="127" t="s">
        <v>153</v>
      </c>
      <c r="C36" s="128"/>
      <c r="D36" s="166"/>
      <c r="E36" s="76"/>
      <c r="F36" s="89">
        <v>2</v>
      </c>
      <c r="G36" s="78"/>
    </row>
    <row r="37" spans="1:7" ht="51" customHeight="1" x14ac:dyDescent="0.25">
      <c r="A37" s="79">
        <v>8</v>
      </c>
      <c r="B37" s="136" t="s">
        <v>118</v>
      </c>
      <c r="C37" s="137"/>
      <c r="D37" s="167"/>
      <c r="E37" s="76">
        <v>2</v>
      </c>
      <c r="F37" s="77">
        <f>F38</f>
        <v>2</v>
      </c>
      <c r="G37" s="83"/>
    </row>
    <row r="38" spans="1:7" ht="84.95" customHeight="1" x14ac:dyDescent="0.25">
      <c r="A38" s="79"/>
      <c r="B38" s="127" t="s">
        <v>154</v>
      </c>
      <c r="C38" s="128"/>
      <c r="D38" s="166"/>
      <c r="E38" s="76"/>
      <c r="F38" s="89">
        <v>2</v>
      </c>
      <c r="G38" s="83"/>
    </row>
    <row r="39" spans="1:7" ht="51" customHeight="1" x14ac:dyDescent="0.25">
      <c r="A39" s="79">
        <v>9</v>
      </c>
      <c r="B39" s="136" t="s">
        <v>167</v>
      </c>
      <c r="C39" s="137"/>
      <c r="D39" s="167"/>
      <c r="E39" s="76">
        <v>8</v>
      </c>
      <c r="F39" s="77">
        <f>F40</f>
        <v>8</v>
      </c>
      <c r="G39" s="83"/>
    </row>
    <row r="40" spans="1:7" ht="170.1" customHeight="1" x14ac:dyDescent="0.25">
      <c r="A40" s="79"/>
      <c r="B40" s="127" t="s">
        <v>156</v>
      </c>
      <c r="C40" s="128"/>
      <c r="D40" s="166"/>
      <c r="E40" s="76"/>
      <c r="F40" s="89">
        <v>8</v>
      </c>
      <c r="G40" s="83"/>
    </row>
    <row r="41" spans="1:7" ht="51" customHeight="1" x14ac:dyDescent="0.25">
      <c r="A41" s="79">
        <v>10</v>
      </c>
      <c r="B41" s="136" t="s">
        <v>157</v>
      </c>
      <c r="C41" s="137"/>
      <c r="D41" s="167"/>
      <c r="E41" s="76">
        <v>5</v>
      </c>
      <c r="F41" s="77">
        <f>F42</f>
        <v>0</v>
      </c>
      <c r="G41" s="83"/>
    </row>
    <row r="42" spans="1:7" ht="204" customHeight="1" x14ac:dyDescent="0.25">
      <c r="A42" s="79"/>
      <c r="B42" s="127" t="s">
        <v>158</v>
      </c>
      <c r="C42" s="128"/>
      <c r="D42" s="166"/>
      <c r="E42" s="76"/>
      <c r="F42" s="89">
        <v>0</v>
      </c>
      <c r="G42" s="78"/>
    </row>
    <row r="43" spans="1:7" ht="17.100000000000001" customHeight="1" x14ac:dyDescent="0.25">
      <c r="A43" s="75"/>
      <c r="B43" s="160" t="s">
        <v>159</v>
      </c>
      <c r="C43" s="161"/>
      <c r="D43" s="173"/>
      <c r="E43" s="91">
        <v>40</v>
      </c>
      <c r="F43" s="92">
        <f>F30+F12</f>
        <v>33</v>
      </c>
      <c r="G43" s="93"/>
    </row>
    <row r="44" spans="1:7" ht="15.75" x14ac:dyDescent="0.25">
      <c r="A44" s="66"/>
      <c r="B44" s="67"/>
      <c r="C44" s="67"/>
      <c r="D44" s="67"/>
      <c r="E44" s="66"/>
      <c r="F44" s="59"/>
      <c r="G44" s="66"/>
    </row>
    <row r="45" spans="1:7" ht="32.1" customHeight="1" x14ac:dyDescent="0.25">
      <c r="A45" s="66"/>
      <c r="B45" s="174" t="s">
        <v>128</v>
      </c>
      <c r="C45" s="174"/>
      <c r="D45" s="174"/>
      <c r="E45" s="174"/>
      <c r="F45" s="59"/>
      <c r="G45" s="66"/>
    </row>
    <row r="46" spans="1:7" ht="15.75" x14ac:dyDescent="0.25">
      <c r="A46" s="175"/>
      <c r="B46" s="175"/>
      <c r="C46" s="175"/>
      <c r="D46" s="175"/>
      <c r="E46" s="175"/>
      <c r="F46" s="175"/>
      <c r="G46" s="175"/>
    </row>
    <row r="47" spans="1:7" ht="17.100000000000001" customHeight="1" x14ac:dyDescent="0.25">
      <c r="A47" s="69"/>
      <c r="B47" s="69"/>
      <c r="C47" s="69"/>
      <c r="D47" s="176" t="s">
        <v>210</v>
      </c>
      <c r="E47" s="176"/>
      <c r="F47" s="176"/>
      <c r="G47" s="176"/>
    </row>
    <row r="48" spans="1:7" ht="17.100000000000001" customHeight="1" x14ac:dyDescent="0.25">
      <c r="A48" s="66"/>
      <c r="B48" s="67"/>
      <c r="C48" s="66"/>
      <c r="D48" s="155" t="s">
        <v>160</v>
      </c>
      <c r="E48" s="155"/>
      <c r="F48" s="155"/>
      <c r="G48" s="155"/>
    </row>
    <row r="49" spans="1:7" ht="15.95" customHeight="1" x14ac:dyDescent="0.25">
      <c r="A49" s="66"/>
      <c r="B49" s="67"/>
      <c r="C49" s="66"/>
      <c r="D49" s="158" t="s">
        <v>161</v>
      </c>
      <c r="E49" s="158"/>
      <c r="F49" s="158"/>
      <c r="G49" s="158"/>
    </row>
    <row r="50" spans="1:7" ht="15.75" x14ac:dyDescent="0.25">
      <c r="A50" s="66"/>
      <c r="B50" s="67"/>
      <c r="C50" s="66"/>
      <c r="D50" s="66"/>
      <c r="E50" s="66"/>
      <c r="F50" s="59"/>
      <c r="G50" s="66"/>
    </row>
    <row r="51" spans="1:7" ht="15.75" x14ac:dyDescent="0.25">
      <c r="A51" s="66"/>
      <c r="B51" s="67"/>
      <c r="C51" s="66"/>
      <c r="D51" s="66"/>
      <c r="E51" s="66"/>
      <c r="F51" s="59"/>
      <c r="G51" s="66"/>
    </row>
    <row r="52" spans="1:7" ht="15.75" x14ac:dyDescent="0.25">
      <c r="A52" s="66"/>
      <c r="B52" s="67"/>
      <c r="C52" s="66"/>
      <c r="D52" s="66"/>
      <c r="E52" s="66"/>
      <c r="F52" s="59"/>
      <c r="G52" s="66"/>
    </row>
    <row r="53" spans="1:7" ht="15.75" x14ac:dyDescent="0.25">
      <c r="A53" s="66"/>
      <c r="B53" s="67"/>
      <c r="C53" s="66"/>
      <c r="D53" s="66"/>
      <c r="E53" s="66"/>
      <c r="F53" s="59"/>
      <c r="G53" s="66"/>
    </row>
    <row r="54" spans="1:7" ht="15.75" x14ac:dyDescent="0.25">
      <c r="A54" s="66"/>
      <c r="B54" s="67"/>
      <c r="C54" s="66"/>
      <c r="D54" s="66"/>
      <c r="E54" s="66"/>
      <c r="F54" s="59"/>
      <c r="G54" s="66"/>
    </row>
    <row r="55" spans="1:7" ht="15.75" x14ac:dyDescent="0.25">
      <c r="A55" s="66"/>
      <c r="B55" s="67"/>
      <c r="C55" s="66"/>
      <c r="D55" s="172"/>
      <c r="E55" s="172"/>
      <c r="F55" s="172"/>
      <c r="G55" s="172"/>
    </row>
  </sheetData>
  <mergeCells count="48">
    <mergeCell ref="D55:G55"/>
    <mergeCell ref="B38:D38"/>
    <mergeCell ref="B39:D39"/>
    <mergeCell ref="B40:D40"/>
    <mergeCell ref="B41:D41"/>
    <mergeCell ref="B42:D42"/>
    <mergeCell ref="B43:D43"/>
    <mergeCell ref="B45:E45"/>
    <mergeCell ref="A46:G46"/>
    <mergeCell ref="D47:G47"/>
    <mergeCell ref="D48:G48"/>
    <mergeCell ref="D49:G49"/>
    <mergeCell ref="B37:D37"/>
    <mergeCell ref="B26:D26"/>
    <mergeCell ref="B27:D27"/>
    <mergeCell ref="B28:D28"/>
    <mergeCell ref="B29:D29"/>
    <mergeCell ref="B30:D30"/>
    <mergeCell ref="B31:D31"/>
    <mergeCell ref="B32:D32"/>
    <mergeCell ref="B33:D33"/>
    <mergeCell ref="B34:D34"/>
    <mergeCell ref="B35:D35"/>
    <mergeCell ref="B36:D36"/>
    <mergeCell ref="B25:D25"/>
    <mergeCell ref="B14:D14"/>
    <mergeCell ref="B15:D15"/>
    <mergeCell ref="B16:D16"/>
    <mergeCell ref="B17:D17"/>
    <mergeCell ref="B18:D18"/>
    <mergeCell ref="B19:D19"/>
    <mergeCell ref="B20:D20"/>
    <mergeCell ref="B21:D21"/>
    <mergeCell ref="B22:D22"/>
    <mergeCell ref="B23:D23"/>
    <mergeCell ref="B24:D24"/>
    <mergeCell ref="B13:D13"/>
    <mergeCell ref="A2:C2"/>
    <mergeCell ref="D2:G2"/>
    <mergeCell ref="A3:B3"/>
    <mergeCell ref="A4:G4"/>
    <mergeCell ref="A5:G5"/>
    <mergeCell ref="B6:G6"/>
    <mergeCell ref="B7:G7"/>
    <mergeCell ref="B8:G8"/>
    <mergeCell ref="B9:G9"/>
    <mergeCell ref="B11:D11"/>
    <mergeCell ref="B12:D12"/>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5"/>
  <sheetViews>
    <sheetView topLeftCell="A40" workbookViewId="0">
      <selection activeCell="F13" sqref="F13"/>
    </sheetView>
  </sheetViews>
  <sheetFormatPr defaultColWidth="11.42578125" defaultRowHeight="15" x14ac:dyDescent="0.25"/>
  <cols>
    <col min="4" max="4" width="27.42578125" customWidth="1"/>
    <col min="5" max="7" width="16.42578125" customWidth="1"/>
    <col min="260" max="260" width="27.42578125" customWidth="1"/>
    <col min="261" max="263" width="16.42578125" customWidth="1"/>
    <col min="516" max="516" width="27.42578125" customWidth="1"/>
    <col min="517" max="519" width="16.42578125" customWidth="1"/>
    <col min="772" max="772" width="27.42578125" customWidth="1"/>
    <col min="773" max="775" width="16.42578125" customWidth="1"/>
    <col min="1028" max="1028" width="27.42578125" customWidth="1"/>
    <col min="1029" max="1031" width="16.42578125" customWidth="1"/>
    <col min="1284" max="1284" width="27.42578125" customWidth="1"/>
    <col min="1285" max="1287" width="16.42578125" customWidth="1"/>
    <col min="1540" max="1540" width="27.42578125" customWidth="1"/>
    <col min="1541" max="1543" width="16.42578125" customWidth="1"/>
    <col min="1796" max="1796" width="27.42578125" customWidth="1"/>
    <col min="1797" max="1799" width="16.42578125" customWidth="1"/>
    <col min="2052" max="2052" width="27.42578125" customWidth="1"/>
    <col min="2053" max="2055" width="16.42578125" customWidth="1"/>
    <col min="2308" max="2308" width="27.42578125" customWidth="1"/>
    <col min="2309" max="2311" width="16.42578125" customWidth="1"/>
    <col min="2564" max="2564" width="27.42578125" customWidth="1"/>
    <col min="2565" max="2567" width="16.42578125" customWidth="1"/>
    <col min="2820" max="2820" width="27.42578125" customWidth="1"/>
    <col min="2821" max="2823" width="16.42578125" customWidth="1"/>
    <col min="3076" max="3076" width="27.42578125" customWidth="1"/>
    <col min="3077" max="3079" width="16.42578125" customWidth="1"/>
    <col min="3332" max="3332" width="27.42578125" customWidth="1"/>
    <col min="3333" max="3335" width="16.42578125" customWidth="1"/>
    <col min="3588" max="3588" width="27.42578125" customWidth="1"/>
    <col min="3589" max="3591" width="16.42578125" customWidth="1"/>
    <col min="3844" max="3844" width="27.42578125" customWidth="1"/>
    <col min="3845" max="3847" width="16.42578125" customWidth="1"/>
    <col min="4100" max="4100" width="27.42578125" customWidth="1"/>
    <col min="4101" max="4103" width="16.42578125" customWidth="1"/>
    <col min="4356" max="4356" width="27.42578125" customWidth="1"/>
    <col min="4357" max="4359" width="16.42578125" customWidth="1"/>
    <col min="4612" max="4612" width="27.42578125" customWidth="1"/>
    <col min="4613" max="4615" width="16.42578125" customWidth="1"/>
    <col min="4868" max="4868" width="27.42578125" customWidth="1"/>
    <col min="4869" max="4871" width="16.42578125" customWidth="1"/>
    <col min="5124" max="5124" width="27.42578125" customWidth="1"/>
    <col min="5125" max="5127" width="16.42578125" customWidth="1"/>
    <col min="5380" max="5380" width="27.42578125" customWidth="1"/>
    <col min="5381" max="5383" width="16.42578125" customWidth="1"/>
    <col min="5636" max="5636" width="27.42578125" customWidth="1"/>
    <col min="5637" max="5639" width="16.42578125" customWidth="1"/>
    <col min="5892" max="5892" width="27.42578125" customWidth="1"/>
    <col min="5893" max="5895" width="16.42578125" customWidth="1"/>
    <col min="6148" max="6148" width="27.42578125" customWidth="1"/>
    <col min="6149" max="6151" width="16.42578125" customWidth="1"/>
    <col min="6404" max="6404" width="27.42578125" customWidth="1"/>
    <col min="6405" max="6407" width="16.42578125" customWidth="1"/>
    <col min="6660" max="6660" width="27.42578125" customWidth="1"/>
    <col min="6661" max="6663" width="16.42578125" customWidth="1"/>
    <col min="6916" max="6916" width="27.42578125" customWidth="1"/>
    <col min="6917" max="6919" width="16.42578125" customWidth="1"/>
    <col min="7172" max="7172" width="27.42578125" customWidth="1"/>
    <col min="7173" max="7175" width="16.42578125" customWidth="1"/>
    <col min="7428" max="7428" width="27.42578125" customWidth="1"/>
    <col min="7429" max="7431" width="16.42578125" customWidth="1"/>
    <col min="7684" max="7684" width="27.42578125" customWidth="1"/>
    <col min="7685" max="7687" width="16.42578125" customWidth="1"/>
    <col min="7940" max="7940" width="27.42578125" customWidth="1"/>
    <col min="7941" max="7943" width="16.42578125" customWidth="1"/>
    <col min="8196" max="8196" width="27.42578125" customWidth="1"/>
    <col min="8197" max="8199" width="16.42578125" customWidth="1"/>
    <col min="8452" max="8452" width="27.42578125" customWidth="1"/>
    <col min="8453" max="8455" width="16.42578125" customWidth="1"/>
    <col min="8708" max="8708" width="27.42578125" customWidth="1"/>
    <col min="8709" max="8711" width="16.42578125" customWidth="1"/>
    <col min="8964" max="8964" width="27.42578125" customWidth="1"/>
    <col min="8965" max="8967" width="16.42578125" customWidth="1"/>
    <col min="9220" max="9220" width="27.42578125" customWidth="1"/>
    <col min="9221" max="9223" width="16.42578125" customWidth="1"/>
    <col min="9476" max="9476" width="27.42578125" customWidth="1"/>
    <col min="9477" max="9479" width="16.42578125" customWidth="1"/>
    <col min="9732" max="9732" width="27.42578125" customWidth="1"/>
    <col min="9733" max="9735" width="16.42578125" customWidth="1"/>
    <col min="9988" max="9988" width="27.42578125" customWidth="1"/>
    <col min="9989" max="9991" width="16.42578125" customWidth="1"/>
    <col min="10244" max="10244" width="27.42578125" customWidth="1"/>
    <col min="10245" max="10247" width="16.42578125" customWidth="1"/>
    <col min="10500" max="10500" width="27.42578125" customWidth="1"/>
    <col min="10501" max="10503" width="16.42578125" customWidth="1"/>
    <col min="10756" max="10756" width="27.42578125" customWidth="1"/>
    <col min="10757" max="10759" width="16.42578125" customWidth="1"/>
    <col min="11012" max="11012" width="27.42578125" customWidth="1"/>
    <col min="11013" max="11015" width="16.42578125" customWidth="1"/>
    <col min="11268" max="11268" width="27.42578125" customWidth="1"/>
    <col min="11269" max="11271" width="16.42578125" customWidth="1"/>
    <col min="11524" max="11524" width="27.42578125" customWidth="1"/>
    <col min="11525" max="11527" width="16.42578125" customWidth="1"/>
    <col min="11780" max="11780" width="27.42578125" customWidth="1"/>
    <col min="11781" max="11783" width="16.42578125" customWidth="1"/>
    <col min="12036" max="12036" width="27.42578125" customWidth="1"/>
    <col min="12037" max="12039" width="16.42578125" customWidth="1"/>
    <col min="12292" max="12292" width="27.42578125" customWidth="1"/>
    <col min="12293" max="12295" width="16.42578125" customWidth="1"/>
    <col min="12548" max="12548" width="27.42578125" customWidth="1"/>
    <col min="12549" max="12551" width="16.42578125" customWidth="1"/>
    <col min="12804" max="12804" width="27.42578125" customWidth="1"/>
    <col min="12805" max="12807" width="16.42578125" customWidth="1"/>
    <col min="13060" max="13060" width="27.42578125" customWidth="1"/>
    <col min="13061" max="13063" width="16.42578125" customWidth="1"/>
    <col min="13316" max="13316" width="27.42578125" customWidth="1"/>
    <col min="13317" max="13319" width="16.42578125" customWidth="1"/>
    <col min="13572" max="13572" width="27.42578125" customWidth="1"/>
    <col min="13573" max="13575" width="16.42578125" customWidth="1"/>
    <col min="13828" max="13828" width="27.42578125" customWidth="1"/>
    <col min="13829" max="13831" width="16.42578125" customWidth="1"/>
    <col min="14084" max="14084" width="27.42578125" customWidth="1"/>
    <col min="14085" max="14087" width="16.42578125" customWidth="1"/>
    <col min="14340" max="14340" width="27.42578125" customWidth="1"/>
    <col min="14341" max="14343" width="16.42578125" customWidth="1"/>
    <col min="14596" max="14596" width="27.42578125" customWidth="1"/>
    <col min="14597" max="14599" width="16.42578125" customWidth="1"/>
    <col min="14852" max="14852" width="27.42578125" customWidth="1"/>
    <col min="14853" max="14855" width="16.42578125" customWidth="1"/>
    <col min="15108" max="15108" width="27.42578125" customWidth="1"/>
    <col min="15109" max="15111" width="16.42578125" customWidth="1"/>
    <col min="15364" max="15364" width="27.42578125" customWidth="1"/>
    <col min="15365" max="15367" width="16.42578125" customWidth="1"/>
    <col min="15620" max="15620" width="27.42578125" customWidth="1"/>
    <col min="15621" max="15623" width="16.42578125" customWidth="1"/>
    <col min="15876" max="15876" width="27.42578125" customWidth="1"/>
    <col min="15877" max="15879" width="16.42578125" customWidth="1"/>
    <col min="16132" max="16132" width="27.42578125" customWidth="1"/>
    <col min="16133" max="16135" width="16.42578125" customWidth="1"/>
  </cols>
  <sheetData>
    <row r="1" spans="1:7" ht="15.75" x14ac:dyDescent="0.25">
      <c r="A1" s="66"/>
      <c r="B1" s="67"/>
      <c r="C1" s="66"/>
      <c r="D1" s="66"/>
      <c r="E1" s="66"/>
      <c r="F1" s="59"/>
      <c r="G1" s="68" t="s">
        <v>130</v>
      </c>
    </row>
    <row r="2" spans="1:7" ht="84.95" customHeight="1" x14ac:dyDescent="0.25">
      <c r="A2" s="154" t="s">
        <v>162</v>
      </c>
      <c r="B2" s="154"/>
      <c r="C2" s="154"/>
      <c r="D2" s="155" t="s">
        <v>2</v>
      </c>
      <c r="E2" s="155"/>
      <c r="F2" s="155"/>
      <c r="G2" s="155"/>
    </row>
    <row r="3" spans="1:7" ht="17.25" x14ac:dyDescent="0.25">
      <c r="A3" s="156"/>
      <c r="B3" s="156"/>
      <c r="C3" s="69"/>
      <c r="D3" s="70"/>
      <c r="E3" s="70"/>
      <c r="F3" s="60"/>
      <c r="G3" s="70"/>
    </row>
    <row r="4" spans="1:7" ht="36" customHeight="1" x14ac:dyDescent="0.25">
      <c r="A4" s="157" t="s">
        <v>217</v>
      </c>
      <c r="B4" s="157"/>
      <c r="C4" s="157"/>
      <c r="D4" s="157"/>
      <c r="E4" s="157"/>
      <c r="F4" s="157"/>
      <c r="G4" s="157"/>
    </row>
    <row r="5" spans="1:7" ht="15.75" x14ac:dyDescent="0.25">
      <c r="A5" s="158"/>
      <c r="B5" s="158"/>
      <c r="C5" s="158"/>
      <c r="D5" s="158"/>
      <c r="E5" s="158"/>
      <c r="F5" s="158"/>
      <c r="G5" s="158"/>
    </row>
    <row r="6" spans="1:7" ht="15.95" customHeight="1" x14ac:dyDescent="0.25">
      <c r="A6" s="71"/>
      <c r="B6" s="159" t="s">
        <v>191</v>
      </c>
      <c r="C6" s="159"/>
      <c r="D6" s="159"/>
      <c r="E6" s="159"/>
      <c r="F6" s="159"/>
      <c r="G6" s="159"/>
    </row>
    <row r="7" spans="1:7" ht="15.95" customHeight="1" x14ac:dyDescent="0.25">
      <c r="A7" s="71"/>
      <c r="B7" s="159" t="s">
        <v>132</v>
      </c>
      <c r="C7" s="159"/>
      <c r="D7" s="159"/>
      <c r="E7" s="159"/>
      <c r="F7" s="159"/>
      <c r="G7" s="159"/>
    </row>
    <row r="8" spans="1:7" ht="15.95" customHeight="1" x14ac:dyDescent="0.25">
      <c r="A8" s="71"/>
      <c r="B8" s="159" t="s">
        <v>133</v>
      </c>
      <c r="C8" s="159"/>
      <c r="D8" s="159"/>
      <c r="E8" s="159"/>
      <c r="F8" s="159"/>
      <c r="G8" s="159"/>
    </row>
    <row r="9" spans="1:7" ht="15.95" customHeight="1" x14ac:dyDescent="0.25">
      <c r="A9" s="71"/>
      <c r="B9" s="159" t="s">
        <v>192</v>
      </c>
      <c r="C9" s="159"/>
      <c r="D9" s="159"/>
      <c r="E9" s="159"/>
      <c r="F9" s="159"/>
      <c r="G9" s="159"/>
    </row>
    <row r="10" spans="1:7" ht="15.75" x14ac:dyDescent="0.25">
      <c r="A10" s="66"/>
      <c r="B10" s="67"/>
      <c r="C10" s="66"/>
      <c r="D10" s="66"/>
      <c r="E10" s="66"/>
      <c r="F10" s="59"/>
      <c r="G10" s="66"/>
    </row>
    <row r="11" spans="1:7" ht="42.75" x14ac:dyDescent="0.25">
      <c r="A11" s="72" t="s">
        <v>135</v>
      </c>
      <c r="B11" s="160" t="s">
        <v>136</v>
      </c>
      <c r="C11" s="161"/>
      <c r="D11" s="162"/>
      <c r="E11" s="73" t="s">
        <v>137</v>
      </c>
      <c r="F11" s="74" t="s">
        <v>138</v>
      </c>
      <c r="G11" s="73" t="s">
        <v>139</v>
      </c>
    </row>
    <row r="12" spans="1:7" ht="119.1" customHeight="1" x14ac:dyDescent="0.25">
      <c r="A12" s="75" t="s">
        <v>0</v>
      </c>
      <c r="B12" s="136" t="s">
        <v>140</v>
      </c>
      <c r="C12" s="137"/>
      <c r="D12" s="138"/>
      <c r="E12" s="76">
        <v>20</v>
      </c>
      <c r="F12" s="77">
        <f>F13+F17+F23+F26</f>
        <v>19</v>
      </c>
      <c r="G12" s="78"/>
    </row>
    <row r="13" spans="1:7" ht="33.950000000000003" customHeight="1" x14ac:dyDescent="0.25">
      <c r="A13" s="79">
        <v>1</v>
      </c>
      <c r="B13" s="136" t="s">
        <v>80</v>
      </c>
      <c r="C13" s="137"/>
      <c r="D13" s="138"/>
      <c r="E13" s="76">
        <v>5</v>
      </c>
      <c r="F13" s="77">
        <f>E13-F16</f>
        <v>4</v>
      </c>
      <c r="G13" s="78"/>
    </row>
    <row r="14" spans="1:7" ht="170.1" customHeight="1" x14ac:dyDescent="0.25">
      <c r="A14" s="79" t="s">
        <v>81</v>
      </c>
      <c r="B14" s="127" t="s">
        <v>141</v>
      </c>
      <c r="C14" s="128"/>
      <c r="D14" s="166"/>
      <c r="E14" s="80"/>
      <c r="F14" s="81"/>
      <c r="G14" s="82"/>
    </row>
    <row r="15" spans="1:7" ht="135.94999999999999" customHeight="1" x14ac:dyDescent="0.25">
      <c r="A15" s="79" t="s">
        <v>83</v>
      </c>
      <c r="B15" s="127" t="s">
        <v>142</v>
      </c>
      <c r="C15" s="128"/>
      <c r="D15" s="166"/>
      <c r="E15" s="80"/>
      <c r="F15" s="81"/>
      <c r="G15" s="83"/>
    </row>
    <row r="16" spans="1:7" ht="119.1" customHeight="1" x14ac:dyDescent="0.25">
      <c r="A16" s="79" t="s">
        <v>85</v>
      </c>
      <c r="B16" s="127" t="s">
        <v>143</v>
      </c>
      <c r="C16" s="128"/>
      <c r="D16" s="166"/>
      <c r="E16" s="80"/>
      <c r="F16" s="81">
        <v>1</v>
      </c>
      <c r="G16" s="82"/>
    </row>
    <row r="17" spans="1:7" ht="68.099999999999994" customHeight="1" x14ac:dyDescent="0.25">
      <c r="A17" s="79">
        <v>2</v>
      </c>
      <c r="B17" s="136" t="s">
        <v>87</v>
      </c>
      <c r="C17" s="137"/>
      <c r="D17" s="167"/>
      <c r="E17" s="76">
        <v>6</v>
      </c>
      <c r="F17" s="77">
        <v>6</v>
      </c>
      <c r="G17" s="83"/>
    </row>
    <row r="18" spans="1:7" ht="51" customHeight="1" x14ac:dyDescent="0.25">
      <c r="A18" s="84" t="s">
        <v>88</v>
      </c>
      <c r="B18" s="127" t="s">
        <v>89</v>
      </c>
      <c r="C18" s="128"/>
      <c r="D18" s="166"/>
      <c r="E18" s="85"/>
      <c r="F18" s="81"/>
      <c r="G18" s="83"/>
    </row>
    <row r="19" spans="1:7" ht="68.099999999999994" customHeight="1" x14ac:dyDescent="0.25">
      <c r="A19" s="84" t="s">
        <v>90</v>
      </c>
      <c r="B19" s="127" t="s">
        <v>91</v>
      </c>
      <c r="C19" s="128"/>
      <c r="D19" s="166"/>
      <c r="E19" s="85"/>
      <c r="F19" s="81"/>
      <c r="G19" s="86"/>
    </row>
    <row r="20" spans="1:7" ht="68.099999999999994" customHeight="1" x14ac:dyDescent="0.25">
      <c r="A20" s="79" t="s">
        <v>92</v>
      </c>
      <c r="B20" s="127" t="s">
        <v>144</v>
      </c>
      <c r="C20" s="128"/>
      <c r="D20" s="166"/>
      <c r="E20" s="80"/>
      <c r="F20" s="81"/>
      <c r="G20" s="87"/>
    </row>
    <row r="21" spans="1:7" ht="102" customHeight="1" x14ac:dyDescent="0.25">
      <c r="A21" s="79" t="s">
        <v>94</v>
      </c>
      <c r="B21" s="127" t="s">
        <v>145</v>
      </c>
      <c r="C21" s="128"/>
      <c r="D21" s="166"/>
      <c r="E21" s="80"/>
      <c r="F21" s="81"/>
      <c r="G21" s="87"/>
    </row>
    <row r="22" spans="1:7" ht="51" customHeight="1" x14ac:dyDescent="0.25">
      <c r="A22" s="79" t="s">
        <v>96</v>
      </c>
      <c r="B22" s="127" t="s">
        <v>146</v>
      </c>
      <c r="C22" s="128"/>
      <c r="D22" s="166"/>
      <c r="E22" s="80"/>
      <c r="F22" s="81"/>
      <c r="G22" s="83"/>
    </row>
    <row r="23" spans="1:7" ht="51" customHeight="1" x14ac:dyDescent="0.25">
      <c r="A23" s="79">
        <v>3</v>
      </c>
      <c r="B23" s="136" t="s">
        <v>98</v>
      </c>
      <c r="C23" s="137"/>
      <c r="D23" s="167"/>
      <c r="E23" s="76">
        <v>5</v>
      </c>
      <c r="F23" s="77">
        <v>5</v>
      </c>
      <c r="G23" s="78"/>
    </row>
    <row r="24" spans="1:7" ht="135.94999999999999" customHeight="1" x14ac:dyDescent="0.25">
      <c r="A24" s="79" t="s">
        <v>99</v>
      </c>
      <c r="B24" s="127" t="s">
        <v>100</v>
      </c>
      <c r="C24" s="128"/>
      <c r="D24" s="166"/>
      <c r="E24" s="80"/>
      <c r="F24" s="81"/>
      <c r="G24" s="83"/>
    </row>
    <row r="25" spans="1:7" ht="84.95" customHeight="1" x14ac:dyDescent="0.25">
      <c r="A25" s="79" t="s">
        <v>101</v>
      </c>
      <c r="B25" s="163" t="s">
        <v>165</v>
      </c>
      <c r="C25" s="164"/>
      <c r="D25" s="165"/>
      <c r="E25" s="80"/>
      <c r="F25" s="81"/>
      <c r="G25" s="83"/>
    </row>
    <row r="26" spans="1:7" ht="204" customHeight="1" x14ac:dyDescent="0.25">
      <c r="A26" s="88">
        <v>4</v>
      </c>
      <c r="B26" s="136" t="s">
        <v>148</v>
      </c>
      <c r="C26" s="137"/>
      <c r="D26" s="167"/>
      <c r="E26" s="76">
        <v>4</v>
      </c>
      <c r="F26" s="77">
        <v>4</v>
      </c>
      <c r="G26" s="83"/>
    </row>
    <row r="27" spans="1:7" ht="84.95" customHeight="1" x14ac:dyDescent="0.25">
      <c r="A27" s="79" t="s">
        <v>104</v>
      </c>
      <c r="B27" s="127" t="s">
        <v>105</v>
      </c>
      <c r="C27" s="128"/>
      <c r="D27" s="166"/>
      <c r="E27" s="80"/>
      <c r="F27" s="81"/>
      <c r="G27" s="83"/>
    </row>
    <row r="28" spans="1:7" ht="68.099999999999994" customHeight="1" x14ac:dyDescent="0.25">
      <c r="A28" s="79" t="s">
        <v>106</v>
      </c>
      <c r="B28" s="127" t="s">
        <v>107</v>
      </c>
      <c r="C28" s="128"/>
      <c r="D28" s="166"/>
      <c r="E28" s="80"/>
      <c r="F28" s="81"/>
      <c r="G28" s="83"/>
    </row>
    <row r="29" spans="1:7" ht="84.95" customHeight="1" x14ac:dyDescent="0.25">
      <c r="A29" s="79" t="s">
        <v>108</v>
      </c>
      <c r="B29" s="127" t="s">
        <v>109</v>
      </c>
      <c r="C29" s="128"/>
      <c r="D29" s="166"/>
      <c r="E29" s="80"/>
      <c r="F29" s="81"/>
      <c r="G29" s="83"/>
    </row>
    <row r="30" spans="1:7" ht="17.25" x14ac:dyDescent="0.25">
      <c r="A30" s="75" t="s">
        <v>110</v>
      </c>
      <c r="B30" s="139" t="s">
        <v>166</v>
      </c>
      <c r="C30" s="140"/>
      <c r="D30" s="168"/>
      <c r="E30" s="76">
        <v>20</v>
      </c>
      <c r="F30" s="77">
        <f>F31+F33+F35+F37+F39+F41</f>
        <v>13</v>
      </c>
      <c r="G30" s="83"/>
    </row>
    <row r="31" spans="1:7" ht="84.95" customHeight="1" x14ac:dyDescent="0.25">
      <c r="A31" s="79">
        <v>5</v>
      </c>
      <c r="B31" s="136" t="s">
        <v>149</v>
      </c>
      <c r="C31" s="137"/>
      <c r="D31" s="138"/>
      <c r="E31" s="76">
        <v>1</v>
      </c>
      <c r="F31" s="77">
        <f>F32</f>
        <v>1</v>
      </c>
      <c r="G31" s="78"/>
    </row>
    <row r="32" spans="1:7" ht="170.1" customHeight="1" x14ac:dyDescent="0.25">
      <c r="A32" s="79"/>
      <c r="B32" s="127" t="s">
        <v>150</v>
      </c>
      <c r="C32" s="128"/>
      <c r="D32" s="129"/>
      <c r="E32" s="76"/>
      <c r="F32" s="89">
        <v>1</v>
      </c>
      <c r="G32" s="78"/>
    </row>
    <row r="33" spans="1:7" ht="33.950000000000003" customHeight="1" x14ac:dyDescent="0.25">
      <c r="A33" s="79">
        <v>6</v>
      </c>
      <c r="B33" s="136" t="s">
        <v>151</v>
      </c>
      <c r="C33" s="137"/>
      <c r="D33" s="167"/>
      <c r="E33" s="76">
        <v>2</v>
      </c>
      <c r="F33" s="77">
        <f>F34</f>
        <v>0</v>
      </c>
      <c r="G33" s="90"/>
    </row>
    <row r="34" spans="1:7" ht="84.95" customHeight="1" x14ac:dyDescent="0.25">
      <c r="A34" s="79"/>
      <c r="B34" s="169" t="s">
        <v>152</v>
      </c>
      <c r="C34" s="170"/>
      <c r="D34" s="171"/>
      <c r="E34" s="76"/>
      <c r="F34" s="89">
        <v>0</v>
      </c>
      <c r="G34" s="83"/>
    </row>
    <row r="35" spans="1:7" ht="51" customHeight="1" x14ac:dyDescent="0.25">
      <c r="A35" s="79">
        <v>7</v>
      </c>
      <c r="B35" s="136" t="s">
        <v>116</v>
      </c>
      <c r="C35" s="137"/>
      <c r="D35" s="167"/>
      <c r="E35" s="76">
        <v>2</v>
      </c>
      <c r="F35" s="77">
        <f>F36</f>
        <v>2</v>
      </c>
      <c r="G35" s="82"/>
    </row>
    <row r="36" spans="1:7" ht="84.95" customHeight="1" x14ac:dyDescent="0.25">
      <c r="A36" s="79"/>
      <c r="B36" s="127" t="s">
        <v>153</v>
      </c>
      <c r="C36" s="128"/>
      <c r="D36" s="166"/>
      <c r="E36" s="76"/>
      <c r="F36" s="89">
        <v>2</v>
      </c>
      <c r="G36" s="78"/>
    </row>
    <row r="37" spans="1:7" ht="51" customHeight="1" x14ac:dyDescent="0.25">
      <c r="A37" s="79">
        <v>8</v>
      </c>
      <c r="B37" s="136" t="s">
        <v>118</v>
      </c>
      <c r="C37" s="137"/>
      <c r="D37" s="167"/>
      <c r="E37" s="76">
        <v>2</v>
      </c>
      <c r="F37" s="77">
        <f>F38</f>
        <v>2</v>
      </c>
      <c r="G37" s="83"/>
    </row>
    <row r="38" spans="1:7" ht="84.95" customHeight="1" x14ac:dyDescent="0.25">
      <c r="A38" s="79"/>
      <c r="B38" s="127" t="s">
        <v>154</v>
      </c>
      <c r="C38" s="128"/>
      <c r="D38" s="166"/>
      <c r="E38" s="76"/>
      <c r="F38" s="89">
        <v>2</v>
      </c>
      <c r="G38" s="83"/>
    </row>
    <row r="39" spans="1:7" ht="51" customHeight="1" x14ac:dyDescent="0.25">
      <c r="A39" s="79">
        <v>9</v>
      </c>
      <c r="B39" s="136" t="s">
        <v>167</v>
      </c>
      <c r="C39" s="137"/>
      <c r="D39" s="167"/>
      <c r="E39" s="76">
        <v>8</v>
      </c>
      <c r="F39" s="77">
        <f>F40</f>
        <v>8</v>
      </c>
      <c r="G39" s="83"/>
    </row>
    <row r="40" spans="1:7" ht="170.1" customHeight="1" x14ac:dyDescent="0.25">
      <c r="A40" s="79"/>
      <c r="B40" s="127" t="s">
        <v>156</v>
      </c>
      <c r="C40" s="128"/>
      <c r="D40" s="166"/>
      <c r="E40" s="76"/>
      <c r="F40" s="89">
        <v>8</v>
      </c>
      <c r="G40" s="83"/>
    </row>
    <row r="41" spans="1:7" ht="51" customHeight="1" x14ac:dyDescent="0.25">
      <c r="A41" s="79">
        <v>10</v>
      </c>
      <c r="B41" s="136" t="s">
        <v>157</v>
      </c>
      <c r="C41" s="137"/>
      <c r="D41" s="167"/>
      <c r="E41" s="76">
        <v>5</v>
      </c>
      <c r="F41" s="77">
        <f>F42</f>
        <v>0</v>
      </c>
      <c r="G41" s="83"/>
    </row>
    <row r="42" spans="1:7" ht="204" customHeight="1" x14ac:dyDescent="0.25">
      <c r="A42" s="79"/>
      <c r="B42" s="127" t="s">
        <v>158</v>
      </c>
      <c r="C42" s="128"/>
      <c r="D42" s="166"/>
      <c r="E42" s="76"/>
      <c r="F42" s="89">
        <v>0</v>
      </c>
      <c r="G42" s="78"/>
    </row>
    <row r="43" spans="1:7" ht="17.100000000000001" customHeight="1" x14ac:dyDescent="0.25">
      <c r="A43" s="75"/>
      <c r="B43" s="160" t="s">
        <v>159</v>
      </c>
      <c r="C43" s="161"/>
      <c r="D43" s="173"/>
      <c r="E43" s="91">
        <v>40</v>
      </c>
      <c r="F43" s="92">
        <f>F30+F12</f>
        <v>32</v>
      </c>
      <c r="G43" s="93"/>
    </row>
    <row r="44" spans="1:7" ht="15.75" x14ac:dyDescent="0.25">
      <c r="A44" s="66"/>
      <c r="B44" s="67"/>
      <c r="C44" s="67"/>
      <c r="D44" s="67"/>
      <c r="E44" s="66"/>
      <c r="F44" s="59"/>
      <c r="G44" s="66"/>
    </row>
    <row r="45" spans="1:7" ht="32.1" customHeight="1" x14ac:dyDescent="0.25">
      <c r="A45" s="66"/>
      <c r="B45" s="174" t="s">
        <v>128</v>
      </c>
      <c r="C45" s="174"/>
      <c r="D45" s="174"/>
      <c r="E45" s="174"/>
      <c r="F45" s="59"/>
      <c r="G45" s="66"/>
    </row>
    <row r="46" spans="1:7" ht="15.75" x14ac:dyDescent="0.25">
      <c r="A46" s="175"/>
      <c r="B46" s="175"/>
      <c r="C46" s="175"/>
      <c r="D46" s="175"/>
      <c r="E46" s="175"/>
      <c r="F46" s="175"/>
      <c r="G46" s="175"/>
    </row>
    <row r="47" spans="1:7" ht="17.100000000000001" customHeight="1" x14ac:dyDescent="0.25">
      <c r="A47" s="69"/>
      <c r="B47" s="69"/>
      <c r="C47" s="69"/>
      <c r="D47" s="176" t="s">
        <v>210</v>
      </c>
      <c r="E47" s="176"/>
      <c r="F47" s="176"/>
      <c r="G47" s="176"/>
    </row>
    <row r="48" spans="1:7" ht="17.100000000000001" customHeight="1" x14ac:dyDescent="0.25">
      <c r="A48" s="66"/>
      <c r="B48" s="67"/>
      <c r="C48" s="66"/>
      <c r="D48" s="155" t="s">
        <v>160</v>
      </c>
      <c r="E48" s="155"/>
      <c r="F48" s="155"/>
      <c r="G48" s="155"/>
    </row>
    <row r="49" spans="1:7" ht="15.95" customHeight="1" x14ac:dyDescent="0.25">
      <c r="A49" s="66"/>
      <c r="B49" s="67"/>
      <c r="C49" s="66"/>
      <c r="D49" s="158" t="s">
        <v>161</v>
      </c>
      <c r="E49" s="158"/>
      <c r="F49" s="158"/>
      <c r="G49" s="158"/>
    </row>
    <row r="50" spans="1:7" ht="15.75" x14ac:dyDescent="0.25">
      <c r="A50" s="66"/>
      <c r="B50" s="67"/>
      <c r="C50" s="66"/>
      <c r="D50" s="66"/>
      <c r="E50" s="66"/>
      <c r="F50" s="59"/>
      <c r="G50" s="66"/>
    </row>
    <row r="51" spans="1:7" ht="15.75" x14ac:dyDescent="0.25">
      <c r="A51" s="66"/>
      <c r="B51" s="67"/>
      <c r="C51" s="66"/>
      <c r="D51" s="66"/>
      <c r="E51" s="66"/>
      <c r="F51" s="59"/>
      <c r="G51" s="66"/>
    </row>
    <row r="52" spans="1:7" ht="15.75" x14ac:dyDescent="0.25">
      <c r="A52" s="66"/>
      <c r="B52" s="67"/>
      <c r="C52" s="66"/>
      <c r="D52" s="66"/>
      <c r="E52" s="66"/>
      <c r="F52" s="59"/>
      <c r="G52" s="66"/>
    </row>
    <row r="53" spans="1:7" ht="15.75" x14ac:dyDescent="0.25">
      <c r="A53" s="66"/>
      <c r="B53" s="67"/>
      <c r="C53" s="66"/>
      <c r="D53" s="66"/>
      <c r="E53" s="66"/>
      <c r="F53" s="59"/>
      <c r="G53" s="66"/>
    </row>
    <row r="54" spans="1:7" ht="15.75" x14ac:dyDescent="0.25">
      <c r="A54" s="66"/>
      <c r="B54" s="67"/>
      <c r="C54" s="66"/>
      <c r="D54" s="66"/>
      <c r="E54" s="66"/>
      <c r="F54" s="59"/>
      <c r="G54" s="66"/>
    </row>
    <row r="55" spans="1:7" ht="15.75" x14ac:dyDescent="0.25">
      <c r="A55" s="66"/>
      <c r="B55" s="67"/>
      <c r="C55" s="66"/>
      <c r="D55" s="172"/>
      <c r="E55" s="172"/>
      <c r="F55" s="172"/>
      <c r="G55" s="172"/>
    </row>
  </sheetData>
  <mergeCells count="48">
    <mergeCell ref="B13:D13"/>
    <mergeCell ref="A2:C2"/>
    <mergeCell ref="D2:G2"/>
    <mergeCell ref="A3:B3"/>
    <mergeCell ref="A4:G4"/>
    <mergeCell ref="A5:G5"/>
    <mergeCell ref="B6:G6"/>
    <mergeCell ref="B7:G7"/>
    <mergeCell ref="B8:G8"/>
    <mergeCell ref="B9:G9"/>
    <mergeCell ref="B11:D11"/>
    <mergeCell ref="B12:D12"/>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D55:G55"/>
    <mergeCell ref="B38:D38"/>
    <mergeCell ref="B39:D39"/>
    <mergeCell ref="B40:D40"/>
    <mergeCell ref="B41:D41"/>
    <mergeCell ref="B42:D42"/>
    <mergeCell ref="B43:D43"/>
    <mergeCell ref="B45:E45"/>
    <mergeCell ref="A46:G46"/>
    <mergeCell ref="D47:G47"/>
    <mergeCell ref="D48:G48"/>
    <mergeCell ref="D49:G49"/>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5"/>
  <sheetViews>
    <sheetView topLeftCell="A42" workbookViewId="0">
      <selection activeCell="F41" sqref="F41"/>
    </sheetView>
  </sheetViews>
  <sheetFormatPr defaultColWidth="11.42578125" defaultRowHeight="15" x14ac:dyDescent="0.25"/>
  <cols>
    <col min="4" max="4" width="27.42578125" customWidth="1"/>
    <col min="5" max="7" width="16.42578125" customWidth="1"/>
    <col min="260" max="260" width="27.42578125" customWidth="1"/>
    <col min="261" max="263" width="16.42578125" customWidth="1"/>
    <col min="516" max="516" width="27.42578125" customWidth="1"/>
    <col min="517" max="519" width="16.42578125" customWidth="1"/>
    <col min="772" max="772" width="27.42578125" customWidth="1"/>
    <col min="773" max="775" width="16.42578125" customWidth="1"/>
    <col min="1028" max="1028" width="27.42578125" customWidth="1"/>
    <col min="1029" max="1031" width="16.42578125" customWidth="1"/>
    <col min="1284" max="1284" width="27.42578125" customWidth="1"/>
    <col min="1285" max="1287" width="16.42578125" customWidth="1"/>
    <col min="1540" max="1540" width="27.42578125" customWidth="1"/>
    <col min="1541" max="1543" width="16.42578125" customWidth="1"/>
    <col min="1796" max="1796" width="27.42578125" customWidth="1"/>
    <col min="1797" max="1799" width="16.42578125" customWidth="1"/>
    <col min="2052" max="2052" width="27.42578125" customWidth="1"/>
    <col min="2053" max="2055" width="16.42578125" customWidth="1"/>
    <col min="2308" max="2308" width="27.42578125" customWidth="1"/>
    <col min="2309" max="2311" width="16.42578125" customWidth="1"/>
    <col min="2564" max="2564" width="27.42578125" customWidth="1"/>
    <col min="2565" max="2567" width="16.42578125" customWidth="1"/>
    <col min="2820" max="2820" width="27.42578125" customWidth="1"/>
    <col min="2821" max="2823" width="16.42578125" customWidth="1"/>
    <col min="3076" max="3076" width="27.42578125" customWidth="1"/>
    <col min="3077" max="3079" width="16.42578125" customWidth="1"/>
    <col min="3332" max="3332" width="27.42578125" customWidth="1"/>
    <col min="3333" max="3335" width="16.42578125" customWidth="1"/>
    <col min="3588" max="3588" width="27.42578125" customWidth="1"/>
    <col min="3589" max="3591" width="16.42578125" customWidth="1"/>
    <col min="3844" max="3844" width="27.42578125" customWidth="1"/>
    <col min="3845" max="3847" width="16.42578125" customWidth="1"/>
    <col min="4100" max="4100" width="27.42578125" customWidth="1"/>
    <col min="4101" max="4103" width="16.42578125" customWidth="1"/>
    <col min="4356" max="4356" width="27.42578125" customWidth="1"/>
    <col min="4357" max="4359" width="16.42578125" customWidth="1"/>
    <col min="4612" max="4612" width="27.42578125" customWidth="1"/>
    <col min="4613" max="4615" width="16.42578125" customWidth="1"/>
    <col min="4868" max="4868" width="27.42578125" customWidth="1"/>
    <col min="4869" max="4871" width="16.42578125" customWidth="1"/>
    <col min="5124" max="5124" width="27.42578125" customWidth="1"/>
    <col min="5125" max="5127" width="16.42578125" customWidth="1"/>
    <col min="5380" max="5380" width="27.42578125" customWidth="1"/>
    <col min="5381" max="5383" width="16.42578125" customWidth="1"/>
    <col min="5636" max="5636" width="27.42578125" customWidth="1"/>
    <col min="5637" max="5639" width="16.42578125" customWidth="1"/>
    <col min="5892" max="5892" width="27.42578125" customWidth="1"/>
    <col min="5893" max="5895" width="16.42578125" customWidth="1"/>
    <col min="6148" max="6148" width="27.42578125" customWidth="1"/>
    <col min="6149" max="6151" width="16.42578125" customWidth="1"/>
    <col min="6404" max="6404" width="27.42578125" customWidth="1"/>
    <col min="6405" max="6407" width="16.42578125" customWidth="1"/>
    <col min="6660" max="6660" width="27.42578125" customWidth="1"/>
    <col min="6661" max="6663" width="16.42578125" customWidth="1"/>
    <col min="6916" max="6916" width="27.42578125" customWidth="1"/>
    <col min="6917" max="6919" width="16.42578125" customWidth="1"/>
    <col min="7172" max="7172" width="27.42578125" customWidth="1"/>
    <col min="7173" max="7175" width="16.42578125" customWidth="1"/>
    <col min="7428" max="7428" width="27.42578125" customWidth="1"/>
    <col min="7429" max="7431" width="16.42578125" customWidth="1"/>
    <col min="7684" max="7684" width="27.42578125" customWidth="1"/>
    <col min="7685" max="7687" width="16.42578125" customWidth="1"/>
    <col min="7940" max="7940" width="27.42578125" customWidth="1"/>
    <col min="7941" max="7943" width="16.42578125" customWidth="1"/>
    <col min="8196" max="8196" width="27.42578125" customWidth="1"/>
    <col min="8197" max="8199" width="16.42578125" customWidth="1"/>
    <col min="8452" max="8452" width="27.42578125" customWidth="1"/>
    <col min="8453" max="8455" width="16.42578125" customWidth="1"/>
    <col min="8708" max="8708" width="27.42578125" customWidth="1"/>
    <col min="8709" max="8711" width="16.42578125" customWidth="1"/>
    <col min="8964" max="8964" width="27.42578125" customWidth="1"/>
    <col min="8965" max="8967" width="16.42578125" customWidth="1"/>
    <col min="9220" max="9220" width="27.42578125" customWidth="1"/>
    <col min="9221" max="9223" width="16.42578125" customWidth="1"/>
    <col min="9476" max="9476" width="27.42578125" customWidth="1"/>
    <col min="9477" max="9479" width="16.42578125" customWidth="1"/>
    <col min="9732" max="9732" width="27.42578125" customWidth="1"/>
    <col min="9733" max="9735" width="16.42578125" customWidth="1"/>
    <col min="9988" max="9988" width="27.42578125" customWidth="1"/>
    <col min="9989" max="9991" width="16.42578125" customWidth="1"/>
    <col min="10244" max="10244" width="27.42578125" customWidth="1"/>
    <col min="10245" max="10247" width="16.42578125" customWidth="1"/>
    <col min="10500" max="10500" width="27.42578125" customWidth="1"/>
    <col min="10501" max="10503" width="16.42578125" customWidth="1"/>
    <col min="10756" max="10756" width="27.42578125" customWidth="1"/>
    <col min="10757" max="10759" width="16.42578125" customWidth="1"/>
    <col min="11012" max="11012" width="27.42578125" customWidth="1"/>
    <col min="11013" max="11015" width="16.42578125" customWidth="1"/>
    <col min="11268" max="11268" width="27.42578125" customWidth="1"/>
    <col min="11269" max="11271" width="16.42578125" customWidth="1"/>
    <col min="11524" max="11524" width="27.42578125" customWidth="1"/>
    <col min="11525" max="11527" width="16.42578125" customWidth="1"/>
    <col min="11780" max="11780" width="27.42578125" customWidth="1"/>
    <col min="11781" max="11783" width="16.42578125" customWidth="1"/>
    <col min="12036" max="12036" width="27.42578125" customWidth="1"/>
    <col min="12037" max="12039" width="16.42578125" customWidth="1"/>
    <col min="12292" max="12292" width="27.42578125" customWidth="1"/>
    <col min="12293" max="12295" width="16.42578125" customWidth="1"/>
    <col min="12548" max="12548" width="27.42578125" customWidth="1"/>
    <col min="12549" max="12551" width="16.42578125" customWidth="1"/>
    <col min="12804" max="12804" width="27.42578125" customWidth="1"/>
    <col min="12805" max="12807" width="16.42578125" customWidth="1"/>
    <col min="13060" max="13060" width="27.42578125" customWidth="1"/>
    <col min="13061" max="13063" width="16.42578125" customWidth="1"/>
    <col min="13316" max="13316" width="27.42578125" customWidth="1"/>
    <col min="13317" max="13319" width="16.42578125" customWidth="1"/>
    <col min="13572" max="13572" width="27.42578125" customWidth="1"/>
    <col min="13573" max="13575" width="16.42578125" customWidth="1"/>
    <col min="13828" max="13828" width="27.42578125" customWidth="1"/>
    <col min="13829" max="13831" width="16.42578125" customWidth="1"/>
    <col min="14084" max="14084" width="27.42578125" customWidth="1"/>
    <col min="14085" max="14087" width="16.42578125" customWidth="1"/>
    <col min="14340" max="14340" width="27.42578125" customWidth="1"/>
    <col min="14341" max="14343" width="16.42578125" customWidth="1"/>
    <col min="14596" max="14596" width="27.42578125" customWidth="1"/>
    <col min="14597" max="14599" width="16.42578125" customWidth="1"/>
    <col min="14852" max="14852" width="27.42578125" customWidth="1"/>
    <col min="14853" max="14855" width="16.42578125" customWidth="1"/>
    <col min="15108" max="15108" width="27.42578125" customWidth="1"/>
    <col min="15109" max="15111" width="16.42578125" customWidth="1"/>
    <col min="15364" max="15364" width="27.42578125" customWidth="1"/>
    <col min="15365" max="15367" width="16.42578125" customWidth="1"/>
    <col min="15620" max="15620" width="27.42578125" customWidth="1"/>
    <col min="15621" max="15623" width="16.42578125" customWidth="1"/>
    <col min="15876" max="15876" width="27.42578125" customWidth="1"/>
    <col min="15877" max="15879" width="16.42578125" customWidth="1"/>
    <col min="16132" max="16132" width="27.42578125" customWidth="1"/>
    <col min="16133" max="16135" width="16.42578125" customWidth="1"/>
  </cols>
  <sheetData>
    <row r="1" spans="1:7" ht="15.75" x14ac:dyDescent="0.25">
      <c r="A1" s="66"/>
      <c r="B1" s="67"/>
      <c r="C1" s="66"/>
      <c r="D1" s="66"/>
      <c r="E1" s="66"/>
      <c r="F1" s="59"/>
      <c r="G1" s="68" t="s">
        <v>130</v>
      </c>
    </row>
    <row r="2" spans="1:7" ht="84.95" customHeight="1" x14ac:dyDescent="0.25">
      <c r="A2" s="154" t="s">
        <v>162</v>
      </c>
      <c r="B2" s="154"/>
      <c r="C2" s="154"/>
      <c r="D2" s="155" t="s">
        <v>2</v>
      </c>
      <c r="E2" s="155"/>
      <c r="F2" s="155"/>
      <c r="G2" s="155"/>
    </row>
    <row r="3" spans="1:7" ht="17.25" x14ac:dyDescent="0.25">
      <c r="A3" s="156"/>
      <c r="B3" s="156"/>
      <c r="C3" s="69"/>
      <c r="D3" s="70"/>
      <c r="E3" s="70"/>
      <c r="F3" s="60"/>
      <c r="G3" s="70"/>
    </row>
    <row r="4" spans="1:7" ht="36" customHeight="1" x14ac:dyDescent="0.25">
      <c r="A4" s="157" t="s">
        <v>217</v>
      </c>
      <c r="B4" s="157"/>
      <c r="C4" s="157"/>
      <c r="D4" s="157"/>
      <c r="E4" s="157"/>
      <c r="F4" s="157"/>
      <c r="G4" s="157"/>
    </row>
    <row r="5" spans="1:7" ht="15.75" x14ac:dyDescent="0.25">
      <c r="A5" s="158"/>
      <c r="B5" s="158"/>
      <c r="C5" s="158"/>
      <c r="D5" s="158"/>
      <c r="E5" s="158"/>
      <c r="F5" s="158"/>
      <c r="G5" s="158"/>
    </row>
    <row r="6" spans="1:7" ht="15.95" customHeight="1" x14ac:dyDescent="0.25">
      <c r="A6" s="71"/>
      <c r="B6" s="159" t="s">
        <v>193</v>
      </c>
      <c r="C6" s="159"/>
      <c r="D6" s="159"/>
      <c r="E6" s="159"/>
      <c r="F6" s="159"/>
      <c r="G6" s="159"/>
    </row>
    <row r="7" spans="1:7" ht="15.95" customHeight="1" x14ac:dyDescent="0.25">
      <c r="A7" s="71"/>
      <c r="B7" s="159" t="s">
        <v>132</v>
      </c>
      <c r="C7" s="159"/>
      <c r="D7" s="159"/>
      <c r="E7" s="159"/>
      <c r="F7" s="159"/>
      <c r="G7" s="159"/>
    </row>
    <row r="8" spans="1:7" ht="15.95" customHeight="1" x14ac:dyDescent="0.25">
      <c r="A8" s="71"/>
      <c r="B8" s="159" t="s">
        <v>133</v>
      </c>
      <c r="C8" s="159"/>
      <c r="D8" s="159"/>
      <c r="E8" s="159"/>
      <c r="F8" s="159"/>
      <c r="G8" s="159"/>
    </row>
    <row r="9" spans="1:7" ht="15.95" customHeight="1" x14ac:dyDescent="0.25">
      <c r="A9" s="71"/>
      <c r="B9" s="159" t="s">
        <v>194</v>
      </c>
      <c r="C9" s="159"/>
      <c r="D9" s="159"/>
      <c r="E9" s="159"/>
      <c r="F9" s="159"/>
      <c r="G9" s="159"/>
    </row>
    <row r="10" spans="1:7" ht="15.75" x14ac:dyDescent="0.25">
      <c r="A10" s="66"/>
      <c r="B10" s="67"/>
      <c r="C10" s="66"/>
      <c r="D10" s="66"/>
      <c r="E10" s="66"/>
      <c r="F10" s="59"/>
      <c r="G10" s="66"/>
    </row>
    <row r="11" spans="1:7" ht="42.75" x14ac:dyDescent="0.25">
      <c r="A11" s="72" t="s">
        <v>135</v>
      </c>
      <c r="B11" s="160" t="s">
        <v>136</v>
      </c>
      <c r="C11" s="161"/>
      <c r="D11" s="162"/>
      <c r="E11" s="73" t="s">
        <v>137</v>
      </c>
      <c r="F11" s="74" t="s">
        <v>138</v>
      </c>
      <c r="G11" s="73" t="s">
        <v>139</v>
      </c>
    </row>
    <row r="12" spans="1:7" ht="119.1" customHeight="1" x14ac:dyDescent="0.25">
      <c r="A12" s="75" t="s">
        <v>0</v>
      </c>
      <c r="B12" s="136" t="s">
        <v>140</v>
      </c>
      <c r="C12" s="137"/>
      <c r="D12" s="138"/>
      <c r="E12" s="76">
        <v>20</v>
      </c>
      <c r="F12" s="77">
        <v>20</v>
      </c>
      <c r="G12" s="78"/>
    </row>
    <row r="13" spans="1:7" ht="33.950000000000003" customHeight="1" x14ac:dyDescent="0.25">
      <c r="A13" s="79">
        <v>1</v>
      </c>
      <c r="B13" s="136" t="s">
        <v>80</v>
      </c>
      <c r="C13" s="137"/>
      <c r="D13" s="138"/>
      <c r="E13" s="76">
        <v>5</v>
      </c>
      <c r="F13" s="77">
        <v>5</v>
      </c>
      <c r="G13" s="78"/>
    </row>
    <row r="14" spans="1:7" ht="170.1" customHeight="1" x14ac:dyDescent="0.25">
      <c r="A14" s="79" t="s">
        <v>81</v>
      </c>
      <c r="B14" s="127" t="s">
        <v>141</v>
      </c>
      <c r="C14" s="128"/>
      <c r="D14" s="166"/>
      <c r="E14" s="80"/>
      <c r="F14" s="81"/>
      <c r="G14" s="82"/>
    </row>
    <row r="15" spans="1:7" ht="135.94999999999999" customHeight="1" x14ac:dyDescent="0.25">
      <c r="A15" s="79" t="s">
        <v>83</v>
      </c>
      <c r="B15" s="127" t="s">
        <v>142</v>
      </c>
      <c r="C15" s="128"/>
      <c r="D15" s="166"/>
      <c r="E15" s="80"/>
      <c r="F15" s="81"/>
      <c r="G15" s="83"/>
    </row>
    <row r="16" spans="1:7" ht="119.1" customHeight="1" x14ac:dyDescent="0.25">
      <c r="A16" s="79" t="s">
        <v>85</v>
      </c>
      <c r="B16" s="127" t="s">
        <v>143</v>
      </c>
      <c r="C16" s="128"/>
      <c r="D16" s="166"/>
      <c r="E16" s="80"/>
      <c r="F16" s="81">
        <v>0</v>
      </c>
      <c r="G16" s="82"/>
    </row>
    <row r="17" spans="1:7" ht="68.099999999999994" customHeight="1" x14ac:dyDescent="0.25">
      <c r="A17" s="79">
        <v>2</v>
      </c>
      <c r="B17" s="136" t="s">
        <v>87</v>
      </c>
      <c r="C17" s="137"/>
      <c r="D17" s="167"/>
      <c r="E17" s="76">
        <v>6</v>
      </c>
      <c r="F17" s="77">
        <v>6</v>
      </c>
      <c r="G17" s="83"/>
    </row>
    <row r="18" spans="1:7" ht="51" customHeight="1" x14ac:dyDescent="0.25">
      <c r="A18" s="84" t="s">
        <v>88</v>
      </c>
      <c r="B18" s="127" t="s">
        <v>89</v>
      </c>
      <c r="C18" s="128"/>
      <c r="D18" s="166"/>
      <c r="E18" s="85"/>
      <c r="F18" s="81"/>
      <c r="G18" s="83"/>
    </row>
    <row r="19" spans="1:7" ht="68.099999999999994" customHeight="1" x14ac:dyDescent="0.25">
      <c r="A19" s="84" t="s">
        <v>90</v>
      </c>
      <c r="B19" s="127" t="s">
        <v>91</v>
      </c>
      <c r="C19" s="128"/>
      <c r="D19" s="166"/>
      <c r="E19" s="85"/>
      <c r="F19" s="81"/>
      <c r="G19" s="86"/>
    </row>
    <row r="20" spans="1:7" ht="68.099999999999994" customHeight="1" x14ac:dyDescent="0.25">
      <c r="A20" s="79" t="s">
        <v>92</v>
      </c>
      <c r="B20" s="127" t="s">
        <v>144</v>
      </c>
      <c r="C20" s="128"/>
      <c r="D20" s="166"/>
      <c r="E20" s="80"/>
      <c r="F20" s="81"/>
      <c r="G20" s="87"/>
    </row>
    <row r="21" spans="1:7" ht="102" customHeight="1" x14ac:dyDescent="0.25">
      <c r="A21" s="79" t="s">
        <v>94</v>
      </c>
      <c r="B21" s="127" t="s">
        <v>145</v>
      </c>
      <c r="C21" s="128"/>
      <c r="D21" s="166"/>
      <c r="E21" s="80"/>
      <c r="F21" s="81"/>
      <c r="G21" s="87"/>
    </row>
    <row r="22" spans="1:7" ht="51" customHeight="1" x14ac:dyDescent="0.25">
      <c r="A22" s="79" t="s">
        <v>96</v>
      </c>
      <c r="B22" s="127" t="s">
        <v>146</v>
      </c>
      <c r="C22" s="128"/>
      <c r="D22" s="166"/>
      <c r="E22" s="80"/>
      <c r="F22" s="81"/>
      <c r="G22" s="83"/>
    </row>
    <row r="23" spans="1:7" ht="51" customHeight="1" x14ac:dyDescent="0.25">
      <c r="A23" s="79">
        <v>3</v>
      </c>
      <c r="B23" s="136" t="s">
        <v>98</v>
      </c>
      <c r="C23" s="137"/>
      <c r="D23" s="167"/>
      <c r="E23" s="76">
        <v>5</v>
      </c>
      <c r="F23" s="77">
        <v>5</v>
      </c>
      <c r="G23" s="78"/>
    </row>
    <row r="24" spans="1:7" ht="135.94999999999999" customHeight="1" x14ac:dyDescent="0.25">
      <c r="A24" s="79" t="s">
        <v>99</v>
      </c>
      <c r="B24" s="127" t="s">
        <v>100</v>
      </c>
      <c r="C24" s="128"/>
      <c r="D24" s="166"/>
      <c r="E24" s="80"/>
      <c r="F24" s="81"/>
      <c r="G24" s="83"/>
    </row>
    <row r="25" spans="1:7" ht="84.95" customHeight="1" x14ac:dyDescent="0.25">
      <c r="A25" s="79" t="s">
        <v>101</v>
      </c>
      <c r="B25" s="163" t="s">
        <v>165</v>
      </c>
      <c r="C25" s="164"/>
      <c r="D25" s="165"/>
      <c r="E25" s="80"/>
      <c r="F25" s="81"/>
      <c r="G25" s="83"/>
    </row>
    <row r="26" spans="1:7" ht="204" customHeight="1" x14ac:dyDescent="0.25">
      <c r="A26" s="88">
        <v>4</v>
      </c>
      <c r="B26" s="136" t="s">
        <v>148</v>
      </c>
      <c r="C26" s="137"/>
      <c r="D26" s="167"/>
      <c r="E26" s="76">
        <v>4</v>
      </c>
      <c r="F26" s="77">
        <v>4</v>
      </c>
      <c r="G26" s="83"/>
    </row>
    <row r="27" spans="1:7" ht="84.95" customHeight="1" x14ac:dyDescent="0.25">
      <c r="A27" s="79" t="s">
        <v>104</v>
      </c>
      <c r="B27" s="127" t="s">
        <v>105</v>
      </c>
      <c r="C27" s="128"/>
      <c r="D27" s="166"/>
      <c r="E27" s="80"/>
      <c r="F27" s="81"/>
      <c r="G27" s="83"/>
    </row>
    <row r="28" spans="1:7" ht="68.099999999999994" customHeight="1" x14ac:dyDescent="0.25">
      <c r="A28" s="79" t="s">
        <v>106</v>
      </c>
      <c r="B28" s="127" t="s">
        <v>107</v>
      </c>
      <c r="C28" s="128"/>
      <c r="D28" s="166"/>
      <c r="E28" s="80"/>
      <c r="F28" s="81"/>
      <c r="G28" s="83"/>
    </row>
    <row r="29" spans="1:7" ht="84.95" customHeight="1" x14ac:dyDescent="0.25">
      <c r="A29" s="79" t="s">
        <v>108</v>
      </c>
      <c r="B29" s="127" t="s">
        <v>109</v>
      </c>
      <c r="C29" s="128"/>
      <c r="D29" s="166"/>
      <c r="E29" s="80"/>
      <c r="F29" s="81"/>
      <c r="G29" s="83"/>
    </row>
    <row r="30" spans="1:7" ht="17.25" x14ac:dyDescent="0.25">
      <c r="A30" s="75" t="s">
        <v>110</v>
      </c>
      <c r="B30" s="139" t="s">
        <v>166</v>
      </c>
      <c r="C30" s="140"/>
      <c r="D30" s="168"/>
      <c r="E30" s="76">
        <v>20</v>
      </c>
      <c r="F30" s="77">
        <f>F31+F33+F35+F37+F39+F41</f>
        <v>5</v>
      </c>
      <c r="G30" s="83"/>
    </row>
    <row r="31" spans="1:7" ht="84.95" customHeight="1" x14ac:dyDescent="0.25">
      <c r="A31" s="79">
        <v>5</v>
      </c>
      <c r="B31" s="136" t="s">
        <v>149</v>
      </c>
      <c r="C31" s="137"/>
      <c r="D31" s="138"/>
      <c r="E31" s="76">
        <v>1</v>
      </c>
      <c r="F31" s="77">
        <f>F32</f>
        <v>1</v>
      </c>
      <c r="G31" s="78"/>
    </row>
    <row r="32" spans="1:7" ht="170.1" customHeight="1" x14ac:dyDescent="0.25">
      <c r="A32" s="79"/>
      <c r="B32" s="127" t="s">
        <v>150</v>
      </c>
      <c r="C32" s="128"/>
      <c r="D32" s="129"/>
      <c r="E32" s="76"/>
      <c r="F32" s="89">
        <v>1</v>
      </c>
      <c r="G32" s="78"/>
    </row>
    <row r="33" spans="1:7" ht="33.950000000000003" customHeight="1" x14ac:dyDescent="0.25">
      <c r="A33" s="79">
        <v>6</v>
      </c>
      <c r="B33" s="136" t="s">
        <v>151</v>
      </c>
      <c r="C33" s="137"/>
      <c r="D33" s="167"/>
      <c r="E33" s="76">
        <v>2</v>
      </c>
      <c r="F33" s="77">
        <f>F34</f>
        <v>0</v>
      </c>
      <c r="G33" s="90"/>
    </row>
    <row r="34" spans="1:7" ht="84.95" customHeight="1" x14ac:dyDescent="0.25">
      <c r="A34" s="79"/>
      <c r="B34" s="169" t="s">
        <v>152</v>
      </c>
      <c r="C34" s="170"/>
      <c r="D34" s="171"/>
      <c r="E34" s="76"/>
      <c r="F34" s="89">
        <v>0</v>
      </c>
      <c r="G34" s="83"/>
    </row>
    <row r="35" spans="1:7" ht="51" customHeight="1" x14ac:dyDescent="0.25">
      <c r="A35" s="79">
        <v>7</v>
      </c>
      <c r="B35" s="136" t="s">
        <v>116</v>
      </c>
      <c r="C35" s="137"/>
      <c r="D35" s="167"/>
      <c r="E35" s="76">
        <v>2</v>
      </c>
      <c r="F35" s="77">
        <f>F36</f>
        <v>2</v>
      </c>
      <c r="G35" s="82"/>
    </row>
    <row r="36" spans="1:7" ht="84.95" customHeight="1" x14ac:dyDescent="0.25">
      <c r="A36" s="79"/>
      <c r="B36" s="127" t="s">
        <v>153</v>
      </c>
      <c r="C36" s="128"/>
      <c r="D36" s="166"/>
      <c r="E36" s="76"/>
      <c r="F36" s="89">
        <v>2</v>
      </c>
      <c r="G36" s="78"/>
    </row>
    <row r="37" spans="1:7" ht="51" customHeight="1" x14ac:dyDescent="0.25">
      <c r="A37" s="79">
        <v>8</v>
      </c>
      <c r="B37" s="136" t="s">
        <v>118</v>
      </c>
      <c r="C37" s="137"/>
      <c r="D37" s="167"/>
      <c r="E37" s="76">
        <v>2</v>
      </c>
      <c r="F37" s="77">
        <f>F38</f>
        <v>2</v>
      </c>
      <c r="G37" s="83"/>
    </row>
    <row r="38" spans="1:7" ht="84.95" customHeight="1" x14ac:dyDescent="0.25">
      <c r="A38" s="79"/>
      <c r="B38" s="127" t="s">
        <v>154</v>
      </c>
      <c r="C38" s="128"/>
      <c r="D38" s="166"/>
      <c r="E38" s="76"/>
      <c r="F38" s="89">
        <v>2</v>
      </c>
      <c r="G38" s="83"/>
    </row>
    <row r="39" spans="1:7" ht="51" customHeight="1" x14ac:dyDescent="0.25">
      <c r="A39" s="79">
        <v>9</v>
      </c>
      <c r="B39" s="136" t="s">
        <v>167</v>
      </c>
      <c r="C39" s="137"/>
      <c r="D39" s="167"/>
      <c r="E39" s="76">
        <v>8</v>
      </c>
      <c r="F39" s="77">
        <f>F40</f>
        <v>0</v>
      </c>
      <c r="G39" s="83"/>
    </row>
    <row r="40" spans="1:7" ht="170.1" customHeight="1" x14ac:dyDescent="0.25">
      <c r="A40" s="79"/>
      <c r="B40" s="127" t="s">
        <v>156</v>
      </c>
      <c r="C40" s="128"/>
      <c r="D40" s="166"/>
      <c r="E40" s="76"/>
      <c r="F40" s="89">
        <v>0</v>
      </c>
      <c r="G40" s="83"/>
    </row>
    <row r="41" spans="1:7" ht="51" customHeight="1" x14ac:dyDescent="0.25">
      <c r="A41" s="79">
        <v>10</v>
      </c>
      <c r="B41" s="136" t="s">
        <v>157</v>
      </c>
      <c r="C41" s="137"/>
      <c r="D41" s="167"/>
      <c r="E41" s="76">
        <v>5</v>
      </c>
      <c r="F41" s="77">
        <f>F42</f>
        <v>0</v>
      </c>
      <c r="G41" s="83"/>
    </row>
    <row r="42" spans="1:7" ht="204" customHeight="1" x14ac:dyDescent="0.25">
      <c r="A42" s="79"/>
      <c r="B42" s="127" t="s">
        <v>158</v>
      </c>
      <c r="C42" s="128"/>
      <c r="D42" s="166"/>
      <c r="E42" s="76"/>
      <c r="F42" s="89">
        <v>0</v>
      </c>
      <c r="G42" s="78"/>
    </row>
    <row r="43" spans="1:7" ht="17.100000000000001" customHeight="1" x14ac:dyDescent="0.25">
      <c r="A43" s="75"/>
      <c r="B43" s="160" t="s">
        <v>159</v>
      </c>
      <c r="C43" s="161"/>
      <c r="D43" s="173"/>
      <c r="E43" s="91">
        <v>40</v>
      </c>
      <c r="F43" s="92">
        <f>F30+F12</f>
        <v>25</v>
      </c>
      <c r="G43" s="93"/>
    </row>
    <row r="44" spans="1:7" ht="15.75" x14ac:dyDescent="0.25">
      <c r="A44" s="66"/>
      <c r="B44" s="67"/>
      <c r="C44" s="67"/>
      <c r="D44" s="67"/>
      <c r="E44" s="66"/>
      <c r="F44" s="59"/>
      <c r="G44" s="66"/>
    </row>
    <row r="45" spans="1:7" ht="32.1" customHeight="1" x14ac:dyDescent="0.25">
      <c r="A45" s="66"/>
      <c r="B45" s="174" t="s">
        <v>128</v>
      </c>
      <c r="C45" s="174"/>
      <c r="D45" s="174"/>
      <c r="E45" s="174"/>
      <c r="F45" s="59"/>
      <c r="G45" s="66"/>
    </row>
    <row r="46" spans="1:7" ht="15.75" x14ac:dyDescent="0.25">
      <c r="A46" s="175"/>
      <c r="B46" s="175"/>
      <c r="C46" s="175"/>
      <c r="D46" s="175"/>
      <c r="E46" s="175"/>
      <c r="F46" s="175"/>
      <c r="G46" s="175"/>
    </row>
    <row r="47" spans="1:7" ht="17.100000000000001" customHeight="1" x14ac:dyDescent="0.25">
      <c r="A47" s="69"/>
      <c r="B47" s="69"/>
      <c r="C47" s="69"/>
      <c r="D47" s="176" t="s">
        <v>210</v>
      </c>
      <c r="E47" s="176"/>
      <c r="F47" s="176"/>
      <c r="G47" s="176"/>
    </row>
    <row r="48" spans="1:7" ht="17.100000000000001" customHeight="1" x14ac:dyDescent="0.25">
      <c r="A48" s="66"/>
      <c r="B48" s="67"/>
      <c r="C48" s="66"/>
      <c r="D48" s="155" t="s">
        <v>160</v>
      </c>
      <c r="E48" s="155"/>
      <c r="F48" s="155"/>
      <c r="G48" s="155"/>
    </row>
    <row r="49" spans="1:7" ht="15.95" customHeight="1" x14ac:dyDescent="0.25">
      <c r="A49" s="66"/>
      <c r="B49" s="67"/>
      <c r="C49" s="66"/>
      <c r="D49" s="158" t="s">
        <v>161</v>
      </c>
      <c r="E49" s="158"/>
      <c r="F49" s="158"/>
      <c r="G49" s="158"/>
    </row>
    <row r="50" spans="1:7" ht="15.75" x14ac:dyDescent="0.25">
      <c r="A50" s="66"/>
      <c r="B50" s="67"/>
      <c r="C50" s="66"/>
      <c r="D50" s="66"/>
      <c r="E50" s="66"/>
      <c r="F50" s="59"/>
      <c r="G50" s="66"/>
    </row>
    <row r="51" spans="1:7" ht="15.75" x14ac:dyDescent="0.25">
      <c r="A51" s="66"/>
      <c r="B51" s="67"/>
      <c r="C51" s="66"/>
      <c r="D51" s="66"/>
      <c r="E51" s="66"/>
      <c r="F51" s="59"/>
      <c r="G51" s="66"/>
    </row>
    <row r="52" spans="1:7" ht="15.75" x14ac:dyDescent="0.25">
      <c r="A52" s="66"/>
      <c r="B52" s="67"/>
      <c r="C52" s="66"/>
      <c r="D52" s="66"/>
      <c r="E52" s="66"/>
      <c r="F52" s="59"/>
      <c r="G52" s="66"/>
    </row>
    <row r="53" spans="1:7" ht="15.75" x14ac:dyDescent="0.25">
      <c r="A53" s="66"/>
      <c r="B53" s="67"/>
      <c r="C53" s="66"/>
      <c r="D53" s="66"/>
      <c r="E53" s="66"/>
      <c r="F53" s="59"/>
      <c r="G53" s="66"/>
    </row>
    <row r="54" spans="1:7" ht="15.75" x14ac:dyDescent="0.25">
      <c r="A54" s="66"/>
      <c r="B54" s="67"/>
      <c r="C54" s="66"/>
      <c r="D54" s="66"/>
      <c r="E54" s="66"/>
      <c r="F54" s="59"/>
      <c r="G54" s="66"/>
    </row>
    <row r="55" spans="1:7" ht="15.75" x14ac:dyDescent="0.25">
      <c r="A55" s="66"/>
      <c r="B55" s="67"/>
      <c r="C55" s="66"/>
      <c r="D55" s="172"/>
      <c r="E55" s="172"/>
      <c r="F55" s="172"/>
      <c r="G55" s="172"/>
    </row>
  </sheetData>
  <mergeCells count="48">
    <mergeCell ref="B13:D13"/>
    <mergeCell ref="A2:C2"/>
    <mergeCell ref="D2:G2"/>
    <mergeCell ref="A3:B3"/>
    <mergeCell ref="A4:G4"/>
    <mergeCell ref="A5:G5"/>
    <mergeCell ref="B6:G6"/>
    <mergeCell ref="B7:G7"/>
    <mergeCell ref="B8:G8"/>
    <mergeCell ref="B9:G9"/>
    <mergeCell ref="B11:D11"/>
    <mergeCell ref="B12:D12"/>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D55:G55"/>
    <mergeCell ref="B38:D38"/>
    <mergeCell ref="B39:D39"/>
    <mergeCell ref="B40:D40"/>
    <mergeCell ref="B41:D41"/>
    <mergeCell ref="B42:D42"/>
    <mergeCell ref="B43:D43"/>
    <mergeCell ref="B45:E45"/>
    <mergeCell ref="A46:G46"/>
    <mergeCell ref="D47:G47"/>
    <mergeCell ref="D48:G48"/>
    <mergeCell ref="D49:G49"/>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5"/>
  <sheetViews>
    <sheetView topLeftCell="A42" workbookViewId="0">
      <selection activeCell="F43" sqref="F43"/>
    </sheetView>
  </sheetViews>
  <sheetFormatPr defaultColWidth="11.42578125" defaultRowHeight="15" x14ac:dyDescent="0.25"/>
  <cols>
    <col min="4" max="4" width="27.42578125" customWidth="1"/>
    <col min="5" max="7" width="16.42578125" customWidth="1"/>
    <col min="260" max="260" width="27.42578125" customWidth="1"/>
    <col min="261" max="263" width="16.42578125" customWidth="1"/>
    <col min="516" max="516" width="27.42578125" customWidth="1"/>
    <col min="517" max="519" width="16.42578125" customWidth="1"/>
    <col min="772" max="772" width="27.42578125" customWidth="1"/>
    <col min="773" max="775" width="16.42578125" customWidth="1"/>
    <col min="1028" max="1028" width="27.42578125" customWidth="1"/>
    <col min="1029" max="1031" width="16.42578125" customWidth="1"/>
    <col min="1284" max="1284" width="27.42578125" customWidth="1"/>
    <col min="1285" max="1287" width="16.42578125" customWidth="1"/>
    <col min="1540" max="1540" width="27.42578125" customWidth="1"/>
    <col min="1541" max="1543" width="16.42578125" customWidth="1"/>
    <col min="1796" max="1796" width="27.42578125" customWidth="1"/>
    <col min="1797" max="1799" width="16.42578125" customWidth="1"/>
    <col min="2052" max="2052" width="27.42578125" customWidth="1"/>
    <col min="2053" max="2055" width="16.42578125" customWidth="1"/>
    <col min="2308" max="2308" width="27.42578125" customWidth="1"/>
    <col min="2309" max="2311" width="16.42578125" customWidth="1"/>
    <col min="2564" max="2564" width="27.42578125" customWidth="1"/>
    <col min="2565" max="2567" width="16.42578125" customWidth="1"/>
    <col min="2820" max="2820" width="27.42578125" customWidth="1"/>
    <col min="2821" max="2823" width="16.42578125" customWidth="1"/>
    <col min="3076" max="3076" width="27.42578125" customWidth="1"/>
    <col min="3077" max="3079" width="16.42578125" customWidth="1"/>
    <col min="3332" max="3332" width="27.42578125" customWidth="1"/>
    <col min="3333" max="3335" width="16.42578125" customWidth="1"/>
    <col min="3588" max="3588" width="27.42578125" customWidth="1"/>
    <col min="3589" max="3591" width="16.42578125" customWidth="1"/>
    <col min="3844" max="3844" width="27.42578125" customWidth="1"/>
    <col min="3845" max="3847" width="16.42578125" customWidth="1"/>
    <col min="4100" max="4100" width="27.42578125" customWidth="1"/>
    <col min="4101" max="4103" width="16.42578125" customWidth="1"/>
    <col min="4356" max="4356" width="27.42578125" customWidth="1"/>
    <col min="4357" max="4359" width="16.42578125" customWidth="1"/>
    <col min="4612" max="4612" width="27.42578125" customWidth="1"/>
    <col min="4613" max="4615" width="16.42578125" customWidth="1"/>
    <col min="4868" max="4868" width="27.42578125" customWidth="1"/>
    <col min="4869" max="4871" width="16.42578125" customWidth="1"/>
    <col min="5124" max="5124" width="27.42578125" customWidth="1"/>
    <col min="5125" max="5127" width="16.42578125" customWidth="1"/>
    <col min="5380" max="5380" width="27.42578125" customWidth="1"/>
    <col min="5381" max="5383" width="16.42578125" customWidth="1"/>
    <col min="5636" max="5636" width="27.42578125" customWidth="1"/>
    <col min="5637" max="5639" width="16.42578125" customWidth="1"/>
    <col min="5892" max="5892" width="27.42578125" customWidth="1"/>
    <col min="5893" max="5895" width="16.42578125" customWidth="1"/>
    <col min="6148" max="6148" width="27.42578125" customWidth="1"/>
    <col min="6149" max="6151" width="16.42578125" customWidth="1"/>
    <col min="6404" max="6404" width="27.42578125" customWidth="1"/>
    <col min="6405" max="6407" width="16.42578125" customWidth="1"/>
    <col min="6660" max="6660" width="27.42578125" customWidth="1"/>
    <col min="6661" max="6663" width="16.42578125" customWidth="1"/>
    <col min="6916" max="6916" width="27.42578125" customWidth="1"/>
    <col min="6917" max="6919" width="16.42578125" customWidth="1"/>
    <col min="7172" max="7172" width="27.42578125" customWidth="1"/>
    <col min="7173" max="7175" width="16.42578125" customWidth="1"/>
    <col min="7428" max="7428" width="27.42578125" customWidth="1"/>
    <col min="7429" max="7431" width="16.42578125" customWidth="1"/>
    <col min="7684" max="7684" width="27.42578125" customWidth="1"/>
    <col min="7685" max="7687" width="16.42578125" customWidth="1"/>
    <col min="7940" max="7940" width="27.42578125" customWidth="1"/>
    <col min="7941" max="7943" width="16.42578125" customWidth="1"/>
    <col min="8196" max="8196" width="27.42578125" customWidth="1"/>
    <col min="8197" max="8199" width="16.42578125" customWidth="1"/>
    <col min="8452" max="8452" width="27.42578125" customWidth="1"/>
    <col min="8453" max="8455" width="16.42578125" customWidth="1"/>
    <col min="8708" max="8708" width="27.42578125" customWidth="1"/>
    <col min="8709" max="8711" width="16.42578125" customWidth="1"/>
    <col min="8964" max="8964" width="27.42578125" customWidth="1"/>
    <col min="8965" max="8967" width="16.42578125" customWidth="1"/>
    <col min="9220" max="9220" width="27.42578125" customWidth="1"/>
    <col min="9221" max="9223" width="16.42578125" customWidth="1"/>
    <col min="9476" max="9476" width="27.42578125" customWidth="1"/>
    <col min="9477" max="9479" width="16.42578125" customWidth="1"/>
    <col min="9732" max="9732" width="27.42578125" customWidth="1"/>
    <col min="9733" max="9735" width="16.42578125" customWidth="1"/>
    <col min="9988" max="9988" width="27.42578125" customWidth="1"/>
    <col min="9989" max="9991" width="16.42578125" customWidth="1"/>
    <col min="10244" max="10244" width="27.42578125" customWidth="1"/>
    <col min="10245" max="10247" width="16.42578125" customWidth="1"/>
    <col min="10500" max="10500" width="27.42578125" customWidth="1"/>
    <col min="10501" max="10503" width="16.42578125" customWidth="1"/>
    <col min="10756" max="10756" width="27.42578125" customWidth="1"/>
    <col min="10757" max="10759" width="16.42578125" customWidth="1"/>
    <col min="11012" max="11012" width="27.42578125" customWidth="1"/>
    <col min="11013" max="11015" width="16.42578125" customWidth="1"/>
    <col min="11268" max="11268" width="27.42578125" customWidth="1"/>
    <col min="11269" max="11271" width="16.42578125" customWidth="1"/>
    <col min="11524" max="11524" width="27.42578125" customWidth="1"/>
    <col min="11525" max="11527" width="16.42578125" customWidth="1"/>
    <col min="11780" max="11780" width="27.42578125" customWidth="1"/>
    <col min="11781" max="11783" width="16.42578125" customWidth="1"/>
    <col min="12036" max="12036" width="27.42578125" customWidth="1"/>
    <col min="12037" max="12039" width="16.42578125" customWidth="1"/>
    <col min="12292" max="12292" width="27.42578125" customWidth="1"/>
    <col min="12293" max="12295" width="16.42578125" customWidth="1"/>
    <col min="12548" max="12548" width="27.42578125" customWidth="1"/>
    <col min="12549" max="12551" width="16.42578125" customWidth="1"/>
    <col min="12804" max="12804" width="27.42578125" customWidth="1"/>
    <col min="12805" max="12807" width="16.42578125" customWidth="1"/>
    <col min="13060" max="13060" width="27.42578125" customWidth="1"/>
    <col min="13061" max="13063" width="16.42578125" customWidth="1"/>
    <col min="13316" max="13316" width="27.42578125" customWidth="1"/>
    <col min="13317" max="13319" width="16.42578125" customWidth="1"/>
    <col min="13572" max="13572" width="27.42578125" customWidth="1"/>
    <col min="13573" max="13575" width="16.42578125" customWidth="1"/>
    <col min="13828" max="13828" width="27.42578125" customWidth="1"/>
    <col min="13829" max="13831" width="16.42578125" customWidth="1"/>
    <col min="14084" max="14084" width="27.42578125" customWidth="1"/>
    <col min="14085" max="14087" width="16.42578125" customWidth="1"/>
    <col min="14340" max="14340" width="27.42578125" customWidth="1"/>
    <col min="14341" max="14343" width="16.42578125" customWidth="1"/>
    <col min="14596" max="14596" width="27.42578125" customWidth="1"/>
    <col min="14597" max="14599" width="16.42578125" customWidth="1"/>
    <col min="14852" max="14852" width="27.42578125" customWidth="1"/>
    <col min="14853" max="14855" width="16.42578125" customWidth="1"/>
    <col min="15108" max="15108" width="27.42578125" customWidth="1"/>
    <col min="15109" max="15111" width="16.42578125" customWidth="1"/>
    <col min="15364" max="15364" width="27.42578125" customWidth="1"/>
    <col min="15365" max="15367" width="16.42578125" customWidth="1"/>
    <col min="15620" max="15620" width="27.42578125" customWidth="1"/>
    <col min="15621" max="15623" width="16.42578125" customWidth="1"/>
    <col min="15876" max="15876" width="27.42578125" customWidth="1"/>
    <col min="15877" max="15879" width="16.42578125" customWidth="1"/>
    <col min="16132" max="16132" width="27.42578125" customWidth="1"/>
    <col min="16133" max="16135" width="16.42578125" customWidth="1"/>
  </cols>
  <sheetData>
    <row r="1" spans="1:7" ht="15.75" x14ac:dyDescent="0.25">
      <c r="A1" s="66"/>
      <c r="B1" s="67"/>
      <c r="C1" s="66"/>
      <c r="D1" s="66"/>
      <c r="E1" s="66"/>
      <c r="F1" s="59"/>
      <c r="G1" s="68" t="s">
        <v>130</v>
      </c>
    </row>
    <row r="2" spans="1:7" ht="84.95" customHeight="1" x14ac:dyDescent="0.25">
      <c r="A2" s="154" t="s">
        <v>162</v>
      </c>
      <c r="B2" s="154"/>
      <c r="C2" s="154"/>
      <c r="D2" s="155" t="s">
        <v>2</v>
      </c>
      <c r="E2" s="155"/>
      <c r="F2" s="155"/>
      <c r="G2" s="155"/>
    </row>
    <row r="3" spans="1:7" ht="17.25" x14ac:dyDescent="0.25">
      <c r="A3" s="156"/>
      <c r="B3" s="156"/>
      <c r="C3" s="69"/>
      <c r="D3" s="70"/>
      <c r="E3" s="70"/>
      <c r="F3" s="60"/>
      <c r="G3" s="70"/>
    </row>
    <row r="4" spans="1:7" ht="36" customHeight="1" x14ac:dyDescent="0.25">
      <c r="A4" s="157" t="s">
        <v>217</v>
      </c>
      <c r="B4" s="157"/>
      <c r="C4" s="157"/>
      <c r="D4" s="157"/>
      <c r="E4" s="157"/>
      <c r="F4" s="157"/>
      <c r="G4" s="157"/>
    </row>
    <row r="5" spans="1:7" ht="15.75" x14ac:dyDescent="0.25">
      <c r="A5" s="158"/>
      <c r="B5" s="158"/>
      <c r="C5" s="158"/>
      <c r="D5" s="158"/>
      <c r="E5" s="158"/>
      <c r="F5" s="158"/>
      <c r="G5" s="158"/>
    </row>
    <row r="6" spans="1:7" ht="15.95" customHeight="1" x14ac:dyDescent="0.25">
      <c r="A6" s="71"/>
      <c r="B6" s="159" t="s">
        <v>200</v>
      </c>
      <c r="C6" s="159"/>
      <c r="D6" s="159"/>
      <c r="E6" s="159"/>
      <c r="F6" s="159"/>
      <c r="G6" s="159"/>
    </row>
    <row r="7" spans="1:7" ht="15.95" customHeight="1" x14ac:dyDescent="0.25">
      <c r="A7" s="71"/>
      <c r="B7" s="159" t="s">
        <v>132</v>
      </c>
      <c r="C7" s="159"/>
      <c r="D7" s="159"/>
      <c r="E7" s="159"/>
      <c r="F7" s="159"/>
      <c r="G7" s="159"/>
    </row>
    <row r="8" spans="1:7" ht="15.95" customHeight="1" x14ac:dyDescent="0.25">
      <c r="A8" s="71"/>
      <c r="B8" s="159" t="s">
        <v>133</v>
      </c>
      <c r="C8" s="159"/>
      <c r="D8" s="159"/>
      <c r="E8" s="159"/>
      <c r="F8" s="159"/>
      <c r="G8" s="159"/>
    </row>
    <row r="9" spans="1:7" ht="15.95" customHeight="1" x14ac:dyDescent="0.25">
      <c r="A9" s="71"/>
      <c r="B9" s="159" t="s">
        <v>202</v>
      </c>
      <c r="C9" s="159"/>
      <c r="D9" s="159"/>
      <c r="E9" s="159"/>
      <c r="F9" s="159"/>
      <c r="G9" s="159"/>
    </row>
    <row r="10" spans="1:7" ht="15.75" x14ac:dyDescent="0.25">
      <c r="A10" s="66"/>
      <c r="B10" s="67"/>
      <c r="C10" s="66"/>
      <c r="D10" s="66"/>
      <c r="E10" s="66"/>
      <c r="F10" s="59"/>
      <c r="G10" s="66"/>
    </row>
    <row r="11" spans="1:7" ht="42.75" x14ac:dyDescent="0.25">
      <c r="A11" s="72" t="s">
        <v>135</v>
      </c>
      <c r="B11" s="160" t="s">
        <v>136</v>
      </c>
      <c r="C11" s="161"/>
      <c r="D11" s="162"/>
      <c r="E11" s="73" t="s">
        <v>137</v>
      </c>
      <c r="F11" s="74" t="s">
        <v>138</v>
      </c>
      <c r="G11" s="73" t="s">
        <v>139</v>
      </c>
    </row>
    <row r="12" spans="1:7" ht="119.1" customHeight="1" x14ac:dyDescent="0.25">
      <c r="A12" s="75" t="s">
        <v>0</v>
      </c>
      <c r="B12" s="136" t="s">
        <v>140</v>
      </c>
      <c r="C12" s="137"/>
      <c r="D12" s="138"/>
      <c r="E12" s="76">
        <v>20</v>
      </c>
      <c r="F12" s="77">
        <v>20</v>
      </c>
      <c r="G12" s="78"/>
    </row>
    <row r="13" spans="1:7" ht="33.950000000000003" customHeight="1" x14ac:dyDescent="0.25">
      <c r="A13" s="79">
        <v>1</v>
      </c>
      <c r="B13" s="136" t="s">
        <v>80</v>
      </c>
      <c r="C13" s="137"/>
      <c r="D13" s="138"/>
      <c r="E13" s="76">
        <v>5</v>
      </c>
      <c r="F13" s="77">
        <v>5</v>
      </c>
      <c r="G13" s="78"/>
    </row>
    <row r="14" spans="1:7" ht="170.1" customHeight="1" x14ac:dyDescent="0.25">
      <c r="A14" s="79" t="s">
        <v>81</v>
      </c>
      <c r="B14" s="127" t="s">
        <v>141</v>
      </c>
      <c r="C14" s="128"/>
      <c r="D14" s="166"/>
      <c r="E14" s="80"/>
      <c r="F14" s="81"/>
      <c r="G14" s="82"/>
    </row>
    <row r="15" spans="1:7" ht="135.94999999999999" customHeight="1" x14ac:dyDescent="0.25">
      <c r="A15" s="79" t="s">
        <v>83</v>
      </c>
      <c r="B15" s="127" t="s">
        <v>142</v>
      </c>
      <c r="C15" s="128"/>
      <c r="D15" s="166"/>
      <c r="E15" s="80"/>
      <c r="F15" s="81"/>
      <c r="G15" s="83"/>
    </row>
    <row r="16" spans="1:7" ht="119.1" customHeight="1" x14ac:dyDescent="0.25">
      <c r="A16" s="79" t="s">
        <v>85</v>
      </c>
      <c r="B16" s="127" t="s">
        <v>143</v>
      </c>
      <c r="C16" s="128"/>
      <c r="D16" s="166"/>
      <c r="E16" s="80"/>
      <c r="F16" s="81">
        <v>0</v>
      </c>
      <c r="G16" s="82"/>
    </row>
    <row r="17" spans="1:7" ht="68.099999999999994" customHeight="1" x14ac:dyDescent="0.25">
      <c r="A17" s="79">
        <v>2</v>
      </c>
      <c r="B17" s="136" t="s">
        <v>87</v>
      </c>
      <c r="C17" s="137"/>
      <c r="D17" s="167"/>
      <c r="E17" s="76">
        <v>6</v>
      </c>
      <c r="F17" s="77">
        <v>6</v>
      </c>
      <c r="G17" s="83"/>
    </row>
    <row r="18" spans="1:7" ht="51" customHeight="1" x14ac:dyDescent="0.25">
      <c r="A18" s="84" t="s">
        <v>88</v>
      </c>
      <c r="B18" s="127" t="s">
        <v>89</v>
      </c>
      <c r="C18" s="128"/>
      <c r="D18" s="166"/>
      <c r="E18" s="85"/>
      <c r="F18" s="81"/>
      <c r="G18" s="83"/>
    </row>
    <row r="19" spans="1:7" ht="68.099999999999994" customHeight="1" x14ac:dyDescent="0.25">
      <c r="A19" s="84" t="s">
        <v>90</v>
      </c>
      <c r="B19" s="127" t="s">
        <v>91</v>
      </c>
      <c r="C19" s="128"/>
      <c r="D19" s="166"/>
      <c r="E19" s="85"/>
      <c r="F19" s="81"/>
      <c r="G19" s="86"/>
    </row>
    <row r="20" spans="1:7" ht="68.099999999999994" customHeight="1" x14ac:dyDescent="0.25">
      <c r="A20" s="79" t="s">
        <v>92</v>
      </c>
      <c r="B20" s="127" t="s">
        <v>144</v>
      </c>
      <c r="C20" s="128"/>
      <c r="D20" s="166"/>
      <c r="E20" s="80"/>
      <c r="F20" s="81"/>
      <c r="G20" s="87"/>
    </row>
    <row r="21" spans="1:7" ht="102" customHeight="1" x14ac:dyDescent="0.25">
      <c r="A21" s="79" t="s">
        <v>94</v>
      </c>
      <c r="B21" s="127" t="s">
        <v>145</v>
      </c>
      <c r="C21" s="128"/>
      <c r="D21" s="166"/>
      <c r="E21" s="80"/>
      <c r="F21" s="81"/>
      <c r="G21" s="87"/>
    </row>
    <row r="22" spans="1:7" ht="51" customHeight="1" x14ac:dyDescent="0.25">
      <c r="A22" s="79" t="s">
        <v>96</v>
      </c>
      <c r="B22" s="127" t="s">
        <v>146</v>
      </c>
      <c r="C22" s="128"/>
      <c r="D22" s="166"/>
      <c r="E22" s="80"/>
      <c r="F22" s="81"/>
      <c r="G22" s="83"/>
    </row>
    <row r="23" spans="1:7" ht="51" customHeight="1" x14ac:dyDescent="0.25">
      <c r="A23" s="79">
        <v>3</v>
      </c>
      <c r="B23" s="136" t="s">
        <v>98</v>
      </c>
      <c r="C23" s="137"/>
      <c r="D23" s="167"/>
      <c r="E23" s="76">
        <v>5</v>
      </c>
      <c r="F23" s="77">
        <v>5</v>
      </c>
      <c r="G23" s="78"/>
    </row>
    <row r="24" spans="1:7" ht="135.94999999999999" customHeight="1" x14ac:dyDescent="0.25">
      <c r="A24" s="79" t="s">
        <v>99</v>
      </c>
      <c r="B24" s="127" t="s">
        <v>100</v>
      </c>
      <c r="C24" s="128"/>
      <c r="D24" s="166"/>
      <c r="E24" s="80"/>
      <c r="F24" s="81"/>
      <c r="G24" s="83"/>
    </row>
    <row r="25" spans="1:7" ht="84.95" customHeight="1" x14ac:dyDescent="0.25">
      <c r="A25" s="79" t="s">
        <v>101</v>
      </c>
      <c r="B25" s="163" t="s">
        <v>165</v>
      </c>
      <c r="C25" s="164"/>
      <c r="D25" s="165"/>
      <c r="E25" s="80"/>
      <c r="F25" s="81"/>
      <c r="G25" s="83"/>
    </row>
    <row r="26" spans="1:7" ht="204" customHeight="1" x14ac:dyDescent="0.25">
      <c r="A26" s="88">
        <v>4</v>
      </c>
      <c r="B26" s="136" t="s">
        <v>148</v>
      </c>
      <c r="C26" s="137"/>
      <c r="D26" s="167"/>
      <c r="E26" s="76">
        <v>4</v>
      </c>
      <c r="F26" s="77">
        <v>4</v>
      </c>
      <c r="G26" s="83"/>
    </row>
    <row r="27" spans="1:7" ht="84.95" customHeight="1" x14ac:dyDescent="0.25">
      <c r="A27" s="79" t="s">
        <v>104</v>
      </c>
      <c r="B27" s="127" t="s">
        <v>105</v>
      </c>
      <c r="C27" s="128"/>
      <c r="D27" s="166"/>
      <c r="E27" s="80"/>
      <c r="F27" s="81"/>
      <c r="G27" s="83"/>
    </row>
    <row r="28" spans="1:7" ht="68.099999999999994" customHeight="1" x14ac:dyDescent="0.25">
      <c r="A28" s="79" t="s">
        <v>106</v>
      </c>
      <c r="B28" s="127" t="s">
        <v>107</v>
      </c>
      <c r="C28" s="128"/>
      <c r="D28" s="166"/>
      <c r="E28" s="80"/>
      <c r="F28" s="81"/>
      <c r="G28" s="83"/>
    </row>
    <row r="29" spans="1:7" ht="84.95" customHeight="1" x14ac:dyDescent="0.25">
      <c r="A29" s="79" t="s">
        <v>108</v>
      </c>
      <c r="B29" s="127" t="s">
        <v>109</v>
      </c>
      <c r="C29" s="128"/>
      <c r="D29" s="166"/>
      <c r="E29" s="80"/>
      <c r="F29" s="81"/>
      <c r="G29" s="83"/>
    </row>
    <row r="30" spans="1:7" ht="17.25" x14ac:dyDescent="0.25">
      <c r="A30" s="75" t="s">
        <v>110</v>
      </c>
      <c r="B30" s="139" t="s">
        <v>166</v>
      </c>
      <c r="C30" s="140"/>
      <c r="D30" s="168"/>
      <c r="E30" s="76">
        <v>20</v>
      </c>
      <c r="F30" s="77">
        <f>F31+F33+F35+F37+F39+F41</f>
        <v>14</v>
      </c>
      <c r="G30" s="83"/>
    </row>
    <row r="31" spans="1:7" ht="84.95" customHeight="1" x14ac:dyDescent="0.25">
      <c r="A31" s="79">
        <v>5</v>
      </c>
      <c r="B31" s="136" t="s">
        <v>149</v>
      </c>
      <c r="C31" s="137"/>
      <c r="D31" s="138"/>
      <c r="E31" s="76">
        <v>1</v>
      </c>
      <c r="F31" s="77">
        <f>F32</f>
        <v>1</v>
      </c>
      <c r="G31" s="78"/>
    </row>
    <row r="32" spans="1:7" ht="170.1" customHeight="1" x14ac:dyDescent="0.25">
      <c r="A32" s="79"/>
      <c r="B32" s="127" t="s">
        <v>150</v>
      </c>
      <c r="C32" s="128"/>
      <c r="D32" s="129"/>
      <c r="E32" s="76"/>
      <c r="F32" s="89">
        <v>1</v>
      </c>
      <c r="G32" s="78"/>
    </row>
    <row r="33" spans="1:7" ht="33.950000000000003" customHeight="1" x14ac:dyDescent="0.25">
      <c r="A33" s="79">
        <v>6</v>
      </c>
      <c r="B33" s="136" t="s">
        <v>151</v>
      </c>
      <c r="C33" s="137"/>
      <c r="D33" s="167"/>
      <c r="E33" s="76">
        <v>2</v>
      </c>
      <c r="F33" s="77">
        <f>F34</f>
        <v>0</v>
      </c>
      <c r="G33" s="90"/>
    </row>
    <row r="34" spans="1:7" ht="84.95" customHeight="1" x14ac:dyDescent="0.25">
      <c r="A34" s="79"/>
      <c r="B34" s="169" t="s">
        <v>152</v>
      </c>
      <c r="C34" s="170"/>
      <c r="D34" s="171"/>
      <c r="E34" s="76"/>
      <c r="F34" s="89">
        <v>0</v>
      </c>
      <c r="G34" s="83"/>
    </row>
    <row r="35" spans="1:7" ht="51" customHeight="1" x14ac:dyDescent="0.25">
      <c r="A35" s="79">
        <v>7</v>
      </c>
      <c r="B35" s="136" t="s">
        <v>116</v>
      </c>
      <c r="C35" s="137"/>
      <c r="D35" s="167"/>
      <c r="E35" s="76">
        <v>2</v>
      </c>
      <c r="F35" s="77">
        <f>F36</f>
        <v>2</v>
      </c>
      <c r="G35" s="82"/>
    </row>
    <row r="36" spans="1:7" ht="84.95" customHeight="1" x14ac:dyDescent="0.25">
      <c r="A36" s="79"/>
      <c r="B36" s="127" t="s">
        <v>153</v>
      </c>
      <c r="C36" s="128"/>
      <c r="D36" s="166"/>
      <c r="E36" s="76"/>
      <c r="F36" s="89">
        <v>2</v>
      </c>
      <c r="G36" s="78"/>
    </row>
    <row r="37" spans="1:7" ht="51" customHeight="1" x14ac:dyDescent="0.25">
      <c r="A37" s="79">
        <v>8</v>
      </c>
      <c r="B37" s="136" t="s">
        <v>118</v>
      </c>
      <c r="C37" s="137"/>
      <c r="D37" s="167"/>
      <c r="E37" s="76">
        <v>2</v>
      </c>
      <c r="F37" s="77">
        <f>F38</f>
        <v>2</v>
      </c>
      <c r="G37" s="83"/>
    </row>
    <row r="38" spans="1:7" ht="84.95" customHeight="1" x14ac:dyDescent="0.25">
      <c r="A38" s="79"/>
      <c r="B38" s="127" t="s">
        <v>154</v>
      </c>
      <c r="C38" s="128"/>
      <c r="D38" s="166"/>
      <c r="E38" s="76"/>
      <c r="F38" s="89">
        <v>2</v>
      </c>
      <c r="G38" s="83"/>
    </row>
    <row r="39" spans="1:7" ht="51" customHeight="1" x14ac:dyDescent="0.25">
      <c r="A39" s="79">
        <v>9</v>
      </c>
      <c r="B39" s="136" t="s">
        <v>167</v>
      </c>
      <c r="C39" s="137"/>
      <c r="D39" s="167"/>
      <c r="E39" s="76">
        <v>8</v>
      </c>
      <c r="F39" s="77">
        <f>F40</f>
        <v>8</v>
      </c>
      <c r="G39" s="83"/>
    </row>
    <row r="40" spans="1:7" ht="170.1" customHeight="1" x14ac:dyDescent="0.25">
      <c r="A40" s="79"/>
      <c r="B40" s="127" t="s">
        <v>156</v>
      </c>
      <c r="C40" s="128"/>
      <c r="D40" s="166"/>
      <c r="E40" s="76"/>
      <c r="F40" s="89">
        <v>8</v>
      </c>
      <c r="G40" s="83"/>
    </row>
    <row r="41" spans="1:7" ht="51" customHeight="1" x14ac:dyDescent="0.25">
      <c r="A41" s="79">
        <v>10</v>
      </c>
      <c r="B41" s="136" t="s">
        <v>157</v>
      </c>
      <c r="C41" s="137"/>
      <c r="D41" s="167"/>
      <c r="E41" s="76">
        <v>5</v>
      </c>
      <c r="F41" s="77">
        <f>F42</f>
        <v>1</v>
      </c>
      <c r="G41" s="83"/>
    </row>
    <row r="42" spans="1:7" ht="204" customHeight="1" x14ac:dyDescent="0.25">
      <c r="A42" s="79"/>
      <c r="B42" s="127" t="s">
        <v>158</v>
      </c>
      <c r="C42" s="128"/>
      <c r="D42" s="166"/>
      <c r="E42" s="76"/>
      <c r="F42" s="89">
        <v>1</v>
      </c>
      <c r="G42" s="78"/>
    </row>
    <row r="43" spans="1:7" ht="17.100000000000001" customHeight="1" x14ac:dyDescent="0.25">
      <c r="A43" s="75"/>
      <c r="B43" s="160" t="s">
        <v>159</v>
      </c>
      <c r="C43" s="161"/>
      <c r="D43" s="173"/>
      <c r="E43" s="91">
        <v>40</v>
      </c>
      <c r="F43" s="92">
        <f>F30+F12</f>
        <v>34</v>
      </c>
      <c r="G43" s="93"/>
    </row>
    <row r="44" spans="1:7" ht="15.75" x14ac:dyDescent="0.25">
      <c r="A44" s="66"/>
      <c r="B44" s="67"/>
      <c r="C44" s="67"/>
      <c r="D44" s="67"/>
      <c r="E44" s="66"/>
      <c r="F44" s="59"/>
      <c r="G44" s="66"/>
    </row>
    <row r="45" spans="1:7" ht="32.1" customHeight="1" x14ac:dyDescent="0.25">
      <c r="A45" s="66"/>
      <c r="B45" s="174" t="s">
        <v>128</v>
      </c>
      <c r="C45" s="174"/>
      <c r="D45" s="174"/>
      <c r="E45" s="174"/>
      <c r="F45" s="59"/>
      <c r="G45" s="66"/>
    </row>
    <row r="46" spans="1:7" ht="15.75" x14ac:dyDescent="0.25">
      <c r="A46" s="175"/>
      <c r="B46" s="175"/>
      <c r="C46" s="175"/>
      <c r="D46" s="175"/>
      <c r="E46" s="175"/>
      <c r="F46" s="175"/>
      <c r="G46" s="175"/>
    </row>
    <row r="47" spans="1:7" ht="17.100000000000001" customHeight="1" x14ac:dyDescent="0.25">
      <c r="A47" s="69"/>
      <c r="B47" s="69"/>
      <c r="C47" s="69"/>
      <c r="D47" s="176" t="s">
        <v>210</v>
      </c>
      <c r="E47" s="176"/>
      <c r="F47" s="176"/>
      <c r="G47" s="176"/>
    </row>
    <row r="48" spans="1:7" ht="17.100000000000001" customHeight="1" x14ac:dyDescent="0.25">
      <c r="A48" s="66"/>
      <c r="B48" s="67"/>
      <c r="C48" s="66"/>
      <c r="D48" s="155" t="s">
        <v>160</v>
      </c>
      <c r="E48" s="155"/>
      <c r="F48" s="155"/>
      <c r="G48" s="155"/>
    </row>
    <row r="49" spans="1:7" ht="15.95" customHeight="1" x14ac:dyDescent="0.25">
      <c r="A49" s="66"/>
      <c r="B49" s="67"/>
      <c r="C49" s="66"/>
      <c r="D49" s="158" t="s">
        <v>161</v>
      </c>
      <c r="E49" s="158"/>
      <c r="F49" s="158"/>
      <c r="G49" s="158"/>
    </row>
    <row r="50" spans="1:7" ht="15.75" x14ac:dyDescent="0.25">
      <c r="A50" s="66"/>
      <c r="B50" s="67"/>
      <c r="C50" s="66"/>
      <c r="D50" s="66"/>
      <c r="E50" s="66"/>
      <c r="F50" s="59"/>
      <c r="G50" s="66"/>
    </row>
    <row r="51" spans="1:7" ht="15.75" x14ac:dyDescent="0.25">
      <c r="A51" s="66"/>
      <c r="B51" s="67"/>
      <c r="C51" s="66"/>
      <c r="D51" s="66"/>
      <c r="E51" s="66"/>
      <c r="F51" s="59"/>
      <c r="G51" s="66"/>
    </row>
    <row r="52" spans="1:7" ht="15.75" x14ac:dyDescent="0.25">
      <c r="A52" s="66"/>
      <c r="B52" s="67"/>
      <c r="C52" s="66"/>
      <c r="D52" s="66"/>
      <c r="E52" s="66"/>
      <c r="F52" s="59"/>
      <c r="G52" s="66"/>
    </row>
    <row r="53" spans="1:7" ht="15.75" x14ac:dyDescent="0.25">
      <c r="A53" s="66"/>
      <c r="B53" s="67"/>
      <c r="C53" s="66"/>
      <c r="D53" s="66"/>
      <c r="E53" s="66"/>
      <c r="F53" s="59"/>
      <c r="G53" s="66"/>
    </row>
    <row r="54" spans="1:7" ht="15.75" x14ac:dyDescent="0.25">
      <c r="A54" s="66"/>
      <c r="B54" s="67"/>
      <c r="C54" s="66"/>
      <c r="D54" s="66"/>
      <c r="E54" s="66"/>
      <c r="F54" s="59"/>
      <c r="G54" s="66"/>
    </row>
    <row r="55" spans="1:7" ht="15.75" x14ac:dyDescent="0.25">
      <c r="A55" s="66"/>
      <c r="B55" s="67"/>
      <c r="C55" s="66"/>
      <c r="D55" s="172"/>
      <c r="E55" s="172"/>
      <c r="F55" s="172"/>
      <c r="G55" s="172"/>
    </row>
  </sheetData>
  <mergeCells count="48">
    <mergeCell ref="B13:D13"/>
    <mergeCell ref="A2:C2"/>
    <mergeCell ref="D2:G2"/>
    <mergeCell ref="A3:B3"/>
    <mergeCell ref="A4:G4"/>
    <mergeCell ref="A5:G5"/>
    <mergeCell ref="B6:G6"/>
    <mergeCell ref="B7:G7"/>
    <mergeCell ref="B8:G8"/>
    <mergeCell ref="B9:G9"/>
    <mergeCell ref="B11:D11"/>
    <mergeCell ref="B12:D12"/>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D55:G55"/>
    <mergeCell ref="B38:D38"/>
    <mergeCell ref="B39:D39"/>
    <mergeCell ref="B40:D40"/>
    <mergeCell ref="B41:D41"/>
    <mergeCell ref="B42:D42"/>
    <mergeCell ref="B43:D43"/>
    <mergeCell ref="B45:E45"/>
    <mergeCell ref="A46:G46"/>
    <mergeCell ref="D47:G47"/>
    <mergeCell ref="D48:G48"/>
    <mergeCell ref="D49:G4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1</vt:i4>
      </vt:variant>
    </vt:vector>
  </HeadingPairs>
  <TitlesOfParts>
    <vt:vector size="18" baseType="lpstr">
      <vt:lpstr>BC tổng hợp</vt:lpstr>
      <vt:lpstr>C. HÀ</vt:lpstr>
      <vt:lpstr>C. HIỀN</vt:lpstr>
      <vt:lpstr>C. TRÂM</vt:lpstr>
      <vt:lpstr>C. TRÂN</vt:lpstr>
      <vt:lpstr>C. THUỶ</vt:lpstr>
      <vt:lpstr>C. TÂM</vt:lpstr>
      <vt:lpstr>C. LAN</vt:lpstr>
      <vt:lpstr>C. TÚ</vt:lpstr>
      <vt:lpstr>C. TRÚC</vt:lpstr>
      <vt:lpstr>T. BÌNH</vt:lpstr>
      <vt:lpstr>C. P. THẢO</vt:lpstr>
      <vt:lpstr>C. TRANG</vt:lpstr>
      <vt:lpstr>C. N. THẢO</vt:lpstr>
      <vt:lpstr>C. LÊ HÀ</vt:lpstr>
      <vt:lpstr>C. VY</vt:lpstr>
      <vt:lpstr>T. LONG</vt:lpstr>
      <vt:lpstr>'BC tổng hợp'!Print_Titles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Administrator</cp:lastModifiedBy>
  <cp:lastPrinted>2026-06-22T03:18:03Z</cp:lastPrinted>
  <dcterms:created xsi:type="dcterms:W3CDTF">2018-08-07T00:58:29Z</dcterms:created>
  <dcterms:modified xsi:type="dcterms:W3CDTF">2026-06-22T03:18:10Z</dcterms:modified>
</cp:coreProperties>
</file>