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BÁO CÔNG NỢ" sheetId="1" r:id="rId1"/>
  </sheets>
  <externalReferences>
    <externalReference r:id="rId2"/>
    <externalReference r:id="rId3"/>
  </externalReferences>
  <definedNames>
    <definedName name="_xlnm._FilterDatabase" localSheetId="0" hidden="1">'BÁO CÔNG NỢ'!$A$5:$N$561</definedName>
    <definedName name="_xlnm.Print_Area" localSheetId="0">'BÁO CÔNG NỢ'!$A$1:$L$567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561" i="1" l="1"/>
  <c r="N561" i="1" l="1"/>
  <c r="E561" i="1"/>
  <c r="N560" i="1"/>
  <c r="M560" i="1"/>
  <c r="L560" i="1"/>
  <c r="K560" i="1"/>
  <c r="N559" i="1"/>
  <c r="M559" i="1"/>
  <c r="L559" i="1"/>
  <c r="K559" i="1"/>
  <c r="N558" i="1"/>
  <c r="M558" i="1"/>
  <c r="L558" i="1"/>
  <c r="K558" i="1"/>
  <c r="N557" i="1"/>
  <c r="M557" i="1"/>
  <c r="L557" i="1"/>
  <c r="K557" i="1"/>
  <c r="N556" i="1"/>
  <c r="M556" i="1"/>
  <c r="L556" i="1"/>
  <c r="K556" i="1"/>
  <c r="N555" i="1"/>
  <c r="M555" i="1"/>
  <c r="L555" i="1"/>
  <c r="K555" i="1"/>
  <c r="N554" i="1"/>
  <c r="M554" i="1"/>
  <c r="L554" i="1"/>
  <c r="K554" i="1"/>
  <c r="N553" i="1"/>
  <c r="M553" i="1"/>
  <c r="L553" i="1"/>
  <c r="K553" i="1"/>
  <c r="N552" i="1"/>
  <c r="M552" i="1"/>
  <c r="L552" i="1"/>
  <c r="K552" i="1"/>
  <c r="N551" i="1"/>
  <c r="M551" i="1"/>
  <c r="L551" i="1"/>
  <c r="G551" i="1"/>
  <c r="N550" i="1"/>
  <c r="M550" i="1"/>
  <c r="L550" i="1"/>
  <c r="N549" i="1"/>
  <c r="M549" i="1"/>
  <c r="L549" i="1"/>
  <c r="N548" i="1"/>
  <c r="M548" i="1"/>
  <c r="L548" i="1"/>
  <c r="N547" i="1"/>
  <c r="M547" i="1"/>
  <c r="L547" i="1"/>
  <c r="N546" i="1"/>
  <c r="M546" i="1"/>
  <c r="L546" i="1"/>
  <c r="N545" i="1"/>
  <c r="M545" i="1"/>
  <c r="L545" i="1"/>
  <c r="N544" i="1"/>
  <c r="M544" i="1"/>
  <c r="L544" i="1"/>
  <c r="N543" i="1"/>
  <c r="M543" i="1"/>
  <c r="L543" i="1"/>
  <c r="N542" i="1"/>
  <c r="M542" i="1"/>
  <c r="L542" i="1"/>
  <c r="N541" i="1"/>
  <c r="M541" i="1"/>
  <c r="L541" i="1"/>
  <c r="N540" i="1"/>
  <c r="M540" i="1"/>
  <c r="L540" i="1"/>
  <c r="N539" i="1"/>
  <c r="M539" i="1"/>
  <c r="L539" i="1"/>
  <c r="N538" i="1"/>
  <c r="M538" i="1"/>
  <c r="L538" i="1"/>
  <c r="N537" i="1"/>
  <c r="M537" i="1"/>
  <c r="L537" i="1"/>
  <c r="N536" i="1"/>
  <c r="M536" i="1"/>
  <c r="L536" i="1"/>
  <c r="N535" i="1"/>
  <c r="M535" i="1"/>
  <c r="L535" i="1"/>
  <c r="N534" i="1"/>
  <c r="M534" i="1"/>
  <c r="L534" i="1"/>
  <c r="N533" i="1"/>
  <c r="M533" i="1"/>
  <c r="L533" i="1"/>
  <c r="N532" i="1"/>
  <c r="M532" i="1"/>
  <c r="L532" i="1"/>
  <c r="N531" i="1"/>
  <c r="M531" i="1"/>
  <c r="L531" i="1"/>
  <c r="N530" i="1"/>
  <c r="M530" i="1"/>
  <c r="L530" i="1"/>
  <c r="N529" i="1"/>
  <c r="M529" i="1"/>
  <c r="L529" i="1"/>
  <c r="N528" i="1"/>
  <c r="M528" i="1"/>
  <c r="L528" i="1"/>
  <c r="N527" i="1"/>
  <c r="M527" i="1"/>
  <c r="L527" i="1"/>
  <c r="N526" i="1"/>
  <c r="M526" i="1"/>
  <c r="L526" i="1"/>
  <c r="N525" i="1"/>
  <c r="M525" i="1"/>
  <c r="L525" i="1"/>
  <c r="N524" i="1"/>
  <c r="M524" i="1"/>
  <c r="L524" i="1"/>
  <c r="N523" i="1"/>
  <c r="M523" i="1"/>
  <c r="L523" i="1"/>
  <c r="N522" i="1"/>
  <c r="M522" i="1"/>
  <c r="L522" i="1"/>
  <c r="N521" i="1"/>
  <c r="M521" i="1"/>
  <c r="L521" i="1"/>
  <c r="N520" i="1"/>
  <c r="M520" i="1"/>
  <c r="L520" i="1"/>
  <c r="N519" i="1"/>
  <c r="M519" i="1"/>
  <c r="L519" i="1"/>
  <c r="N518" i="1"/>
  <c r="M518" i="1"/>
  <c r="L518" i="1"/>
  <c r="N517" i="1"/>
  <c r="M517" i="1"/>
  <c r="L517" i="1"/>
  <c r="N516" i="1"/>
  <c r="M516" i="1"/>
  <c r="L516" i="1"/>
  <c r="N515" i="1"/>
  <c r="M515" i="1"/>
  <c r="L515" i="1"/>
  <c r="N514" i="1"/>
  <c r="M514" i="1"/>
  <c r="L514" i="1"/>
  <c r="N513" i="1"/>
  <c r="M513" i="1"/>
  <c r="L513" i="1"/>
  <c r="N512" i="1"/>
  <c r="M512" i="1"/>
  <c r="L512" i="1"/>
  <c r="N511" i="1"/>
  <c r="M511" i="1"/>
  <c r="L511" i="1"/>
  <c r="N510" i="1"/>
  <c r="M510" i="1"/>
  <c r="L510" i="1"/>
  <c r="N509" i="1"/>
  <c r="M509" i="1"/>
  <c r="L509" i="1"/>
  <c r="N508" i="1"/>
  <c r="M508" i="1"/>
  <c r="L508" i="1"/>
  <c r="N507" i="1"/>
  <c r="M507" i="1"/>
  <c r="L507" i="1"/>
  <c r="N506" i="1"/>
  <c r="M506" i="1"/>
  <c r="L506" i="1"/>
  <c r="N505" i="1"/>
  <c r="M505" i="1"/>
  <c r="L505" i="1"/>
  <c r="N504" i="1"/>
  <c r="M504" i="1"/>
  <c r="L504" i="1"/>
  <c r="N503" i="1"/>
  <c r="M503" i="1"/>
  <c r="L503" i="1"/>
  <c r="N502" i="1"/>
  <c r="M502" i="1"/>
  <c r="L502" i="1"/>
  <c r="N501" i="1"/>
  <c r="M501" i="1"/>
  <c r="L501" i="1"/>
  <c r="N500" i="1"/>
  <c r="M500" i="1"/>
  <c r="L500" i="1"/>
  <c r="N499" i="1"/>
  <c r="M499" i="1"/>
  <c r="L499" i="1"/>
  <c r="N498" i="1"/>
  <c r="M498" i="1"/>
  <c r="L498" i="1"/>
  <c r="N497" i="1"/>
  <c r="M497" i="1"/>
  <c r="L497" i="1"/>
  <c r="N496" i="1"/>
  <c r="M496" i="1"/>
  <c r="L496" i="1"/>
  <c r="N495" i="1"/>
  <c r="M495" i="1"/>
  <c r="L495" i="1"/>
  <c r="N494" i="1"/>
  <c r="M494" i="1"/>
  <c r="L494" i="1"/>
  <c r="N493" i="1"/>
  <c r="M493" i="1"/>
  <c r="L493" i="1"/>
  <c r="N492" i="1"/>
  <c r="M492" i="1"/>
  <c r="L492" i="1"/>
  <c r="N491" i="1"/>
  <c r="M491" i="1"/>
  <c r="L491" i="1"/>
  <c r="N490" i="1"/>
  <c r="M490" i="1"/>
  <c r="L490" i="1"/>
  <c r="N489" i="1"/>
  <c r="M489" i="1"/>
  <c r="L489" i="1"/>
  <c r="N488" i="1"/>
  <c r="M488" i="1"/>
  <c r="L488" i="1"/>
  <c r="N487" i="1"/>
  <c r="M487" i="1"/>
  <c r="L487" i="1"/>
  <c r="N486" i="1"/>
  <c r="M486" i="1"/>
  <c r="L486" i="1"/>
  <c r="N485" i="1"/>
  <c r="M485" i="1"/>
  <c r="L485" i="1"/>
  <c r="N484" i="1"/>
  <c r="M484" i="1"/>
  <c r="L484" i="1"/>
  <c r="N483" i="1"/>
  <c r="M483" i="1"/>
  <c r="L483" i="1"/>
  <c r="N482" i="1"/>
  <c r="M482" i="1"/>
  <c r="L482" i="1"/>
  <c r="N481" i="1"/>
  <c r="M481" i="1"/>
  <c r="L481" i="1"/>
  <c r="N480" i="1"/>
  <c r="M480" i="1"/>
  <c r="L480" i="1"/>
  <c r="N479" i="1"/>
  <c r="M479" i="1"/>
  <c r="L479" i="1"/>
  <c r="N478" i="1"/>
  <c r="M478" i="1"/>
  <c r="L478" i="1"/>
  <c r="N477" i="1"/>
  <c r="M477" i="1"/>
  <c r="L477" i="1"/>
  <c r="N476" i="1"/>
  <c r="M476" i="1"/>
  <c r="L476" i="1"/>
  <c r="N475" i="1"/>
  <c r="M475" i="1"/>
  <c r="L475" i="1"/>
  <c r="N474" i="1"/>
  <c r="M474" i="1"/>
  <c r="L474" i="1"/>
  <c r="N473" i="1"/>
  <c r="M473" i="1"/>
  <c r="L473" i="1"/>
  <c r="N472" i="1"/>
  <c r="M472" i="1"/>
  <c r="L472" i="1"/>
  <c r="N471" i="1"/>
  <c r="M471" i="1"/>
  <c r="L471" i="1"/>
  <c r="N470" i="1"/>
  <c r="M470" i="1"/>
  <c r="L470" i="1"/>
  <c r="N469" i="1"/>
  <c r="M469" i="1"/>
  <c r="L469" i="1"/>
  <c r="N468" i="1"/>
  <c r="M468" i="1"/>
  <c r="L468" i="1"/>
  <c r="N467" i="1"/>
  <c r="M467" i="1"/>
  <c r="L467" i="1"/>
  <c r="N466" i="1"/>
  <c r="M466" i="1"/>
  <c r="L466" i="1"/>
  <c r="N465" i="1"/>
  <c r="M465" i="1"/>
  <c r="L465" i="1"/>
  <c r="N464" i="1"/>
  <c r="M464" i="1"/>
  <c r="L464" i="1"/>
  <c r="N463" i="1"/>
  <c r="M463" i="1"/>
  <c r="L463" i="1"/>
  <c r="N462" i="1"/>
  <c r="M462" i="1"/>
  <c r="L462" i="1"/>
  <c r="N461" i="1"/>
  <c r="M461" i="1"/>
  <c r="L461" i="1"/>
  <c r="N460" i="1"/>
  <c r="M460" i="1"/>
  <c r="L460" i="1"/>
  <c r="N459" i="1"/>
  <c r="M459" i="1"/>
  <c r="L459" i="1"/>
  <c r="N458" i="1"/>
  <c r="M458" i="1"/>
  <c r="L458" i="1"/>
  <c r="N457" i="1"/>
  <c r="M457" i="1"/>
  <c r="L457" i="1"/>
  <c r="N456" i="1"/>
  <c r="M456" i="1"/>
  <c r="L456" i="1"/>
  <c r="N455" i="1"/>
  <c r="M455" i="1"/>
  <c r="L455" i="1"/>
  <c r="N454" i="1"/>
  <c r="M454" i="1"/>
  <c r="L454" i="1"/>
  <c r="N453" i="1"/>
  <c r="M453" i="1"/>
  <c r="L453" i="1"/>
  <c r="N452" i="1"/>
  <c r="M452" i="1"/>
  <c r="L452" i="1"/>
  <c r="N451" i="1"/>
  <c r="M451" i="1"/>
  <c r="L451" i="1"/>
  <c r="N450" i="1"/>
  <c r="M450" i="1"/>
  <c r="L450" i="1"/>
  <c r="N449" i="1"/>
  <c r="M449" i="1"/>
  <c r="L449" i="1"/>
  <c r="N448" i="1"/>
  <c r="M448" i="1"/>
  <c r="L448" i="1"/>
  <c r="N447" i="1"/>
  <c r="M447" i="1"/>
  <c r="L447" i="1"/>
  <c r="N446" i="1"/>
  <c r="M446" i="1"/>
  <c r="L446" i="1"/>
  <c r="N445" i="1"/>
  <c r="M445" i="1"/>
  <c r="L445" i="1"/>
  <c r="N444" i="1"/>
  <c r="M444" i="1"/>
  <c r="L444" i="1"/>
  <c r="N443" i="1"/>
  <c r="M443" i="1"/>
  <c r="L443" i="1"/>
  <c r="N442" i="1"/>
  <c r="M442" i="1"/>
  <c r="L442" i="1"/>
  <c r="N441" i="1"/>
  <c r="M441" i="1"/>
  <c r="L441" i="1"/>
  <c r="N440" i="1"/>
  <c r="M440" i="1"/>
  <c r="L440" i="1"/>
  <c r="N439" i="1"/>
  <c r="M439" i="1"/>
  <c r="L439" i="1"/>
  <c r="N438" i="1"/>
  <c r="M438" i="1"/>
  <c r="L438" i="1"/>
  <c r="N437" i="1"/>
  <c r="M437" i="1"/>
  <c r="L437" i="1"/>
  <c r="N436" i="1"/>
  <c r="M436" i="1"/>
  <c r="L436" i="1"/>
  <c r="N435" i="1"/>
  <c r="M435" i="1"/>
  <c r="L435" i="1"/>
  <c r="N434" i="1"/>
  <c r="M434" i="1"/>
  <c r="L434" i="1"/>
  <c r="N433" i="1"/>
  <c r="M433" i="1"/>
  <c r="L433" i="1"/>
  <c r="N432" i="1"/>
  <c r="M432" i="1"/>
  <c r="L432" i="1"/>
  <c r="N431" i="1"/>
  <c r="M431" i="1"/>
  <c r="L431" i="1"/>
  <c r="N430" i="1"/>
  <c r="M430" i="1"/>
  <c r="L430" i="1"/>
  <c r="N429" i="1"/>
  <c r="M429" i="1"/>
  <c r="L429" i="1"/>
  <c r="N428" i="1"/>
  <c r="M428" i="1"/>
  <c r="L428" i="1"/>
  <c r="N427" i="1"/>
  <c r="M427" i="1"/>
  <c r="L427" i="1"/>
  <c r="N426" i="1"/>
  <c r="M426" i="1"/>
  <c r="L426" i="1"/>
  <c r="N425" i="1"/>
  <c r="M425" i="1"/>
  <c r="L425" i="1"/>
  <c r="N424" i="1"/>
  <c r="M424" i="1"/>
  <c r="L424" i="1"/>
  <c r="N423" i="1"/>
  <c r="M423" i="1"/>
  <c r="L423" i="1"/>
  <c r="N422" i="1"/>
  <c r="M422" i="1"/>
  <c r="L422" i="1"/>
  <c r="N421" i="1"/>
  <c r="M421" i="1"/>
  <c r="L421" i="1"/>
  <c r="N420" i="1"/>
  <c r="M420" i="1"/>
  <c r="L420" i="1"/>
  <c r="N419" i="1"/>
  <c r="M419" i="1"/>
  <c r="L419" i="1"/>
  <c r="N418" i="1"/>
  <c r="M418" i="1"/>
  <c r="L418" i="1"/>
  <c r="N417" i="1"/>
  <c r="M417" i="1"/>
  <c r="L417" i="1"/>
  <c r="N416" i="1"/>
  <c r="M416" i="1"/>
  <c r="L416" i="1"/>
  <c r="N415" i="1"/>
  <c r="M415" i="1"/>
  <c r="L415" i="1"/>
  <c r="N414" i="1"/>
  <c r="M414" i="1"/>
  <c r="L414" i="1"/>
  <c r="N413" i="1"/>
  <c r="M413" i="1"/>
  <c r="L413" i="1"/>
  <c r="N412" i="1"/>
  <c r="M412" i="1"/>
  <c r="L412" i="1"/>
  <c r="N411" i="1"/>
  <c r="M411" i="1"/>
  <c r="L411" i="1"/>
  <c r="N410" i="1"/>
  <c r="M410" i="1"/>
  <c r="L410" i="1"/>
  <c r="N409" i="1"/>
  <c r="M409" i="1"/>
  <c r="L409" i="1"/>
  <c r="N408" i="1"/>
  <c r="M408" i="1"/>
  <c r="L408" i="1"/>
  <c r="N407" i="1"/>
  <c r="M407" i="1"/>
  <c r="L407" i="1"/>
  <c r="N406" i="1"/>
  <c r="M406" i="1"/>
  <c r="L406" i="1"/>
  <c r="N405" i="1"/>
  <c r="M405" i="1"/>
  <c r="L405" i="1"/>
  <c r="N404" i="1"/>
  <c r="M404" i="1"/>
  <c r="L404" i="1"/>
  <c r="N403" i="1"/>
  <c r="M403" i="1"/>
  <c r="L403" i="1"/>
  <c r="N402" i="1"/>
  <c r="M402" i="1"/>
  <c r="L402" i="1"/>
  <c r="N401" i="1"/>
  <c r="M401" i="1"/>
  <c r="L401" i="1"/>
  <c r="N400" i="1"/>
  <c r="M400" i="1"/>
  <c r="L400" i="1"/>
  <c r="N399" i="1"/>
  <c r="M399" i="1"/>
  <c r="L399" i="1"/>
  <c r="N398" i="1"/>
  <c r="M398" i="1"/>
  <c r="L398" i="1"/>
  <c r="N397" i="1"/>
  <c r="M397" i="1"/>
  <c r="L397" i="1"/>
  <c r="N396" i="1"/>
  <c r="M396" i="1"/>
  <c r="L396" i="1"/>
  <c r="N395" i="1"/>
  <c r="M395" i="1"/>
  <c r="L395" i="1"/>
  <c r="N394" i="1"/>
  <c r="M394" i="1"/>
  <c r="L394" i="1"/>
  <c r="N393" i="1"/>
  <c r="M393" i="1"/>
  <c r="L393" i="1"/>
  <c r="N392" i="1"/>
  <c r="M392" i="1"/>
  <c r="L392" i="1"/>
  <c r="N391" i="1"/>
  <c r="M391" i="1"/>
  <c r="L391" i="1"/>
  <c r="N390" i="1"/>
  <c r="M390" i="1"/>
  <c r="L390" i="1"/>
  <c r="N389" i="1"/>
  <c r="M389" i="1"/>
  <c r="L389" i="1"/>
  <c r="N388" i="1"/>
  <c r="M388" i="1"/>
  <c r="L388" i="1"/>
  <c r="N387" i="1"/>
  <c r="M387" i="1"/>
  <c r="L387" i="1"/>
  <c r="N386" i="1"/>
  <c r="M386" i="1"/>
  <c r="L386" i="1"/>
  <c r="N385" i="1"/>
  <c r="M385" i="1"/>
  <c r="L385" i="1"/>
  <c r="N384" i="1"/>
  <c r="M384" i="1"/>
  <c r="L384" i="1"/>
  <c r="N383" i="1"/>
  <c r="M383" i="1"/>
  <c r="L383" i="1"/>
  <c r="N382" i="1"/>
  <c r="M382" i="1"/>
  <c r="L382" i="1"/>
  <c r="N381" i="1"/>
  <c r="M381" i="1"/>
  <c r="L381" i="1"/>
  <c r="N380" i="1"/>
  <c r="M380" i="1"/>
  <c r="L380" i="1"/>
  <c r="N379" i="1"/>
  <c r="M379" i="1"/>
  <c r="L379" i="1"/>
  <c r="N378" i="1"/>
  <c r="M378" i="1"/>
  <c r="L378" i="1"/>
  <c r="N377" i="1"/>
  <c r="M377" i="1"/>
  <c r="L377" i="1"/>
  <c r="N376" i="1"/>
  <c r="M376" i="1"/>
  <c r="L376" i="1"/>
  <c r="N375" i="1"/>
  <c r="M375" i="1"/>
  <c r="L375" i="1"/>
  <c r="N374" i="1"/>
  <c r="M374" i="1"/>
  <c r="L374" i="1"/>
  <c r="N373" i="1"/>
  <c r="M373" i="1"/>
  <c r="L373" i="1"/>
  <c r="N372" i="1"/>
  <c r="M372" i="1"/>
  <c r="L372" i="1"/>
  <c r="N371" i="1"/>
  <c r="M371" i="1"/>
  <c r="L371" i="1"/>
  <c r="N370" i="1"/>
  <c r="M370" i="1"/>
  <c r="L370" i="1"/>
  <c r="N369" i="1"/>
  <c r="M369" i="1"/>
  <c r="L369" i="1"/>
  <c r="N368" i="1"/>
  <c r="M368" i="1"/>
  <c r="L368" i="1"/>
  <c r="N367" i="1"/>
  <c r="M367" i="1"/>
  <c r="L367" i="1"/>
  <c r="N366" i="1"/>
  <c r="M366" i="1"/>
  <c r="L366" i="1"/>
  <c r="N365" i="1"/>
  <c r="M365" i="1"/>
  <c r="L365" i="1"/>
  <c r="N364" i="1"/>
  <c r="M364" i="1"/>
  <c r="L364" i="1"/>
  <c r="N363" i="1"/>
  <c r="M363" i="1"/>
  <c r="L363" i="1"/>
  <c r="N362" i="1"/>
  <c r="M362" i="1"/>
  <c r="L362" i="1"/>
  <c r="N361" i="1"/>
  <c r="M361" i="1"/>
  <c r="L361" i="1"/>
  <c r="N360" i="1"/>
  <c r="M360" i="1"/>
  <c r="L360" i="1"/>
  <c r="N359" i="1"/>
  <c r="M359" i="1"/>
  <c r="L359" i="1"/>
  <c r="N358" i="1"/>
  <c r="M358" i="1"/>
  <c r="L358" i="1"/>
  <c r="N357" i="1"/>
  <c r="M357" i="1"/>
  <c r="L357" i="1"/>
  <c r="N356" i="1"/>
  <c r="M356" i="1"/>
  <c r="L356" i="1"/>
  <c r="N355" i="1"/>
  <c r="M355" i="1"/>
  <c r="L355" i="1"/>
  <c r="N354" i="1"/>
  <c r="M354" i="1"/>
  <c r="L354" i="1"/>
  <c r="N353" i="1"/>
  <c r="M353" i="1"/>
  <c r="L353" i="1"/>
  <c r="N352" i="1"/>
  <c r="M352" i="1"/>
  <c r="L352" i="1"/>
  <c r="N351" i="1"/>
  <c r="M351" i="1"/>
  <c r="L351" i="1"/>
  <c r="N350" i="1"/>
  <c r="M350" i="1"/>
  <c r="L350" i="1"/>
  <c r="N349" i="1"/>
  <c r="M349" i="1"/>
  <c r="L349" i="1"/>
  <c r="N348" i="1"/>
  <c r="M348" i="1"/>
  <c r="L348" i="1"/>
  <c r="N347" i="1"/>
  <c r="M347" i="1"/>
  <c r="L347" i="1"/>
  <c r="N346" i="1"/>
  <c r="M346" i="1"/>
  <c r="L346" i="1"/>
  <c r="N345" i="1"/>
  <c r="M345" i="1"/>
  <c r="L345" i="1"/>
  <c r="N344" i="1"/>
  <c r="M344" i="1"/>
  <c r="L344" i="1"/>
  <c r="N343" i="1"/>
  <c r="M343" i="1"/>
  <c r="L343" i="1"/>
  <c r="N342" i="1"/>
  <c r="M342" i="1"/>
  <c r="L342" i="1"/>
  <c r="N341" i="1"/>
  <c r="M341" i="1"/>
  <c r="L341" i="1"/>
  <c r="N340" i="1"/>
  <c r="M340" i="1"/>
  <c r="L340" i="1"/>
  <c r="N339" i="1"/>
  <c r="M339" i="1"/>
  <c r="L339" i="1"/>
  <c r="N338" i="1"/>
  <c r="M338" i="1"/>
  <c r="L338" i="1"/>
  <c r="N337" i="1"/>
  <c r="M337" i="1"/>
  <c r="L337" i="1"/>
  <c r="N336" i="1"/>
  <c r="M336" i="1"/>
  <c r="L336" i="1"/>
  <c r="N335" i="1"/>
  <c r="M335" i="1"/>
  <c r="L335" i="1"/>
  <c r="N334" i="1"/>
  <c r="M334" i="1"/>
  <c r="L334" i="1"/>
  <c r="N333" i="1"/>
  <c r="M333" i="1"/>
  <c r="L333" i="1"/>
  <c r="N332" i="1"/>
  <c r="M332" i="1"/>
  <c r="L332" i="1"/>
  <c r="N331" i="1"/>
  <c r="M331" i="1"/>
  <c r="L331" i="1"/>
  <c r="N330" i="1"/>
  <c r="M330" i="1"/>
  <c r="L330" i="1"/>
  <c r="N329" i="1"/>
  <c r="M329" i="1"/>
  <c r="L329" i="1"/>
  <c r="N328" i="1"/>
  <c r="M328" i="1"/>
  <c r="L328" i="1"/>
  <c r="N327" i="1"/>
  <c r="M327" i="1"/>
  <c r="L327" i="1"/>
  <c r="N326" i="1"/>
  <c r="M326" i="1"/>
  <c r="L326" i="1"/>
  <c r="N325" i="1"/>
  <c r="M325" i="1"/>
  <c r="L325" i="1"/>
  <c r="N324" i="1"/>
  <c r="M324" i="1"/>
  <c r="L324" i="1"/>
  <c r="N323" i="1"/>
  <c r="M323" i="1"/>
  <c r="L323" i="1"/>
  <c r="N322" i="1"/>
  <c r="M322" i="1"/>
  <c r="L322" i="1"/>
  <c r="N321" i="1"/>
  <c r="M321" i="1"/>
  <c r="L321" i="1"/>
  <c r="N320" i="1"/>
  <c r="M320" i="1"/>
  <c r="L320" i="1"/>
  <c r="N319" i="1"/>
  <c r="M319" i="1"/>
  <c r="L319" i="1"/>
  <c r="N318" i="1"/>
  <c r="M318" i="1"/>
  <c r="L318" i="1"/>
  <c r="N317" i="1"/>
  <c r="M317" i="1"/>
  <c r="L317" i="1"/>
  <c r="N316" i="1"/>
  <c r="M316" i="1"/>
  <c r="L316" i="1"/>
  <c r="N315" i="1"/>
  <c r="M315" i="1"/>
  <c r="L315" i="1"/>
  <c r="N314" i="1"/>
  <c r="M314" i="1"/>
  <c r="L314" i="1"/>
  <c r="N313" i="1"/>
  <c r="M313" i="1"/>
  <c r="L313" i="1"/>
  <c r="N312" i="1"/>
  <c r="M312" i="1"/>
  <c r="L312" i="1"/>
  <c r="N311" i="1"/>
  <c r="M311" i="1"/>
  <c r="L311" i="1"/>
  <c r="N310" i="1"/>
  <c r="M310" i="1"/>
  <c r="L310" i="1"/>
  <c r="N309" i="1"/>
  <c r="M309" i="1"/>
  <c r="L309" i="1"/>
  <c r="N308" i="1"/>
  <c r="M308" i="1"/>
  <c r="L308" i="1"/>
  <c r="N307" i="1"/>
  <c r="M307" i="1"/>
  <c r="L307" i="1"/>
  <c r="N306" i="1"/>
  <c r="M306" i="1"/>
  <c r="L306" i="1"/>
  <c r="N305" i="1"/>
  <c r="M305" i="1"/>
  <c r="L305" i="1"/>
  <c r="N304" i="1"/>
  <c r="M304" i="1"/>
  <c r="L304" i="1"/>
  <c r="N303" i="1"/>
  <c r="M303" i="1"/>
  <c r="L303" i="1"/>
  <c r="N302" i="1"/>
  <c r="M302" i="1"/>
  <c r="L302" i="1"/>
  <c r="N301" i="1"/>
  <c r="M301" i="1"/>
  <c r="L301" i="1"/>
  <c r="N300" i="1"/>
  <c r="M300" i="1"/>
  <c r="L300" i="1"/>
  <c r="N299" i="1"/>
  <c r="M299" i="1"/>
  <c r="L299" i="1"/>
  <c r="N298" i="1"/>
  <c r="M298" i="1"/>
  <c r="L298" i="1"/>
  <c r="N297" i="1"/>
  <c r="M297" i="1"/>
  <c r="L297" i="1"/>
  <c r="N296" i="1"/>
  <c r="M296" i="1"/>
  <c r="L296" i="1"/>
  <c r="N295" i="1"/>
  <c r="M295" i="1"/>
  <c r="L295" i="1"/>
  <c r="N294" i="1"/>
  <c r="M294" i="1"/>
  <c r="L294" i="1"/>
  <c r="N293" i="1"/>
  <c r="M293" i="1"/>
  <c r="L293" i="1"/>
  <c r="N292" i="1"/>
  <c r="M292" i="1"/>
  <c r="L292" i="1"/>
  <c r="N291" i="1"/>
  <c r="M291" i="1"/>
  <c r="L291" i="1"/>
  <c r="N290" i="1"/>
  <c r="M290" i="1"/>
  <c r="L290" i="1"/>
  <c r="N289" i="1"/>
  <c r="M289" i="1"/>
  <c r="L289" i="1"/>
  <c r="N288" i="1"/>
  <c r="M288" i="1"/>
  <c r="L288" i="1"/>
  <c r="N287" i="1"/>
  <c r="M287" i="1"/>
  <c r="L287" i="1"/>
  <c r="N286" i="1"/>
  <c r="M286" i="1"/>
  <c r="L286" i="1"/>
  <c r="N285" i="1"/>
  <c r="M285" i="1"/>
  <c r="L285" i="1"/>
  <c r="N284" i="1"/>
  <c r="M284" i="1"/>
  <c r="L284" i="1"/>
  <c r="N283" i="1"/>
  <c r="M283" i="1"/>
  <c r="L283" i="1"/>
  <c r="N282" i="1"/>
  <c r="M282" i="1"/>
  <c r="L282" i="1"/>
  <c r="N281" i="1"/>
  <c r="M281" i="1"/>
  <c r="L281" i="1"/>
  <c r="N280" i="1"/>
  <c r="M280" i="1"/>
  <c r="L280" i="1"/>
  <c r="N279" i="1"/>
  <c r="M279" i="1"/>
  <c r="L279" i="1"/>
  <c r="N278" i="1"/>
  <c r="M278" i="1"/>
  <c r="L278" i="1"/>
  <c r="N277" i="1"/>
  <c r="M277" i="1"/>
  <c r="L277" i="1"/>
  <c r="N276" i="1"/>
  <c r="M276" i="1"/>
  <c r="L276" i="1"/>
  <c r="N275" i="1"/>
  <c r="M275" i="1"/>
  <c r="L275" i="1"/>
  <c r="N274" i="1"/>
  <c r="M274" i="1"/>
  <c r="L274" i="1"/>
  <c r="N273" i="1"/>
  <c r="M273" i="1"/>
  <c r="L273" i="1"/>
  <c r="N272" i="1"/>
  <c r="M272" i="1"/>
  <c r="L272" i="1"/>
  <c r="N271" i="1"/>
  <c r="M271" i="1"/>
  <c r="L271" i="1"/>
  <c r="N270" i="1"/>
  <c r="M270" i="1"/>
  <c r="L270" i="1"/>
  <c r="N269" i="1"/>
  <c r="M269" i="1"/>
  <c r="L269" i="1"/>
  <c r="N268" i="1"/>
  <c r="M268" i="1"/>
  <c r="L268" i="1"/>
  <c r="N267" i="1"/>
  <c r="M267" i="1"/>
  <c r="L267" i="1"/>
  <c r="I267" i="1"/>
  <c r="N266" i="1"/>
  <c r="M266" i="1"/>
  <c r="L266" i="1"/>
  <c r="N265" i="1"/>
  <c r="M265" i="1"/>
  <c r="L265" i="1"/>
  <c r="N264" i="1"/>
  <c r="M264" i="1"/>
  <c r="L264" i="1"/>
  <c r="N263" i="1"/>
  <c r="M263" i="1"/>
  <c r="L263" i="1"/>
  <c r="N262" i="1"/>
  <c r="M262" i="1"/>
  <c r="L262" i="1"/>
  <c r="N261" i="1"/>
  <c r="M261" i="1"/>
  <c r="L261" i="1"/>
  <c r="N260" i="1"/>
  <c r="M260" i="1"/>
  <c r="L260" i="1"/>
  <c r="N259" i="1"/>
  <c r="M259" i="1"/>
  <c r="L259" i="1"/>
  <c r="N258" i="1"/>
  <c r="M258" i="1"/>
  <c r="L258" i="1"/>
  <c r="N257" i="1"/>
  <c r="M257" i="1"/>
  <c r="L257" i="1"/>
  <c r="N256" i="1"/>
  <c r="M256" i="1"/>
  <c r="L256" i="1"/>
  <c r="N255" i="1"/>
  <c r="M255" i="1"/>
  <c r="L255" i="1"/>
  <c r="N254" i="1"/>
  <c r="M254" i="1"/>
  <c r="L254" i="1"/>
  <c r="N253" i="1"/>
  <c r="M253" i="1"/>
  <c r="L253" i="1"/>
  <c r="N252" i="1"/>
  <c r="M252" i="1"/>
  <c r="L252" i="1"/>
  <c r="N251" i="1"/>
  <c r="M251" i="1"/>
  <c r="L251" i="1"/>
  <c r="N250" i="1"/>
  <c r="M250" i="1"/>
  <c r="L250" i="1"/>
  <c r="N249" i="1"/>
  <c r="M249" i="1"/>
  <c r="L249" i="1"/>
  <c r="N248" i="1"/>
  <c r="M248" i="1"/>
  <c r="L248" i="1"/>
  <c r="N247" i="1"/>
  <c r="M247" i="1"/>
  <c r="L247" i="1"/>
  <c r="N246" i="1"/>
  <c r="M246" i="1"/>
  <c r="L246" i="1"/>
  <c r="N245" i="1"/>
  <c r="M245" i="1"/>
  <c r="L245" i="1"/>
  <c r="N244" i="1"/>
  <c r="M244" i="1"/>
  <c r="L244" i="1"/>
  <c r="N243" i="1"/>
  <c r="M243" i="1"/>
  <c r="L243" i="1"/>
  <c r="N242" i="1"/>
  <c r="M242" i="1"/>
  <c r="L242" i="1"/>
  <c r="N241" i="1"/>
  <c r="M241" i="1"/>
  <c r="L241" i="1"/>
  <c r="N240" i="1"/>
  <c r="M240" i="1"/>
  <c r="L240" i="1"/>
  <c r="N239" i="1"/>
  <c r="M239" i="1"/>
  <c r="L239" i="1"/>
  <c r="N238" i="1"/>
  <c r="M238" i="1"/>
  <c r="L238" i="1"/>
  <c r="N237" i="1"/>
  <c r="M237" i="1"/>
  <c r="L237" i="1"/>
  <c r="N236" i="1"/>
  <c r="M236" i="1"/>
  <c r="L236" i="1"/>
  <c r="N235" i="1"/>
  <c r="M235" i="1"/>
  <c r="L235" i="1"/>
  <c r="N234" i="1"/>
  <c r="M234" i="1"/>
  <c r="L234" i="1"/>
  <c r="N233" i="1"/>
  <c r="M233" i="1"/>
  <c r="L233" i="1"/>
  <c r="N232" i="1"/>
  <c r="M232" i="1"/>
  <c r="L232" i="1"/>
  <c r="N231" i="1"/>
  <c r="M231" i="1"/>
  <c r="L231" i="1"/>
  <c r="N230" i="1"/>
  <c r="M230" i="1"/>
  <c r="L230" i="1"/>
  <c r="N229" i="1"/>
  <c r="M229" i="1"/>
  <c r="L229" i="1"/>
  <c r="N228" i="1"/>
  <c r="M228" i="1"/>
  <c r="L228" i="1"/>
  <c r="N227" i="1"/>
  <c r="M227" i="1"/>
  <c r="L227" i="1"/>
  <c r="N226" i="1"/>
  <c r="M226" i="1"/>
  <c r="L226" i="1"/>
  <c r="N225" i="1"/>
  <c r="M225" i="1"/>
  <c r="L225" i="1"/>
  <c r="N224" i="1"/>
  <c r="M224" i="1"/>
  <c r="L224" i="1"/>
  <c r="N223" i="1"/>
  <c r="M223" i="1"/>
  <c r="L223" i="1"/>
  <c r="N222" i="1"/>
  <c r="M222" i="1"/>
  <c r="L222" i="1"/>
  <c r="N221" i="1"/>
  <c r="M221" i="1"/>
  <c r="L221" i="1"/>
  <c r="N220" i="1"/>
  <c r="M220" i="1"/>
  <c r="L220" i="1"/>
  <c r="N219" i="1"/>
  <c r="M219" i="1"/>
  <c r="L219" i="1"/>
  <c r="N218" i="1"/>
  <c r="M218" i="1"/>
  <c r="L218" i="1"/>
  <c r="N217" i="1"/>
  <c r="M217" i="1"/>
  <c r="L217" i="1"/>
  <c r="N216" i="1"/>
  <c r="M216" i="1"/>
  <c r="L216" i="1"/>
  <c r="N215" i="1"/>
  <c r="M215" i="1"/>
  <c r="L215" i="1"/>
  <c r="N214" i="1"/>
  <c r="M214" i="1"/>
  <c r="L214" i="1"/>
  <c r="N213" i="1"/>
  <c r="M213" i="1"/>
  <c r="L213" i="1"/>
  <c r="N212" i="1"/>
  <c r="M212" i="1"/>
  <c r="L212" i="1"/>
  <c r="N211" i="1"/>
  <c r="M211" i="1"/>
  <c r="L211" i="1"/>
  <c r="N210" i="1"/>
  <c r="M210" i="1"/>
  <c r="L210" i="1"/>
  <c r="N209" i="1"/>
  <c r="M209" i="1"/>
  <c r="L209" i="1"/>
  <c r="N208" i="1"/>
  <c r="M208" i="1"/>
  <c r="L208" i="1"/>
  <c r="N207" i="1"/>
  <c r="M207" i="1"/>
  <c r="L207" i="1"/>
  <c r="N206" i="1"/>
  <c r="M206" i="1"/>
  <c r="L206" i="1"/>
  <c r="N205" i="1"/>
  <c r="M205" i="1"/>
  <c r="L205" i="1"/>
  <c r="N204" i="1"/>
  <c r="M204" i="1"/>
  <c r="L204" i="1"/>
  <c r="N203" i="1"/>
  <c r="M203" i="1"/>
  <c r="L203" i="1"/>
  <c r="N202" i="1"/>
  <c r="M202" i="1"/>
  <c r="L202" i="1"/>
  <c r="N201" i="1"/>
  <c r="M201" i="1"/>
  <c r="L201" i="1"/>
  <c r="N200" i="1"/>
  <c r="M200" i="1"/>
  <c r="L200" i="1"/>
  <c r="N199" i="1"/>
  <c r="M199" i="1"/>
  <c r="L199" i="1"/>
  <c r="N198" i="1"/>
  <c r="M198" i="1"/>
  <c r="L198" i="1"/>
  <c r="N197" i="1"/>
  <c r="M197" i="1"/>
  <c r="L197" i="1"/>
  <c r="N196" i="1"/>
  <c r="M196" i="1"/>
  <c r="L196" i="1"/>
  <c r="N195" i="1"/>
  <c r="M195" i="1"/>
  <c r="L195" i="1"/>
  <c r="N194" i="1"/>
  <c r="M194" i="1"/>
  <c r="L194" i="1"/>
  <c r="N193" i="1"/>
  <c r="M193" i="1"/>
  <c r="L193" i="1"/>
  <c r="N192" i="1"/>
  <c r="M192" i="1"/>
  <c r="L192" i="1"/>
  <c r="N191" i="1"/>
  <c r="M191" i="1"/>
  <c r="L191" i="1"/>
  <c r="N190" i="1"/>
  <c r="M190" i="1"/>
  <c r="L190" i="1"/>
  <c r="N189" i="1"/>
  <c r="M189" i="1"/>
  <c r="L189" i="1"/>
  <c r="N188" i="1"/>
  <c r="M188" i="1"/>
  <c r="L188" i="1"/>
  <c r="N187" i="1"/>
  <c r="M187" i="1"/>
  <c r="L187" i="1"/>
  <c r="N186" i="1"/>
  <c r="M186" i="1"/>
  <c r="L186" i="1"/>
  <c r="N185" i="1"/>
  <c r="M185" i="1"/>
  <c r="L185" i="1"/>
  <c r="N184" i="1"/>
  <c r="M184" i="1"/>
  <c r="L184" i="1"/>
  <c r="N183" i="1"/>
  <c r="M183" i="1"/>
  <c r="L183" i="1"/>
  <c r="N182" i="1"/>
  <c r="M182" i="1"/>
  <c r="L182" i="1"/>
  <c r="N181" i="1"/>
  <c r="M181" i="1"/>
  <c r="L181" i="1"/>
  <c r="N180" i="1"/>
  <c r="M180" i="1"/>
  <c r="L180" i="1"/>
  <c r="N179" i="1"/>
  <c r="M179" i="1"/>
  <c r="L179" i="1"/>
  <c r="N178" i="1"/>
  <c r="M178" i="1"/>
  <c r="L178" i="1"/>
  <c r="N177" i="1"/>
  <c r="M177" i="1"/>
  <c r="L177" i="1"/>
  <c r="N176" i="1"/>
  <c r="M176" i="1"/>
  <c r="L176" i="1"/>
  <c r="N175" i="1"/>
  <c r="M175" i="1"/>
  <c r="L175" i="1"/>
  <c r="N174" i="1"/>
  <c r="M174" i="1"/>
  <c r="L174" i="1"/>
  <c r="N173" i="1"/>
  <c r="M173" i="1"/>
  <c r="L173" i="1"/>
  <c r="N172" i="1"/>
  <c r="M172" i="1"/>
  <c r="L172" i="1"/>
  <c r="N171" i="1"/>
  <c r="M171" i="1"/>
  <c r="L171" i="1"/>
  <c r="N170" i="1"/>
  <c r="M170" i="1"/>
  <c r="L170" i="1"/>
  <c r="N169" i="1"/>
  <c r="M169" i="1"/>
  <c r="L169" i="1"/>
  <c r="N168" i="1"/>
  <c r="M168" i="1"/>
  <c r="L168" i="1"/>
  <c r="N167" i="1"/>
  <c r="M167" i="1"/>
  <c r="L167" i="1"/>
  <c r="N166" i="1"/>
  <c r="M166" i="1"/>
  <c r="L166" i="1"/>
  <c r="N165" i="1"/>
  <c r="M165" i="1"/>
  <c r="L165" i="1"/>
  <c r="N164" i="1"/>
  <c r="M164" i="1"/>
  <c r="L164" i="1"/>
  <c r="N163" i="1"/>
  <c r="M163" i="1"/>
  <c r="L163" i="1"/>
  <c r="N162" i="1"/>
  <c r="M162" i="1"/>
  <c r="L162" i="1"/>
  <c r="N161" i="1"/>
  <c r="M161" i="1"/>
  <c r="L161" i="1"/>
  <c r="N160" i="1"/>
  <c r="M160" i="1"/>
  <c r="L160" i="1"/>
  <c r="N159" i="1"/>
  <c r="M159" i="1"/>
  <c r="L159" i="1"/>
  <c r="N158" i="1"/>
  <c r="M158" i="1"/>
  <c r="L158" i="1"/>
  <c r="N157" i="1"/>
  <c r="M157" i="1"/>
  <c r="L157" i="1"/>
  <c r="N156" i="1"/>
  <c r="M156" i="1"/>
  <c r="L156" i="1"/>
  <c r="N155" i="1"/>
  <c r="M155" i="1"/>
  <c r="L155" i="1"/>
  <c r="N154" i="1"/>
  <c r="M154" i="1"/>
  <c r="L154" i="1"/>
  <c r="N153" i="1"/>
  <c r="M153" i="1"/>
  <c r="L153" i="1"/>
  <c r="N152" i="1"/>
  <c r="M152" i="1"/>
  <c r="L152" i="1"/>
  <c r="N151" i="1"/>
  <c r="M151" i="1"/>
  <c r="L151" i="1"/>
  <c r="N150" i="1"/>
  <c r="M150" i="1"/>
  <c r="L150" i="1"/>
  <c r="N149" i="1"/>
  <c r="M149" i="1"/>
  <c r="L149" i="1"/>
  <c r="N148" i="1"/>
  <c r="M148" i="1"/>
  <c r="L148" i="1"/>
  <c r="N147" i="1"/>
  <c r="M147" i="1"/>
  <c r="L147" i="1"/>
  <c r="N146" i="1"/>
  <c r="M146" i="1"/>
  <c r="L146" i="1"/>
  <c r="N145" i="1"/>
  <c r="M145" i="1"/>
  <c r="L145" i="1"/>
  <c r="N144" i="1"/>
  <c r="M144" i="1"/>
  <c r="L144" i="1"/>
  <c r="N143" i="1"/>
  <c r="M143" i="1"/>
  <c r="L143" i="1"/>
  <c r="N142" i="1"/>
  <c r="M142" i="1"/>
  <c r="L142" i="1"/>
  <c r="N141" i="1"/>
  <c r="M141" i="1"/>
  <c r="L141" i="1"/>
  <c r="N140" i="1"/>
  <c r="M140" i="1"/>
  <c r="L140" i="1"/>
  <c r="N139" i="1"/>
  <c r="M139" i="1"/>
  <c r="L139" i="1"/>
  <c r="N138" i="1"/>
  <c r="M138" i="1"/>
  <c r="L138" i="1"/>
  <c r="N137" i="1"/>
  <c r="M137" i="1"/>
  <c r="L137" i="1"/>
  <c r="N136" i="1"/>
  <c r="M136" i="1"/>
  <c r="L136" i="1"/>
  <c r="N135" i="1"/>
  <c r="M135" i="1"/>
  <c r="L135" i="1"/>
  <c r="N134" i="1"/>
  <c r="M134" i="1"/>
  <c r="L134" i="1"/>
  <c r="N133" i="1"/>
  <c r="M133" i="1"/>
  <c r="L133" i="1"/>
  <c r="N132" i="1"/>
  <c r="M132" i="1"/>
  <c r="L132" i="1"/>
  <c r="N131" i="1"/>
  <c r="M131" i="1"/>
  <c r="L131" i="1"/>
  <c r="N130" i="1"/>
  <c r="M130" i="1"/>
  <c r="L130" i="1"/>
  <c r="N129" i="1"/>
  <c r="M129" i="1"/>
  <c r="L129" i="1"/>
  <c r="N128" i="1"/>
  <c r="M128" i="1"/>
  <c r="L128" i="1"/>
  <c r="N127" i="1"/>
  <c r="M127" i="1"/>
  <c r="L127" i="1"/>
  <c r="N126" i="1"/>
  <c r="M126" i="1"/>
  <c r="L126" i="1"/>
  <c r="N125" i="1"/>
  <c r="M125" i="1"/>
  <c r="L125" i="1"/>
  <c r="N124" i="1"/>
  <c r="M124" i="1"/>
  <c r="L124" i="1"/>
  <c r="N123" i="1"/>
  <c r="M123" i="1"/>
  <c r="L123" i="1"/>
  <c r="N122" i="1"/>
  <c r="M122" i="1"/>
  <c r="L122" i="1"/>
  <c r="N121" i="1"/>
  <c r="M121" i="1"/>
  <c r="L121" i="1"/>
  <c r="N120" i="1"/>
  <c r="M120" i="1"/>
  <c r="L120" i="1"/>
  <c r="N119" i="1"/>
  <c r="M119" i="1"/>
  <c r="L119" i="1"/>
  <c r="N118" i="1"/>
  <c r="M118" i="1"/>
  <c r="L118" i="1"/>
  <c r="N117" i="1"/>
  <c r="M117" i="1"/>
  <c r="L117" i="1"/>
  <c r="N116" i="1"/>
  <c r="M116" i="1"/>
  <c r="L116" i="1"/>
  <c r="N115" i="1"/>
  <c r="M115" i="1"/>
  <c r="L115" i="1"/>
  <c r="N114" i="1"/>
  <c r="M114" i="1"/>
  <c r="L114" i="1"/>
  <c r="N113" i="1"/>
  <c r="M113" i="1"/>
  <c r="L113" i="1"/>
  <c r="N112" i="1"/>
  <c r="M112" i="1"/>
  <c r="L112" i="1"/>
  <c r="N111" i="1"/>
  <c r="M111" i="1"/>
  <c r="L111" i="1"/>
  <c r="N110" i="1"/>
  <c r="M110" i="1"/>
  <c r="L110" i="1"/>
  <c r="N109" i="1"/>
  <c r="M109" i="1"/>
  <c r="L109" i="1"/>
  <c r="N108" i="1"/>
  <c r="M108" i="1"/>
  <c r="L108" i="1"/>
  <c r="N107" i="1"/>
  <c r="M107" i="1"/>
  <c r="L107" i="1"/>
  <c r="N106" i="1"/>
  <c r="M106" i="1"/>
  <c r="L106" i="1"/>
  <c r="N105" i="1"/>
  <c r="M105" i="1"/>
  <c r="L105" i="1"/>
  <c r="N104" i="1"/>
  <c r="M104" i="1"/>
  <c r="L104" i="1"/>
  <c r="N103" i="1"/>
  <c r="M103" i="1"/>
  <c r="L103" i="1"/>
  <c r="N102" i="1"/>
  <c r="M102" i="1"/>
  <c r="L102" i="1"/>
  <c r="N101" i="1"/>
  <c r="M101" i="1"/>
  <c r="L101" i="1"/>
  <c r="N100" i="1"/>
  <c r="M100" i="1"/>
  <c r="L100" i="1"/>
  <c r="N99" i="1"/>
  <c r="M99" i="1"/>
  <c r="L99" i="1"/>
  <c r="N98" i="1"/>
  <c r="M98" i="1"/>
  <c r="L98" i="1"/>
  <c r="N97" i="1"/>
  <c r="M97" i="1"/>
  <c r="L97" i="1"/>
  <c r="N96" i="1"/>
  <c r="M96" i="1"/>
  <c r="L96" i="1"/>
  <c r="N95" i="1"/>
  <c r="M95" i="1"/>
  <c r="L95" i="1"/>
  <c r="N94" i="1"/>
  <c r="M94" i="1"/>
  <c r="L94" i="1"/>
  <c r="N93" i="1"/>
  <c r="M93" i="1"/>
  <c r="L93" i="1"/>
  <c r="N92" i="1"/>
  <c r="M92" i="1"/>
  <c r="L92" i="1"/>
  <c r="N91" i="1"/>
  <c r="M91" i="1"/>
  <c r="L91" i="1"/>
  <c r="N90" i="1"/>
  <c r="M90" i="1"/>
  <c r="L90" i="1"/>
  <c r="N89" i="1"/>
  <c r="M89" i="1"/>
  <c r="L89" i="1"/>
  <c r="N88" i="1"/>
  <c r="M88" i="1"/>
  <c r="L88" i="1"/>
  <c r="N87" i="1"/>
  <c r="M87" i="1"/>
  <c r="L87" i="1"/>
  <c r="N86" i="1"/>
  <c r="M86" i="1"/>
  <c r="L86" i="1"/>
  <c r="N85" i="1"/>
  <c r="M85" i="1"/>
  <c r="L85" i="1"/>
  <c r="N84" i="1"/>
  <c r="M84" i="1"/>
  <c r="L84" i="1"/>
  <c r="N83" i="1"/>
  <c r="M83" i="1"/>
  <c r="L83" i="1"/>
  <c r="N82" i="1"/>
  <c r="M82" i="1"/>
  <c r="L82" i="1"/>
  <c r="N81" i="1"/>
  <c r="M81" i="1"/>
  <c r="L81" i="1"/>
  <c r="N80" i="1"/>
  <c r="M80" i="1"/>
  <c r="L80" i="1"/>
  <c r="N79" i="1"/>
  <c r="M79" i="1"/>
  <c r="L79" i="1"/>
  <c r="N78" i="1"/>
  <c r="M78" i="1"/>
  <c r="L78" i="1"/>
  <c r="N77" i="1"/>
  <c r="M77" i="1"/>
  <c r="L77" i="1"/>
  <c r="N76" i="1"/>
  <c r="M76" i="1"/>
  <c r="L76" i="1"/>
  <c r="N75" i="1"/>
  <c r="M75" i="1"/>
  <c r="L75" i="1"/>
  <c r="N74" i="1"/>
  <c r="M74" i="1"/>
  <c r="L74" i="1"/>
  <c r="N73" i="1"/>
  <c r="M73" i="1"/>
  <c r="L73" i="1"/>
  <c r="N72" i="1"/>
  <c r="M72" i="1"/>
  <c r="L72" i="1"/>
  <c r="N71" i="1"/>
  <c r="M71" i="1"/>
  <c r="L71" i="1"/>
  <c r="N70" i="1"/>
  <c r="M70" i="1"/>
  <c r="L70" i="1"/>
  <c r="N69" i="1"/>
  <c r="M69" i="1"/>
  <c r="L69" i="1"/>
  <c r="N68" i="1"/>
  <c r="M68" i="1"/>
  <c r="L68" i="1"/>
  <c r="N67" i="1"/>
  <c r="M67" i="1"/>
  <c r="L67" i="1"/>
  <c r="N66" i="1"/>
  <c r="M66" i="1"/>
  <c r="L66" i="1"/>
  <c r="N65" i="1"/>
  <c r="M65" i="1"/>
  <c r="L65" i="1"/>
  <c r="N64" i="1"/>
  <c r="M64" i="1"/>
  <c r="L64" i="1"/>
  <c r="N63" i="1"/>
  <c r="M63" i="1"/>
  <c r="L63" i="1"/>
  <c r="N62" i="1"/>
  <c r="M62" i="1"/>
  <c r="L62" i="1"/>
  <c r="N61" i="1"/>
  <c r="M61" i="1"/>
  <c r="L61" i="1"/>
  <c r="N60" i="1"/>
  <c r="M60" i="1"/>
  <c r="L60" i="1"/>
  <c r="N59" i="1"/>
  <c r="M59" i="1"/>
  <c r="L59" i="1"/>
  <c r="N58" i="1"/>
  <c r="M58" i="1"/>
  <c r="L58" i="1"/>
  <c r="N57" i="1"/>
  <c r="M57" i="1"/>
  <c r="L57" i="1"/>
  <c r="N56" i="1"/>
  <c r="M56" i="1"/>
  <c r="L56" i="1"/>
  <c r="N55" i="1"/>
  <c r="M55" i="1"/>
  <c r="L55" i="1"/>
  <c r="N54" i="1"/>
  <c r="M54" i="1"/>
  <c r="L54" i="1"/>
  <c r="N53" i="1"/>
  <c r="M53" i="1"/>
  <c r="L53" i="1"/>
  <c r="N52" i="1"/>
  <c r="M52" i="1"/>
  <c r="L52" i="1"/>
  <c r="N51" i="1"/>
  <c r="M51" i="1"/>
  <c r="L51" i="1"/>
  <c r="N50" i="1"/>
  <c r="M50" i="1"/>
  <c r="L50" i="1"/>
  <c r="N49" i="1"/>
  <c r="M49" i="1"/>
  <c r="L49" i="1"/>
  <c r="N48" i="1"/>
  <c r="M48" i="1"/>
  <c r="L48" i="1"/>
  <c r="N47" i="1"/>
  <c r="M47" i="1"/>
  <c r="L47" i="1"/>
  <c r="N46" i="1"/>
  <c r="M46" i="1"/>
  <c r="L46" i="1"/>
  <c r="N45" i="1"/>
  <c r="M45" i="1"/>
  <c r="L45" i="1"/>
  <c r="N44" i="1"/>
  <c r="M44" i="1"/>
  <c r="L44" i="1"/>
  <c r="N43" i="1"/>
  <c r="M43" i="1"/>
  <c r="L43" i="1"/>
  <c r="N42" i="1"/>
  <c r="M42" i="1"/>
  <c r="L42" i="1"/>
  <c r="N41" i="1"/>
  <c r="M41" i="1"/>
  <c r="L41" i="1"/>
  <c r="N40" i="1"/>
  <c r="M40" i="1"/>
  <c r="L40" i="1"/>
  <c r="N39" i="1"/>
  <c r="M39" i="1"/>
  <c r="L39" i="1"/>
  <c r="N38" i="1"/>
  <c r="M38" i="1"/>
  <c r="L38" i="1"/>
  <c r="N37" i="1"/>
  <c r="M37" i="1"/>
  <c r="L37" i="1"/>
  <c r="N36" i="1"/>
  <c r="M36" i="1"/>
  <c r="L36" i="1"/>
  <c r="N35" i="1"/>
  <c r="M35" i="1"/>
  <c r="L35" i="1"/>
  <c r="N34" i="1"/>
  <c r="M34" i="1"/>
  <c r="L34" i="1"/>
  <c r="N33" i="1"/>
  <c r="M33" i="1"/>
  <c r="L33" i="1"/>
  <c r="N32" i="1"/>
  <c r="M32" i="1"/>
  <c r="L32" i="1"/>
  <c r="N31" i="1"/>
  <c r="M31" i="1"/>
  <c r="L31" i="1"/>
  <c r="N30" i="1"/>
  <c r="M30" i="1"/>
  <c r="L30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M25" i="1"/>
  <c r="L25" i="1"/>
  <c r="N24" i="1"/>
  <c r="M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  <c r="I551" i="1" l="1"/>
  <c r="J551" i="1"/>
</calcChain>
</file>

<file path=xl/sharedStrings.xml><?xml version="1.0" encoding="utf-8"?>
<sst xmlns="http://schemas.openxmlformats.org/spreadsheetml/2006/main" count="2791" uniqueCount="1565">
  <si>
    <t>DANH SÁCH SINH VIÊN CÒN NỢ HỌC PHÍ VÀ CÁC KHOẢN THU KHÁC
HỌC KỲ 1 NĂM HỌC 2020-2021 (không bao gồm hệ 18T4, 19T4, 19C4)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</si>
  <si>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</si>
  <si>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</si>
  <si>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</si>
  <si>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</si>
  <si>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</si>
  <si>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</si>
  <si>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</si>
  <si>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</si>
  <si>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</si>
  <si>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Học phí HK1/2020-2021 đã đóng</t>
  </si>
  <si>
    <t>Khoa Chủ quản</t>
  </si>
  <si>
    <t>Không học liên thông</t>
  </si>
  <si>
    <t>05/01/2000</t>
  </si>
  <si>
    <t>Nam</t>
  </si>
  <si>
    <t>09/10/2000</t>
  </si>
  <si>
    <t>01/01/2000</t>
  </si>
  <si>
    <t>Nguyễn Đức Hòa</t>
  </si>
  <si>
    <t>12/08/2000</t>
  </si>
  <si>
    <t>06/10/2000</t>
  </si>
  <si>
    <t>17/03/2001</t>
  </si>
  <si>
    <t>15/01/2001</t>
  </si>
  <si>
    <t>10/08/2001</t>
  </si>
  <si>
    <t>04/09/2001</t>
  </si>
  <si>
    <t>01/01/2001</t>
  </si>
  <si>
    <t>11/08/2001</t>
  </si>
  <si>
    <t>10/07/2001</t>
  </si>
  <si>
    <t>13/01/2001</t>
  </si>
  <si>
    <t>10/03/2001</t>
  </si>
  <si>
    <t>25/07/2001</t>
  </si>
  <si>
    <t>05/02/2000</t>
  </si>
  <si>
    <t>31/05/2001</t>
  </si>
  <si>
    <t>02/01/2000</t>
  </si>
  <si>
    <t>17/07/2001</t>
  </si>
  <si>
    <t>23/04/2001</t>
  </si>
  <si>
    <t>05/02/2001</t>
  </si>
  <si>
    <t>31/05/2000</t>
  </si>
  <si>
    <t>28/09/2001</t>
  </si>
  <si>
    <t>Nguyễn Đức Huy</t>
  </si>
  <si>
    <t>20/03/2001</t>
  </si>
  <si>
    <t>23/09/2001</t>
  </si>
  <si>
    <t>Nguyễn Hoài Phong</t>
  </si>
  <si>
    <t>10/04/2001</t>
  </si>
  <si>
    <t>12/12/2001</t>
  </si>
  <si>
    <t>25/03/2001</t>
  </si>
  <si>
    <t>02/01/2001</t>
  </si>
  <si>
    <t>11/06/2001</t>
  </si>
  <si>
    <t>02/04/2001</t>
  </si>
  <si>
    <t>06/02/2001</t>
  </si>
  <si>
    <t>06/05/2001</t>
  </si>
  <si>
    <t>31/10/2001</t>
  </si>
  <si>
    <t>20/10/2001</t>
  </si>
  <si>
    <t>06/12/2001</t>
  </si>
  <si>
    <t>07/09/2001</t>
  </si>
  <si>
    <t>09/10/2001</t>
  </si>
  <si>
    <t>10/10/2001</t>
  </si>
  <si>
    <t>03/10/2001</t>
  </si>
  <si>
    <t>22/05/2001</t>
  </si>
  <si>
    <t>18/05/2001</t>
  </si>
  <si>
    <t>02/03/2000</t>
  </si>
  <si>
    <t>02/10/2001</t>
  </si>
  <si>
    <t>21/02/2001</t>
  </si>
  <si>
    <t>05/06/2001</t>
  </si>
  <si>
    <t>21/08/2001</t>
  </si>
  <si>
    <t>14/03/2001</t>
  </si>
  <si>
    <t>20/07/2000</t>
  </si>
  <si>
    <t>24/11/2001</t>
  </si>
  <si>
    <t>01/11/2001</t>
  </si>
  <si>
    <t>15/03/2001</t>
  </si>
  <si>
    <t>22/10/2001</t>
  </si>
  <si>
    <t>13/07/2001</t>
  </si>
  <si>
    <t>21/01/2001</t>
  </si>
  <si>
    <t>04/06/2001</t>
  </si>
  <si>
    <t>Nguyễn Minh Hiếu</t>
  </si>
  <si>
    <t>17/01/2001</t>
  </si>
  <si>
    <t>04/04/2001</t>
  </si>
  <si>
    <t>Nguyễn Minh Vũ</t>
  </si>
  <si>
    <t>18/07/2001</t>
  </si>
  <si>
    <t>06/12/2000</t>
  </si>
  <si>
    <t>13/07/2000</t>
  </si>
  <si>
    <t>Nguyễn Thành Đạt</t>
  </si>
  <si>
    <t>06/04/2001</t>
  </si>
  <si>
    <t>10/12/2001</t>
  </si>
  <si>
    <t>19/04/2001</t>
  </si>
  <si>
    <t>30/01/2001</t>
  </si>
  <si>
    <t>05/08/2001</t>
  </si>
  <si>
    <t>27/12/2001</t>
  </si>
  <si>
    <t>20/02/2001</t>
  </si>
  <si>
    <t>29/07/2001</t>
  </si>
  <si>
    <t>30/06/2001</t>
  </si>
  <si>
    <t>20/08/2001</t>
  </si>
  <si>
    <t>06/08/2001</t>
  </si>
  <si>
    <t>12/06/2001</t>
  </si>
  <si>
    <t>07/07/2001</t>
  </si>
  <si>
    <t>05/01/2001</t>
  </si>
  <si>
    <t>Nguyễn Minh Trí</t>
  </si>
  <si>
    <t>Nguyễn Quốc Việt</t>
  </si>
  <si>
    <t>28/01/2001</t>
  </si>
  <si>
    <t>11/10/2001</t>
  </si>
  <si>
    <t>15/04/2000</t>
  </si>
  <si>
    <t>20/11/2001</t>
  </si>
  <si>
    <t>Bùi Tiến Đạt</t>
  </si>
  <si>
    <t>28/10/2001</t>
  </si>
  <si>
    <t>20/01/2001</t>
  </si>
  <si>
    <t>19/10/2001</t>
  </si>
  <si>
    <t>01/02/2001</t>
  </si>
  <si>
    <t>19/09/2001</t>
  </si>
  <si>
    <t>23/03/2001</t>
  </si>
  <si>
    <t>04/02/2001</t>
  </si>
  <si>
    <t>Nguyễn Quốc Tuấn</t>
  </si>
  <si>
    <t>Nguyễn Văn Lộc</t>
  </si>
  <si>
    <t>21/09/2001</t>
  </si>
  <si>
    <t>26/01/2001</t>
  </si>
  <si>
    <t>15/11/2001</t>
  </si>
  <si>
    <t>17/11/2001</t>
  </si>
  <si>
    <t>14/12/2001</t>
  </si>
  <si>
    <t>18/10/2000</t>
  </si>
  <si>
    <t>Nguyễn Thanh Tuấn</t>
  </si>
  <si>
    <t>04/05/2001</t>
  </si>
  <si>
    <t>26/10/2001</t>
  </si>
  <si>
    <t>Nữ</t>
  </si>
  <si>
    <t>04/01/2001</t>
  </si>
  <si>
    <t>10/11/2001</t>
  </si>
  <si>
    <t>Lê Trọng Hiếu</t>
  </si>
  <si>
    <t>Nguyễn Thế Văn</t>
  </si>
  <si>
    <t>17/05/2001</t>
  </si>
  <si>
    <t>01/09/2001</t>
  </si>
  <si>
    <t>06/06/2001</t>
  </si>
  <si>
    <t>28/05/2001</t>
  </si>
  <si>
    <t>12/11/2001</t>
  </si>
  <si>
    <t>25/09/2001</t>
  </si>
  <si>
    <t>Nguyễn Lê Hoàng Quân</t>
  </si>
  <si>
    <t>17/04/2001</t>
  </si>
  <si>
    <t>28/12/2000</t>
  </si>
  <si>
    <t>23/12/2001</t>
  </si>
  <si>
    <t>11/01/2001</t>
  </si>
  <si>
    <t>11/11/2001</t>
  </si>
  <si>
    <t>05/09/2001</t>
  </si>
  <si>
    <t>09/01/2001</t>
  </si>
  <si>
    <t>08/01/2000</t>
  </si>
  <si>
    <t>06/08/1997</t>
  </si>
  <si>
    <t>01/04/2001</t>
  </si>
  <si>
    <t>19/01/2001</t>
  </si>
  <si>
    <t>01/08/2001</t>
  </si>
  <si>
    <t>24/07/2001</t>
  </si>
  <si>
    <t>10/06/2001</t>
  </si>
  <si>
    <t>26/04/2001</t>
  </si>
  <si>
    <t>19/11/2001</t>
  </si>
  <si>
    <t>28/02/2001</t>
  </si>
  <si>
    <t>06/03/2001</t>
  </si>
  <si>
    <t>31/08/2000</t>
  </si>
  <si>
    <t>Nguyễn Tuấn Phong</t>
  </si>
  <si>
    <t>14/06/2001</t>
  </si>
  <si>
    <t>14/12/2000</t>
  </si>
  <si>
    <t>24/09/2001</t>
  </si>
  <si>
    <t>30/11/2000</t>
  </si>
  <si>
    <t>13/12/2001</t>
  </si>
  <si>
    <t>17/06/2001</t>
  </si>
  <si>
    <t>Nguyễn Huy Hoàng</t>
  </si>
  <si>
    <t>22/04/2001</t>
  </si>
  <si>
    <t>22/06/2001</t>
  </si>
  <si>
    <t>16/09/2001</t>
  </si>
  <si>
    <t>18/03/2000</t>
  </si>
  <si>
    <t>Nguyễn Văn Tâm</t>
  </si>
  <si>
    <t>27/09/2001</t>
  </si>
  <si>
    <t>01/07/2001</t>
  </si>
  <si>
    <t>08/09/2001</t>
  </si>
  <si>
    <t>29/05/2000</t>
  </si>
  <si>
    <t>09/04/2001</t>
  </si>
  <si>
    <t>Nguyễn Văn Nam</t>
  </si>
  <si>
    <t>21/07/2001</t>
  </si>
  <si>
    <t>20/04/2001</t>
  </si>
  <si>
    <t>08/04/2000</t>
  </si>
  <si>
    <t>18/09/2001</t>
  </si>
  <si>
    <t>15/09/2001</t>
  </si>
  <si>
    <t>Nguyễn Thanh Sơn</t>
  </si>
  <si>
    <t>12/03/2000</t>
  </si>
  <si>
    <t>Trần Minh Hiếu</t>
  </si>
  <si>
    <t>29/10/2001</t>
  </si>
  <si>
    <t>10/01/2001</t>
  </si>
  <si>
    <t>24/08/2001</t>
  </si>
  <si>
    <t>02/07/2001</t>
  </si>
  <si>
    <t>25/01/2001</t>
  </si>
  <si>
    <t>24/06/2001</t>
  </si>
  <si>
    <t>18/04/2001</t>
  </si>
  <si>
    <t>07/10/1999</t>
  </si>
  <si>
    <t>05/01/2002</t>
  </si>
  <si>
    <t>16/09/2000</t>
  </si>
  <si>
    <t>19/11/2000</t>
  </si>
  <si>
    <t>08/11/2000</t>
  </si>
  <si>
    <t>16/08/2000</t>
  </si>
  <si>
    <t>Nguyễn Tấn Phát</t>
  </si>
  <si>
    <t>Nguyễn Thành Long</t>
  </si>
  <si>
    <t>25/10/2000</t>
  </si>
  <si>
    <t>18/04/2000</t>
  </si>
  <si>
    <t>14/07/2000</t>
  </si>
  <si>
    <t>25/10/2001</t>
  </si>
  <si>
    <t>31/01/2001</t>
  </si>
  <si>
    <t>Nguyễn Cao Cường</t>
  </si>
  <si>
    <t>30/01/2000</t>
  </si>
  <si>
    <t>Trần Tấn Thành</t>
  </si>
  <si>
    <t>16/02/2001</t>
  </si>
  <si>
    <t>27/01/2001</t>
  </si>
  <si>
    <t>14/07/2001</t>
  </si>
  <si>
    <t>16/12/2001</t>
  </si>
  <si>
    <t>Nguyễn Anh Tuấn</t>
  </si>
  <si>
    <t>Nguyễn Bảo Long</t>
  </si>
  <si>
    <t>30/11/2001</t>
  </si>
  <si>
    <t>Nguyễn Hữu Quốc</t>
  </si>
  <si>
    <t>15/04/2001</t>
  </si>
  <si>
    <t>15/02/2001</t>
  </si>
  <si>
    <t>09/11/2001</t>
  </si>
  <si>
    <t>Nguyễn Quốc Huy</t>
  </si>
  <si>
    <t>16/04/2001</t>
  </si>
  <si>
    <t>22/09/2001</t>
  </si>
  <si>
    <t>28/08/2001</t>
  </si>
  <si>
    <t>25/02/2001</t>
  </si>
  <si>
    <t>09/09/2001</t>
  </si>
  <si>
    <t>09/06/2001</t>
  </si>
  <si>
    <t>23/10/2000</t>
  </si>
  <si>
    <t>17/12/2001</t>
  </si>
  <si>
    <t>14/01/2001</t>
  </si>
  <si>
    <t>01/05/2001</t>
  </si>
  <si>
    <t>10/02/2001</t>
  </si>
  <si>
    <t>20/06/2001</t>
  </si>
  <si>
    <t>01/10/2001</t>
  </si>
  <si>
    <t>04/03/2001</t>
  </si>
  <si>
    <t>17/10/2001</t>
  </si>
  <si>
    <t>25/05/2000</t>
  </si>
  <si>
    <t>15/07/2001</t>
  </si>
  <si>
    <t>14/04/2001</t>
  </si>
  <si>
    <t>13/02/2000</t>
  </si>
  <si>
    <t>26/08/2000</t>
  </si>
  <si>
    <t>02/09/2001</t>
  </si>
  <si>
    <t>13/02/2001</t>
  </si>
  <si>
    <t>16/08/2001</t>
  </si>
  <si>
    <t>Nguyễn Văn Lâm</t>
  </si>
  <si>
    <t>Phạm Xuân Vũ</t>
  </si>
  <si>
    <t>10/06/1997</t>
  </si>
  <si>
    <t>07/12/2001</t>
  </si>
  <si>
    <t>05/10/1999</t>
  </si>
  <si>
    <t>04/08/2001</t>
  </si>
  <si>
    <t>07/04/2001</t>
  </si>
  <si>
    <t>03/09/2000</t>
  </si>
  <si>
    <t>07/11/2001</t>
  </si>
  <si>
    <t>21/11/2000</t>
  </si>
  <si>
    <t>08/11/2001</t>
  </si>
  <si>
    <t>Nguyễn Quốc Khánh</t>
  </si>
  <si>
    <t>02/09/2000</t>
  </si>
  <si>
    <t>Nguyễn Thanh Huy</t>
  </si>
  <si>
    <t>Nguyễn Văn Hoàng</t>
  </si>
  <si>
    <t>18/02/2001</t>
  </si>
  <si>
    <t>02/02/2001</t>
  </si>
  <si>
    <t>22/10/2000</t>
  </si>
  <si>
    <t>30/09/2001</t>
  </si>
  <si>
    <t>07/05/2001</t>
  </si>
  <si>
    <t>29/12/2001</t>
  </si>
  <si>
    <t>21/11/2001</t>
  </si>
  <si>
    <t>12/07/2001</t>
  </si>
  <si>
    <t>22/07/2001</t>
  </si>
  <si>
    <t>30/07/2001</t>
  </si>
  <si>
    <t>08/05/2001</t>
  </si>
  <si>
    <t>18000092</t>
  </si>
  <si>
    <t>Hồ Văn Hân</t>
  </si>
  <si>
    <t>18C1-CNÔ1</t>
  </si>
  <si>
    <t>13/03/1993</t>
  </si>
  <si>
    <t>18003097</t>
  </si>
  <si>
    <t>Mai Khánh Duy</t>
  </si>
  <si>
    <t>18000013</t>
  </si>
  <si>
    <t>Trần Trung Kiên</t>
  </si>
  <si>
    <t>04/07/1999</t>
  </si>
  <si>
    <t>18002308</t>
  </si>
  <si>
    <t>Bùi Mai Tấn Hưng</t>
  </si>
  <si>
    <t>18C1-CNÔ10</t>
  </si>
  <si>
    <t>18002311</t>
  </si>
  <si>
    <t>Mai Thanh Bình</t>
  </si>
  <si>
    <t>18002343</t>
  </si>
  <si>
    <t>01/01/1998</t>
  </si>
  <si>
    <t>18002305</t>
  </si>
  <si>
    <t>01/07/2000</t>
  </si>
  <si>
    <t>18002514</t>
  </si>
  <si>
    <t>Đặng Phi Long</t>
  </si>
  <si>
    <t>18C1-CNÔ11</t>
  </si>
  <si>
    <t>18/06/2000</t>
  </si>
  <si>
    <t>18002432</t>
  </si>
  <si>
    <t>Lê Nhựt Minh</t>
  </si>
  <si>
    <t>28/10/1999</t>
  </si>
  <si>
    <t>18002399</t>
  </si>
  <si>
    <t>Ngô Bùi Anh Khoa</t>
  </si>
  <si>
    <t>27/05/2000</t>
  </si>
  <si>
    <t>18002482</t>
  </si>
  <si>
    <t>Võ Thành Lộc</t>
  </si>
  <si>
    <t>18005307</t>
  </si>
  <si>
    <t>Lê Thanh Tâm</t>
  </si>
  <si>
    <t>18C1-CNÔ12</t>
  </si>
  <si>
    <t>04/03/2000</t>
  </si>
  <si>
    <t>18002864</t>
  </si>
  <si>
    <t>Phan Nguyễn Duy Khang</t>
  </si>
  <si>
    <t>18C1-CNÔ14</t>
  </si>
  <si>
    <t>08/03/2000</t>
  </si>
  <si>
    <t>18004813</t>
  </si>
  <si>
    <t>Nguyễn Thái Nguyên</t>
  </si>
  <si>
    <t>18C1-CNÔ15</t>
  </si>
  <si>
    <t>07/06/2000</t>
  </si>
  <si>
    <t>18003406</t>
  </si>
  <si>
    <t>Đặng Hoài Phong</t>
  </si>
  <si>
    <t>18C1-CNÔ17</t>
  </si>
  <si>
    <t>18002042</t>
  </si>
  <si>
    <t>Đinh Hồ Hải Đăng</t>
  </si>
  <si>
    <t>23/06/2000</t>
  </si>
  <si>
    <t>18003623</t>
  </si>
  <si>
    <t>Lê Văn Thanh</t>
  </si>
  <si>
    <t>18003434</t>
  </si>
  <si>
    <t>Phạm Nguyễn Trường An</t>
  </si>
  <si>
    <t>17/01/2000</t>
  </si>
  <si>
    <t>18003504</t>
  </si>
  <si>
    <t>Phan Thanh Học</t>
  </si>
  <si>
    <t>18001468</t>
  </si>
  <si>
    <t>Lê Minh Tâm</t>
  </si>
  <si>
    <t>18C1-CNÔ2</t>
  </si>
  <si>
    <t>09/12/2000</t>
  </si>
  <si>
    <t>18001619</t>
  </si>
  <si>
    <t>18C1-CNÔ4</t>
  </si>
  <si>
    <t>05/07/1999</t>
  </si>
  <si>
    <t>18001724</t>
  </si>
  <si>
    <t>Đặng Thế Phong</t>
  </si>
  <si>
    <t>18C1-CNÔ5</t>
  </si>
  <si>
    <t>17/10/2000</t>
  </si>
  <si>
    <t>18005121</t>
  </si>
  <si>
    <t>Huỳnh Ngọc Quang</t>
  </si>
  <si>
    <t>18001810</t>
  </si>
  <si>
    <t>Lương Kim Tài</t>
  </si>
  <si>
    <t>18001758</t>
  </si>
  <si>
    <t>Ngô Trần Quốc Tiến</t>
  </si>
  <si>
    <t>18001771</t>
  </si>
  <si>
    <t>Tô Đức Duy</t>
  </si>
  <si>
    <t>10/11/1998</t>
  </si>
  <si>
    <t>18001746</t>
  </si>
  <si>
    <t>Trần Ngọc Thắng</t>
  </si>
  <si>
    <t>21/07/2000</t>
  </si>
  <si>
    <t>18001711</t>
  </si>
  <si>
    <t>Trần Nhật Linh</t>
  </si>
  <si>
    <t>09/06/2000</t>
  </si>
  <si>
    <t>18001737</t>
  </si>
  <si>
    <t>Triệu Quốc Duy</t>
  </si>
  <si>
    <t>03/01/2000</t>
  </si>
  <si>
    <t>18001850</t>
  </si>
  <si>
    <t>Nguyễn Minh Tài</t>
  </si>
  <si>
    <t>18C1-CNÔ6</t>
  </si>
  <si>
    <t>06/01/2000</t>
  </si>
  <si>
    <t>18001903</t>
  </si>
  <si>
    <t>18001920</t>
  </si>
  <si>
    <t>Bùi Quốc Đạt</t>
  </si>
  <si>
    <t>18C1-CNÔ7</t>
  </si>
  <si>
    <t>18001955</t>
  </si>
  <si>
    <t>Nguyễn Phúc Đạt</t>
  </si>
  <si>
    <t>18/12/2000</t>
  </si>
  <si>
    <t>18001925</t>
  </si>
  <si>
    <t>Phạm Hữu Thịnh</t>
  </si>
  <si>
    <t>14/09/1999</t>
  </si>
  <si>
    <t>18003206</t>
  </si>
  <si>
    <t>Trần Hoàng Nguyên</t>
  </si>
  <si>
    <t>18002133</t>
  </si>
  <si>
    <t>Nguyễn Huy Hùng</t>
  </si>
  <si>
    <t>18C1-CNÔ8</t>
  </si>
  <si>
    <t>23/04/2000</t>
  </si>
  <si>
    <t>18002253</t>
  </si>
  <si>
    <t>Cao Lê Minh Tuấn</t>
  </si>
  <si>
    <t>18C1-CNÔ9</t>
  </si>
  <si>
    <t>14/06/2000</t>
  </si>
  <si>
    <t>18004355</t>
  </si>
  <si>
    <t>Nguyễn Quang Tiến</t>
  </si>
  <si>
    <t>18T2-CNÔ1</t>
  </si>
  <si>
    <t>07/12/1999</t>
  </si>
  <si>
    <t>19000111</t>
  </si>
  <si>
    <t>19C1-CNÔ1</t>
  </si>
  <si>
    <t>26/11/1999</t>
  </si>
  <si>
    <t>19005385</t>
  </si>
  <si>
    <t>Đặng Tấn Hiển</t>
  </si>
  <si>
    <t>28/04/2000</t>
  </si>
  <si>
    <t>19000833</t>
  </si>
  <si>
    <t>Đào Duy Phúc</t>
  </si>
  <si>
    <t>05/07/2000</t>
  </si>
  <si>
    <t>19000823</t>
  </si>
  <si>
    <t>Đào Xuân Nghĩa</t>
  </si>
  <si>
    <t>20/09/2000</t>
  </si>
  <si>
    <t>19001281</t>
  </si>
  <si>
    <t>Đoàn Minh Phát</t>
  </si>
  <si>
    <t>19/05/2000</t>
  </si>
  <si>
    <t>19000204</t>
  </si>
  <si>
    <t>Hoàng Hoài Bắc</t>
  </si>
  <si>
    <t>01/10/1997</t>
  </si>
  <si>
    <t>19001271</t>
  </si>
  <si>
    <t>Huỳnh Nhật Hào</t>
  </si>
  <si>
    <t>24/01/2001</t>
  </si>
  <si>
    <t>19001041</t>
  </si>
  <si>
    <t>Lê Hữu Hậu</t>
  </si>
  <si>
    <t>19000287</t>
  </si>
  <si>
    <t>Lê Trung Vĩnh Sang</t>
  </si>
  <si>
    <t>06/07/2000</t>
  </si>
  <si>
    <t>19001106</t>
  </si>
  <si>
    <t>Lương Mạnh Tiến</t>
  </si>
  <si>
    <t>18/08/1997</t>
  </si>
  <si>
    <t>19000041</t>
  </si>
  <si>
    <t>Mạc Huỳnh Quốc Huy</t>
  </si>
  <si>
    <t>19000244</t>
  </si>
  <si>
    <t>Nguyễn Bá Linh</t>
  </si>
  <si>
    <t>01/09/1994</t>
  </si>
  <si>
    <t>19000571</t>
  </si>
  <si>
    <t>17/05/1999</t>
  </si>
  <si>
    <t>19000668</t>
  </si>
  <si>
    <t>Nguyễn Đình Phương Nam</t>
  </si>
  <si>
    <t>19001137</t>
  </si>
  <si>
    <t>Nguyễn Ngô Tường Duy</t>
  </si>
  <si>
    <t>19/10/2000</t>
  </si>
  <si>
    <t>19000199</t>
  </si>
  <si>
    <t>Nguyễn Quốc Lộc</t>
  </si>
  <si>
    <t>05/05/1996</t>
  </si>
  <si>
    <t>19000042</t>
  </si>
  <si>
    <t>Nguyễn Thị Đình Trúc</t>
  </si>
  <si>
    <t>19005389</t>
  </si>
  <si>
    <t>Nguyễn Tuấn Vũ</t>
  </si>
  <si>
    <t>18/09/1999</t>
  </si>
  <si>
    <t>19001341</t>
  </si>
  <si>
    <t>Nguyễn Văn Tây</t>
  </si>
  <si>
    <t>05/10/2000</t>
  </si>
  <si>
    <t>19001283</t>
  </si>
  <si>
    <t>Phạm Văn Vũ</t>
  </si>
  <si>
    <t>07/02/1996</t>
  </si>
  <si>
    <t>19000083</t>
  </si>
  <si>
    <t>Trần Trọng Thoại</t>
  </si>
  <si>
    <t>24/06/1997</t>
  </si>
  <si>
    <t>19000819</t>
  </si>
  <si>
    <t>Trương Thanh Sơn</t>
  </si>
  <si>
    <t>19003467</t>
  </si>
  <si>
    <t>Cao Quốc Hào</t>
  </si>
  <si>
    <t>19C1-CNÔ10</t>
  </si>
  <si>
    <t>19005403</t>
  </si>
  <si>
    <t>Đào Thiện Trí</t>
  </si>
  <si>
    <t>19003553</t>
  </si>
  <si>
    <t>Dương Gia Vỹ</t>
  </si>
  <si>
    <t>19003498</t>
  </si>
  <si>
    <t>Dương Phú Quý</t>
  </si>
  <si>
    <t>19003555</t>
  </si>
  <si>
    <t>Huỳnh Minh Trung</t>
  </si>
  <si>
    <t>19003477</t>
  </si>
  <si>
    <t>Huỳnh Phước Đạt</t>
  </si>
  <si>
    <t>19003373</t>
  </si>
  <si>
    <t>Huỳnh Tấn Hảo</t>
  </si>
  <si>
    <t>19003382</t>
  </si>
  <si>
    <t>Huỳnh Thế Quà</t>
  </si>
  <si>
    <t>19003366</t>
  </si>
  <si>
    <t>Lâm Hoàng Bảo</t>
  </si>
  <si>
    <t>19003482</t>
  </si>
  <si>
    <t>Lê Thanh Hoàn Nguyên</t>
  </si>
  <si>
    <t>19003370</t>
  </si>
  <si>
    <t>Lê Xuân Nguyên</t>
  </si>
  <si>
    <t>01/10/1999</t>
  </si>
  <si>
    <t>19003426</t>
  </si>
  <si>
    <t>Mai Thành Nhật</t>
  </si>
  <si>
    <t>19003458</t>
  </si>
  <si>
    <t>Ngô Hoàng Văn</t>
  </si>
  <si>
    <t>30/05/2001</t>
  </si>
  <si>
    <t>19003509</t>
  </si>
  <si>
    <t>Nguyễn Đình Trọng</t>
  </si>
  <si>
    <t>19003449</t>
  </si>
  <si>
    <t>Nguyễn Hoàng Nghiêm</t>
  </si>
  <si>
    <t>19003372</t>
  </si>
  <si>
    <t>Nguyễn Hồng Thái</t>
  </si>
  <si>
    <t>07/01/2001</t>
  </si>
  <si>
    <t>19003554</t>
  </si>
  <si>
    <t>Nguyễn Lý Tấn Đạt</t>
  </si>
  <si>
    <t>19003531</t>
  </si>
  <si>
    <t>Nguyễn Minh Nhật</t>
  </si>
  <si>
    <t>09/12/2001</t>
  </si>
  <si>
    <t>19003461</t>
  </si>
  <si>
    <t>Nguyễn Minh Trải</t>
  </si>
  <si>
    <t>19003508</t>
  </si>
  <si>
    <t>Nguyễn Ngọc Anh Quốc</t>
  </si>
  <si>
    <t>19003357</t>
  </si>
  <si>
    <t>Nguyễn Phước Thịnh</t>
  </si>
  <si>
    <t>19003476</t>
  </si>
  <si>
    <t>11/07/2000</t>
  </si>
  <si>
    <t>19003443</t>
  </si>
  <si>
    <t>19003381</t>
  </si>
  <si>
    <t>19003475</t>
  </si>
  <si>
    <t>30/10/2000</t>
  </si>
  <si>
    <t>19003525</t>
  </si>
  <si>
    <t>Nguyễn Vũ Anh Khoa</t>
  </si>
  <si>
    <t>27/10/2000</t>
  </si>
  <si>
    <t>19003390</t>
  </si>
  <si>
    <t>Phan Võ Gia Bảo</t>
  </si>
  <si>
    <t>19003479</t>
  </si>
  <si>
    <t>Trần Ngọc Lể</t>
  </si>
  <si>
    <t>19003380</t>
  </si>
  <si>
    <t>Trần Việt Hào</t>
  </si>
  <si>
    <t>19003485</t>
  </si>
  <si>
    <t>Trương Nguyễn Thanh Phát</t>
  </si>
  <si>
    <t>19003468</t>
  </si>
  <si>
    <t>Trương Quốc Phong</t>
  </si>
  <si>
    <t>19003378</t>
  </si>
  <si>
    <t>Uông Minh Đức</t>
  </si>
  <si>
    <t>19003419</t>
  </si>
  <si>
    <t>Vũ Thanh Lâm</t>
  </si>
  <si>
    <t>19003721</t>
  </si>
  <si>
    <t>Bùi Trần Hướng Tinh</t>
  </si>
  <si>
    <t>19C1-CNÔ11</t>
  </si>
  <si>
    <t>19003645</t>
  </si>
  <si>
    <t>Đào Trường Phát</t>
  </si>
  <si>
    <t>19003739</t>
  </si>
  <si>
    <t>Đinh Minh Hân</t>
  </si>
  <si>
    <t>19003774</t>
  </si>
  <si>
    <t>Hoàng Văn Tiền</t>
  </si>
  <si>
    <t>19003707</t>
  </si>
  <si>
    <t>Huỳnh Phương</t>
  </si>
  <si>
    <t>19003800</t>
  </si>
  <si>
    <t>Lã Minh Hoàng</t>
  </si>
  <si>
    <t>19003808</t>
  </si>
  <si>
    <t>Lê Quang Vinh</t>
  </si>
  <si>
    <t>19003778</t>
  </si>
  <si>
    <t>Mai Vũ Quan Trung</t>
  </si>
  <si>
    <t>19003700</t>
  </si>
  <si>
    <t>Nguyễn Anh Quốc</t>
  </si>
  <si>
    <t>19003724</t>
  </si>
  <si>
    <t>Nguyễn Đăng Tâm</t>
  </si>
  <si>
    <t>19003713</t>
  </si>
  <si>
    <t>Nguyễn Đức Tiến</t>
  </si>
  <si>
    <t>19002499</t>
  </si>
  <si>
    <t>Nguyễn Hơn</t>
  </si>
  <si>
    <t>24/03/2001</t>
  </si>
  <si>
    <t>19003751</t>
  </si>
  <si>
    <t>Nguyễn Quang Đông</t>
  </si>
  <si>
    <t>10/09/2001</t>
  </si>
  <si>
    <t>19003611</t>
  </si>
  <si>
    <t>19003731</t>
  </si>
  <si>
    <t>Nguyễn Trung Nguyên</t>
  </si>
  <si>
    <t>25/02/1999</t>
  </si>
  <si>
    <t>19003583</t>
  </si>
  <si>
    <t>Phạm Thành Long</t>
  </si>
  <si>
    <t>08/08/2000</t>
  </si>
  <si>
    <t>19003803</t>
  </si>
  <si>
    <t>Phan Đăng Khoa</t>
  </si>
  <si>
    <t>19003898</t>
  </si>
  <si>
    <t>Phan Nhật Tân</t>
  </si>
  <si>
    <t>19003814</t>
  </si>
  <si>
    <t>Trần Minh Đăng</t>
  </si>
  <si>
    <t>05/05/2001</t>
  </si>
  <si>
    <t>19003771</t>
  </si>
  <si>
    <t>Trần Ngọc Tiến</t>
  </si>
  <si>
    <t>29/11/2000</t>
  </si>
  <si>
    <t>19003733</t>
  </si>
  <si>
    <t>Trang Văn Thạch</t>
  </si>
  <si>
    <t>19003679</t>
  </si>
  <si>
    <t>Trịnh Đạt Hưng</t>
  </si>
  <si>
    <t>19003735</t>
  </si>
  <si>
    <t>Vũ Đình Đức</t>
  </si>
  <si>
    <t>19003903</t>
  </si>
  <si>
    <t>Bùi Tuấn Tú</t>
  </si>
  <si>
    <t>19C1-CNÔ12</t>
  </si>
  <si>
    <t>13/06/2001</t>
  </si>
  <si>
    <t>19003972</t>
  </si>
  <si>
    <t>Cao Văn Hiếu</t>
  </si>
  <si>
    <t>17/08/1999</t>
  </si>
  <si>
    <t>19003817</t>
  </si>
  <si>
    <t>Cù Đăng Trung</t>
  </si>
  <si>
    <t>02/06/2001</t>
  </si>
  <si>
    <t>19003981</t>
  </si>
  <si>
    <t>Đỗ Hoàng Quân</t>
  </si>
  <si>
    <t>19/03/2000</t>
  </si>
  <si>
    <t>19003893</t>
  </si>
  <si>
    <t>Huỳnh Hoàng Anh</t>
  </si>
  <si>
    <t>19003955</t>
  </si>
  <si>
    <t>Lý Học Tân</t>
  </si>
  <si>
    <t>19003873</t>
  </si>
  <si>
    <t>Lý Song</t>
  </si>
  <si>
    <t>19003916</t>
  </si>
  <si>
    <t>Ngô Hoàng Thuận</t>
  </si>
  <si>
    <t>19003931</t>
  </si>
  <si>
    <t>19003975</t>
  </si>
  <si>
    <t>Nguyễn Chân Xuân</t>
  </si>
  <si>
    <t>19003858</t>
  </si>
  <si>
    <t>Nguyễn Đức Thắng</t>
  </si>
  <si>
    <t>19003964</t>
  </si>
  <si>
    <t>Nguyễn Hùng Vương</t>
  </si>
  <si>
    <t>19003853</t>
  </si>
  <si>
    <t>19003836</t>
  </si>
  <si>
    <t>Nguyễn Quang Khải</t>
  </si>
  <si>
    <t>19003949</t>
  </si>
  <si>
    <t>Nguyễn Thành Phú</t>
  </si>
  <si>
    <t>19003862</t>
  </si>
  <si>
    <t>Nguyễn Thiên Quý</t>
  </si>
  <si>
    <t>19003828</t>
  </si>
  <si>
    <t>Nguyễn Văn Nhất</t>
  </si>
  <si>
    <t>19003849</t>
  </si>
  <si>
    <t>Nguyễn Vủ Tuấn Anh</t>
  </si>
  <si>
    <t>19003934</t>
  </si>
  <si>
    <t>Phạm Hùng Thanh</t>
  </si>
  <si>
    <t>19003983</t>
  </si>
  <si>
    <t>Phạm Văn Hiền</t>
  </si>
  <si>
    <t>26/08/2001</t>
  </si>
  <si>
    <t>19003856</t>
  </si>
  <si>
    <t>Phạm Văn Trường</t>
  </si>
  <si>
    <t>20/12/2000</t>
  </si>
  <si>
    <t>19003860</t>
  </si>
  <si>
    <t>19003900</t>
  </si>
  <si>
    <t>Phan Thành Nam</t>
  </si>
  <si>
    <t>04/07/1997</t>
  </si>
  <si>
    <t>19003957</t>
  </si>
  <si>
    <t>Trần Bảo Tín</t>
  </si>
  <si>
    <t>19003824</t>
  </si>
  <si>
    <t>Trần Công Trường</t>
  </si>
  <si>
    <t>19004042</t>
  </si>
  <si>
    <t>Trần Huy</t>
  </si>
  <si>
    <t>19004007</t>
  </si>
  <si>
    <t>Võ Văn Cảnh</t>
  </si>
  <si>
    <t>19004195</t>
  </si>
  <si>
    <t>Đặng Viết Hiếu</t>
  </si>
  <si>
    <t>19C1-CNÔ13</t>
  </si>
  <si>
    <t>16/07/2001</t>
  </si>
  <si>
    <t>19004217</t>
  </si>
  <si>
    <t>Đào Đăng Khôi</t>
  </si>
  <si>
    <t>19002761</t>
  </si>
  <si>
    <t>Đoàn Văn Quyết</t>
  </si>
  <si>
    <t>11/04/2000</t>
  </si>
  <si>
    <t>19004075</t>
  </si>
  <si>
    <t>Lê Công Hậu</t>
  </si>
  <si>
    <t>19004116</t>
  </si>
  <si>
    <t>Lê Hà Nam Thuận</t>
  </si>
  <si>
    <t>23/10/2001</t>
  </si>
  <si>
    <t>19004234</t>
  </si>
  <si>
    <t>Lê Phi Trung</t>
  </si>
  <si>
    <t>19004046</t>
  </si>
  <si>
    <t>Lê Phước Kính</t>
  </si>
  <si>
    <t>11/06/2000</t>
  </si>
  <si>
    <t>19004193</t>
  </si>
  <si>
    <t>Lê Quốc Việt</t>
  </si>
  <si>
    <t>19004154</t>
  </si>
  <si>
    <t>Lưu Đức Toàn</t>
  </si>
  <si>
    <t>19004065</t>
  </si>
  <si>
    <t>30/05/2000</t>
  </si>
  <si>
    <t>19004102</t>
  </si>
  <si>
    <t>19003101</t>
  </si>
  <si>
    <t>Nguyễn Hồng Tiến</t>
  </si>
  <si>
    <t>19004066</t>
  </si>
  <si>
    <t>17/07/2000</t>
  </si>
  <si>
    <t>19004284</t>
  </si>
  <si>
    <t>19004055</t>
  </si>
  <si>
    <t>Nguyễn Huỳnh Dương</t>
  </si>
  <si>
    <t>20/10/2000</t>
  </si>
  <si>
    <t>19004173</t>
  </si>
  <si>
    <t>Nguyễn Khánh Duy</t>
  </si>
  <si>
    <t>19004082</t>
  </si>
  <si>
    <t>Nguyễn Phương Thứ</t>
  </si>
  <si>
    <t>19004130</t>
  </si>
  <si>
    <t>29/11/2001</t>
  </si>
  <si>
    <t>19004136</t>
  </si>
  <si>
    <t>19004044</t>
  </si>
  <si>
    <t>Nguyễn Văn Vũ</t>
  </si>
  <si>
    <t>19004198</t>
  </si>
  <si>
    <t>Phạm Hữu Nhật</t>
  </si>
  <si>
    <t>19004057</t>
  </si>
  <si>
    <t>Phan Mạnh Tân</t>
  </si>
  <si>
    <t>19004259</t>
  </si>
  <si>
    <t>Phan Quốc Khánh</t>
  </si>
  <si>
    <t>19004181</t>
  </si>
  <si>
    <t>Tạ Đình Anh Dũng</t>
  </si>
  <si>
    <t>19004328</t>
  </si>
  <si>
    <t>Trần Minh Tuấn</t>
  </si>
  <si>
    <t>23/06/2001</t>
  </si>
  <si>
    <t>19004068</t>
  </si>
  <si>
    <t>Trương Văn Minh</t>
  </si>
  <si>
    <t>19004112</t>
  </si>
  <si>
    <t>Võ Đào Hùng Thịnh</t>
  </si>
  <si>
    <t>19004081</t>
  </si>
  <si>
    <t>Võ Minh Toàn</t>
  </si>
  <si>
    <t>19004760</t>
  </si>
  <si>
    <t>Đặng Văn Trường</t>
  </si>
  <si>
    <t>19C1-CNÔ14</t>
  </si>
  <si>
    <t>19004457</t>
  </si>
  <si>
    <t>Dương Quốc Khánh Chương</t>
  </si>
  <si>
    <t>19004685</t>
  </si>
  <si>
    <t>Dương Tấn Đạt</t>
  </si>
  <si>
    <t>22/11/2000</t>
  </si>
  <si>
    <t>19004515</t>
  </si>
  <si>
    <t>Ha Công</t>
  </si>
  <si>
    <t>19004372</t>
  </si>
  <si>
    <t>Hồ Quang Trường</t>
  </si>
  <si>
    <t>19004411</t>
  </si>
  <si>
    <t>Huỳnh Hữu Hiệu</t>
  </si>
  <si>
    <t>19004698</t>
  </si>
  <si>
    <t>Huỳnh Nhật Quang</t>
  </si>
  <si>
    <t>19004504</t>
  </si>
  <si>
    <t>Lê Hoàng Nhạn</t>
  </si>
  <si>
    <t>19004602</t>
  </si>
  <si>
    <t>Lê Văn Tuấn</t>
  </si>
  <si>
    <t>16/01/2001</t>
  </si>
  <si>
    <t>19004494</t>
  </si>
  <si>
    <t>Nguyễn Bảo Thắng</t>
  </si>
  <si>
    <t>01/03/1999</t>
  </si>
  <si>
    <t>19004366</t>
  </si>
  <si>
    <t>Nguyễn Đức Phong</t>
  </si>
  <si>
    <t>30/09/1997</t>
  </si>
  <si>
    <t>19004336</t>
  </si>
  <si>
    <t>Nguyễn Hoàng Trọng</t>
  </si>
  <si>
    <t>19004566</t>
  </si>
  <si>
    <t>19004580</t>
  </si>
  <si>
    <t>Nguyễn Quang Cơ</t>
  </si>
  <si>
    <t>27/10/1999</t>
  </si>
  <si>
    <t>19004666</t>
  </si>
  <si>
    <t>Nguyễn Thế Nhật</t>
  </si>
  <si>
    <t>11/01/2000</t>
  </si>
  <si>
    <t>19004369</t>
  </si>
  <si>
    <t>Nguyễn Thuận Phát</t>
  </si>
  <si>
    <t>19004507</t>
  </si>
  <si>
    <t>19004410</t>
  </si>
  <si>
    <t>Phạm Phú Hồng Sơn</t>
  </si>
  <si>
    <t>28/04/1998</t>
  </si>
  <si>
    <t>19004351</t>
  </si>
  <si>
    <t>Phạm Văn Tuấn</t>
  </si>
  <si>
    <t>19004449</t>
  </si>
  <si>
    <t>Phan Nguyễn Phúc Thịnh</t>
  </si>
  <si>
    <t>18/02/1997</t>
  </si>
  <si>
    <t>19004337</t>
  </si>
  <si>
    <t>Tiêu Trọng Hoàng Nhân</t>
  </si>
  <si>
    <t>19004487</t>
  </si>
  <si>
    <t>19004331</t>
  </si>
  <si>
    <t>Trịnh Minh Phi</t>
  </si>
  <si>
    <t>19005336</t>
  </si>
  <si>
    <t>Bùi Long Vũ</t>
  </si>
  <si>
    <t>19C1-CNÔ15</t>
  </si>
  <si>
    <t>19004992</t>
  </si>
  <si>
    <t>Đào Tạ Tường Duy</t>
  </si>
  <si>
    <t>13/12/1999</t>
  </si>
  <si>
    <t>19003153</t>
  </si>
  <si>
    <t>Đỗ Cao Nguyên</t>
  </si>
  <si>
    <t>19005034</t>
  </si>
  <si>
    <t>Lương Đoàn Thanh</t>
  </si>
  <si>
    <t>19005324</t>
  </si>
  <si>
    <t>Lưu Trung Hiếu</t>
  </si>
  <si>
    <t>07/12/2000</t>
  </si>
  <si>
    <t>19005204</t>
  </si>
  <si>
    <t>Nguyễn Bá Vượng</t>
  </si>
  <si>
    <t>02/08/1999</t>
  </si>
  <si>
    <t>19002859</t>
  </si>
  <si>
    <t>Nguyễn Công Viên</t>
  </si>
  <si>
    <t>19005240</t>
  </si>
  <si>
    <t>Nguyễn Duy Linh</t>
  </si>
  <si>
    <t>07/02/1998</t>
  </si>
  <si>
    <t>19005018</t>
  </si>
  <si>
    <t>Nguyễn Tấn Long Nhật</t>
  </si>
  <si>
    <t>19005027</t>
  </si>
  <si>
    <t>Nguyễn Thanh Danh</t>
  </si>
  <si>
    <t>19005020</t>
  </si>
  <si>
    <t>Trần Khánh Hoàn</t>
  </si>
  <si>
    <t>12/05/2000</t>
  </si>
  <si>
    <t>19005023</t>
  </si>
  <si>
    <t>19005116</t>
  </si>
  <si>
    <t>Trần Quốc Hùng</t>
  </si>
  <si>
    <t>08/12/1999</t>
  </si>
  <si>
    <t>19005037</t>
  </si>
  <si>
    <t>Trương Quốc Khánh</t>
  </si>
  <si>
    <t>14/12/1998</t>
  </si>
  <si>
    <t>19001725</t>
  </si>
  <si>
    <t>Đào Trung Nghĩa</t>
  </si>
  <si>
    <t>19C1-CNÔ2</t>
  </si>
  <si>
    <t>19002032</t>
  </si>
  <si>
    <t>Đỗ Minh Trường</t>
  </si>
  <si>
    <t>19001803</t>
  </si>
  <si>
    <t>Du Gia Huy</t>
  </si>
  <si>
    <t>26/05/2000</t>
  </si>
  <si>
    <t>19003864</t>
  </si>
  <si>
    <t>Hoàng Trung Thành</t>
  </si>
  <si>
    <t>19001841</t>
  </si>
  <si>
    <t>Huỳnh Cao Anh</t>
  </si>
  <si>
    <t>19001492</t>
  </si>
  <si>
    <t>Huỳnh Phú Cường</t>
  </si>
  <si>
    <t>19001838</t>
  </si>
  <si>
    <t>Lê Văn Ngọc</t>
  </si>
  <si>
    <t>12/08/2001</t>
  </si>
  <si>
    <t>19001804</t>
  </si>
  <si>
    <t>Nguyễn Bá Nhã</t>
  </si>
  <si>
    <t>17/02/2000</t>
  </si>
  <si>
    <t>19001646</t>
  </si>
  <si>
    <t>Nguyễn Chí Khôi</t>
  </si>
  <si>
    <t>19001891</t>
  </si>
  <si>
    <t>Nguyễn Hoàng Kha</t>
  </si>
  <si>
    <t>28/07/2001</t>
  </si>
  <si>
    <t>19001721</t>
  </si>
  <si>
    <t>Nguyễn Hoàng Lam</t>
  </si>
  <si>
    <t>19001821</t>
  </si>
  <si>
    <t>Nguyễn Hoàng Thiên Ân</t>
  </si>
  <si>
    <t>19001825</t>
  </si>
  <si>
    <t>Nguyễn Lâm Hoàng Hải</t>
  </si>
  <si>
    <t>02/06/1999</t>
  </si>
  <si>
    <t>19001819</t>
  </si>
  <si>
    <t>Nguyễn Mai Quang Lộc</t>
  </si>
  <si>
    <t>19001782</t>
  </si>
  <si>
    <t>Nguyễn Minh Hy</t>
  </si>
  <si>
    <t>04/10/2001</t>
  </si>
  <si>
    <t>19001780</t>
  </si>
  <si>
    <t>Nguyễn Nhật Huy</t>
  </si>
  <si>
    <t>19001857</t>
  </si>
  <si>
    <t>Nguyễn Thái Sơn</t>
  </si>
  <si>
    <t>19001779</t>
  </si>
  <si>
    <t>Nguyễn Thanh Tiến</t>
  </si>
  <si>
    <t>19001598</t>
  </si>
  <si>
    <t>14/12/1999</t>
  </si>
  <si>
    <t>19001844</t>
  </si>
  <si>
    <t>Nguyễn Văn Phát</t>
  </si>
  <si>
    <t>24/05/2001</t>
  </si>
  <si>
    <t>19001506</t>
  </si>
  <si>
    <t>Nguyễn Văn Tân</t>
  </si>
  <si>
    <t>26/06/2001</t>
  </si>
  <si>
    <t>19001843</t>
  </si>
  <si>
    <t>Phạm Thanh Tùng</t>
  </si>
  <si>
    <t>19001713</t>
  </si>
  <si>
    <t>18/11/2001</t>
  </si>
  <si>
    <t>19001794</t>
  </si>
  <si>
    <t>Phan Văn Huy</t>
  </si>
  <si>
    <t>22/12/2001</t>
  </si>
  <si>
    <t>19001784</t>
  </si>
  <si>
    <t>Sử Thanh Hoàng</t>
  </si>
  <si>
    <t>27/12/1996</t>
  </si>
  <si>
    <t>19001842</t>
  </si>
  <si>
    <t>Tou Prong Nhân</t>
  </si>
  <si>
    <t>19001543</t>
  </si>
  <si>
    <t>Trần Ngọc Hậu</t>
  </si>
  <si>
    <t>19001723</t>
  </si>
  <si>
    <t>Trần Nhật Trường</t>
  </si>
  <si>
    <t>19001817</t>
  </si>
  <si>
    <t>Trảo Văn Tài</t>
  </si>
  <si>
    <t>19001962</t>
  </si>
  <si>
    <t>Trương Hồ Nhật Trường</t>
  </si>
  <si>
    <t>19001781</t>
  </si>
  <si>
    <t>Trương Hoàng Thông</t>
  </si>
  <si>
    <t>24/04/2001</t>
  </si>
  <si>
    <t>19001839</t>
  </si>
  <si>
    <t>Võ Từ Dũ</t>
  </si>
  <si>
    <t>19001895</t>
  </si>
  <si>
    <t>Đặng Chí Lel</t>
  </si>
  <si>
    <t>19C1-CNÔ3</t>
  </si>
  <si>
    <t>19001951</t>
  </si>
  <si>
    <t>Đặng Duy Tân</t>
  </si>
  <si>
    <t>19001957</t>
  </si>
  <si>
    <t>Đặng Phúc Sang</t>
  </si>
  <si>
    <t>06/01/2001</t>
  </si>
  <si>
    <t>19001632</t>
  </si>
  <si>
    <t>Đặng Tấn Tài</t>
  </si>
  <si>
    <t>19001936</t>
  </si>
  <si>
    <t>Dương Trường Giang</t>
  </si>
  <si>
    <t>23/02/2001</t>
  </si>
  <si>
    <t>19001873</t>
  </si>
  <si>
    <t>Hồ Huỳnh Bảo Minh</t>
  </si>
  <si>
    <t>19001971</t>
  </si>
  <si>
    <t>Hoàng Đình Bão</t>
  </si>
  <si>
    <t>19001875</t>
  </si>
  <si>
    <t>Lê Huỳnh Đăng</t>
  </si>
  <si>
    <t>19001896</t>
  </si>
  <si>
    <t>Lê Minh Hiếu</t>
  </si>
  <si>
    <t>02/11/1995</t>
  </si>
  <si>
    <t>19001932</t>
  </si>
  <si>
    <t>Mai Huỳnh Hoàng Triệu</t>
  </si>
  <si>
    <t>19001953</t>
  </si>
  <si>
    <t>Nguyễn Anh Khoa</t>
  </si>
  <si>
    <t>19003166</t>
  </si>
  <si>
    <t>19001954</t>
  </si>
  <si>
    <t>Nguyễn Đỗ Minh Nhựt</t>
  </si>
  <si>
    <t>19001939</t>
  </si>
  <si>
    <t>Nguyễn Minh Trường</t>
  </si>
  <si>
    <t>19001933</t>
  </si>
  <si>
    <t>19001974</t>
  </si>
  <si>
    <t>19001874</t>
  </si>
  <si>
    <t>19001877</t>
  </si>
  <si>
    <t>Nguyễn Thành Văn</t>
  </si>
  <si>
    <t>19003165</t>
  </si>
  <si>
    <t>Nguyễn Thành Vinh</t>
  </si>
  <si>
    <t>19001900</t>
  </si>
  <si>
    <t>Nguyễn Trọng Phúc</t>
  </si>
  <si>
    <t>19001956</t>
  </si>
  <si>
    <t>Nguyễn Văn Vinh</t>
  </si>
  <si>
    <t>19001943</t>
  </si>
  <si>
    <t>Nông Duy Khánh</t>
  </si>
  <si>
    <t>19001973</t>
  </si>
  <si>
    <t>Phạm Công Lý</t>
  </si>
  <si>
    <t>25/08/2000</t>
  </si>
  <si>
    <t>19001861</t>
  </si>
  <si>
    <t>Phạm Hồng Trọng</t>
  </si>
  <si>
    <t>19001925</t>
  </si>
  <si>
    <t>Phạm Thành Lâm</t>
  </si>
  <si>
    <t>19001889</t>
  </si>
  <si>
    <t>Phan Hoài Vũ</t>
  </si>
  <si>
    <t>19001869</t>
  </si>
  <si>
    <t>Quách Thái Minh Hà</t>
  </si>
  <si>
    <t>19001955</t>
  </si>
  <si>
    <t>Tô Trần Thiên Phúc</t>
  </si>
  <si>
    <t>19001912</t>
  </si>
  <si>
    <t>Trần Văn Tú</t>
  </si>
  <si>
    <t>16/04/1995</t>
  </si>
  <si>
    <t>19001711</t>
  </si>
  <si>
    <t>Trần Vũ An</t>
  </si>
  <si>
    <t>19001922</t>
  </si>
  <si>
    <t>Võ Chí Thái</t>
  </si>
  <si>
    <t>19002002</t>
  </si>
  <si>
    <t>Bùi Quốc Duy</t>
  </si>
  <si>
    <t>19C1-CNÔ4</t>
  </si>
  <si>
    <t>19002064</t>
  </si>
  <si>
    <t>Cao Minh Châu</t>
  </si>
  <si>
    <t>19002089</t>
  </si>
  <si>
    <t>Đinh Hoài Thanh</t>
  </si>
  <si>
    <t>19002060</t>
  </si>
  <si>
    <t>Dương Gia Huy</t>
  </si>
  <si>
    <t>19002051</t>
  </si>
  <si>
    <t>Dương Quốc Khoa</t>
  </si>
  <si>
    <t>19001992</t>
  </si>
  <si>
    <t>Hồ Gia Bảo</t>
  </si>
  <si>
    <t>19002005</t>
  </si>
  <si>
    <t>Hồ Trần Nhật Tân</t>
  </si>
  <si>
    <t>19002063</t>
  </si>
  <si>
    <t>Hoàng Minh Khôi</t>
  </si>
  <si>
    <t>19002003</t>
  </si>
  <si>
    <t>Huỳnh Chí Hiển</t>
  </si>
  <si>
    <t>15/10/2000</t>
  </si>
  <si>
    <t>19002004</t>
  </si>
  <si>
    <t>Huỳnh Hiếu Kiệt</t>
  </si>
  <si>
    <t>19002055</t>
  </si>
  <si>
    <t>19002029</t>
  </si>
  <si>
    <t>Lý Anh Kiệt</t>
  </si>
  <si>
    <t>19002087</t>
  </si>
  <si>
    <t>Ngô Gia Huy</t>
  </si>
  <si>
    <t>19002010</t>
  </si>
  <si>
    <t>Ngô Thái An</t>
  </si>
  <si>
    <t>09/02/2001</t>
  </si>
  <si>
    <t>19002044</t>
  </si>
  <si>
    <t>Nguyễn Đình Duy</t>
  </si>
  <si>
    <t>02/08/2001</t>
  </si>
  <si>
    <t>19002062</t>
  </si>
  <si>
    <t>Nguyễn Đoàn Ba Bi</t>
  </si>
  <si>
    <t>19002043</t>
  </si>
  <si>
    <t>Nguyễn Duy Thành Danh</t>
  </si>
  <si>
    <t>19001998</t>
  </si>
  <si>
    <t>Nguyễn Hoàng Minh Vương</t>
  </si>
  <si>
    <t>19002009</t>
  </si>
  <si>
    <t>Nguyễn Lê Thanh Phúc</t>
  </si>
  <si>
    <t>19002012</t>
  </si>
  <si>
    <t>Nguyễn Minh Tuấn</t>
  </si>
  <si>
    <t>19002023</t>
  </si>
  <si>
    <t>Nguyễn Nhật Trường</t>
  </si>
  <si>
    <t>15/08/2001</t>
  </si>
  <si>
    <t>19002057</t>
  </si>
  <si>
    <t>Nguyễn Nhựt Hào</t>
  </si>
  <si>
    <t>25/06/2001</t>
  </si>
  <si>
    <t>19002083</t>
  </si>
  <si>
    <t>Nguyễn Thành Đô</t>
  </si>
  <si>
    <t>08/01/2001</t>
  </si>
  <si>
    <t>19001981</t>
  </si>
  <si>
    <t>Nguyễn Tiến Phát</t>
  </si>
  <si>
    <t>19002001</t>
  </si>
  <si>
    <t>Phạm Ngọc Thạch</t>
  </si>
  <si>
    <t>19002042</t>
  </si>
  <si>
    <t>Phạm Thành Hợp</t>
  </si>
  <si>
    <t>17/08/2001</t>
  </si>
  <si>
    <t>19002040</t>
  </si>
  <si>
    <t>Phan Định Hòa</t>
  </si>
  <si>
    <t>29/01/2001</t>
  </si>
  <si>
    <t>19001997</t>
  </si>
  <si>
    <t>Trần Đông Quân</t>
  </si>
  <si>
    <t>19002021</t>
  </si>
  <si>
    <t>Trần Phúc Khải</t>
  </si>
  <si>
    <t>19002061</t>
  </si>
  <si>
    <t>Trần Trung Tín</t>
  </si>
  <si>
    <t>28/12/2001</t>
  </si>
  <si>
    <t>19001980</t>
  </si>
  <si>
    <t>Trần Võ Trung Hiếu</t>
  </si>
  <si>
    <t>19002034</t>
  </si>
  <si>
    <t>Trần Xuân Thủy</t>
  </si>
  <si>
    <t>19002106</t>
  </si>
  <si>
    <t>Bùi Mai Anh Khoa</t>
  </si>
  <si>
    <t>19C1-CNÔ5</t>
  </si>
  <si>
    <t>13/05/2000</t>
  </si>
  <si>
    <t>19002198</t>
  </si>
  <si>
    <t>Bùi Văn Tiến</t>
  </si>
  <si>
    <t>16/11/2001</t>
  </si>
  <si>
    <t>19002160</t>
  </si>
  <si>
    <t>Đặng Hoàng Khang</t>
  </si>
  <si>
    <t>19002101</t>
  </si>
  <si>
    <t>Đỗ Thanh Lễ</t>
  </si>
  <si>
    <t>19003590</t>
  </si>
  <si>
    <t>Đỗ Trần Phong</t>
  </si>
  <si>
    <t>08/07/2001</t>
  </si>
  <si>
    <t>19002200</t>
  </si>
  <si>
    <t>Dương Ngọc Quý</t>
  </si>
  <si>
    <t>19002141</t>
  </si>
  <si>
    <t>Hà Thanh Tân</t>
  </si>
  <si>
    <t>19002175</t>
  </si>
  <si>
    <t>Hà Văn Tình</t>
  </si>
  <si>
    <t>19002299</t>
  </si>
  <si>
    <t>Hồ Minh Phụng</t>
  </si>
  <si>
    <t>07/06/2001</t>
  </si>
  <si>
    <t>19002131</t>
  </si>
  <si>
    <t>Hồ Văn Lượng</t>
  </si>
  <si>
    <t>19002154</t>
  </si>
  <si>
    <t>Hồ Võ Hoàng</t>
  </si>
  <si>
    <t>19002164</t>
  </si>
  <si>
    <t>Huỳnh Nhựt Thanh</t>
  </si>
  <si>
    <t>19002134</t>
  </si>
  <si>
    <t>Lê Anh Tuấn</t>
  </si>
  <si>
    <t>08/11/1998</t>
  </si>
  <si>
    <t>19002124</t>
  </si>
  <si>
    <t>Lê Nguyên Phát</t>
  </si>
  <si>
    <t>19002172</t>
  </si>
  <si>
    <t>Lê Tấn Mạnh</t>
  </si>
  <si>
    <t>19002167</t>
  </si>
  <si>
    <t>Lương Nguyễn Mạnh Quỳnh</t>
  </si>
  <si>
    <t>19002155</t>
  </si>
  <si>
    <t>Nguyễn Công Đoàn</t>
  </si>
  <si>
    <t>19002103</t>
  </si>
  <si>
    <t>Nguyễn Công Trường Thịnh</t>
  </si>
  <si>
    <t>27/02/2001</t>
  </si>
  <si>
    <t>19002145</t>
  </si>
  <si>
    <t>Nguyễn Đăng Triệu</t>
  </si>
  <si>
    <t>19002135</t>
  </si>
  <si>
    <t>Nguyễn Hoàng Sậm</t>
  </si>
  <si>
    <t>19002111</t>
  </si>
  <si>
    <t>Nguyễn Hữu Minh</t>
  </si>
  <si>
    <t>19002148</t>
  </si>
  <si>
    <t>19002147</t>
  </si>
  <si>
    <t>Nguyễn Phạm Tấn Minh</t>
  </si>
  <si>
    <t>19002104</t>
  </si>
  <si>
    <t>Nguyễn Thái Dương</t>
  </si>
  <si>
    <t>19002095</t>
  </si>
  <si>
    <t>Nguyễn Văn Bình</t>
  </si>
  <si>
    <t>19002208</t>
  </si>
  <si>
    <t>Nguyễn Văn Đẳng</t>
  </si>
  <si>
    <t>19002173</t>
  </si>
  <si>
    <t>Nguyễn Văn Huy</t>
  </si>
  <si>
    <t>19002133</t>
  </si>
  <si>
    <t>Phạm Hoàng Thông</t>
  </si>
  <si>
    <t>29/05/2001</t>
  </si>
  <si>
    <t>19002122</t>
  </si>
  <si>
    <t>Phạm Thái Ân</t>
  </si>
  <si>
    <t>19002178</t>
  </si>
  <si>
    <t>Trần Lê Tuấn Minh</t>
  </si>
  <si>
    <t>19002207</t>
  </si>
  <si>
    <t>Trần Ngân Thanh</t>
  </si>
  <si>
    <t>01/03/2001</t>
  </si>
  <si>
    <t>19002137</t>
  </si>
  <si>
    <t>Trần Thanh Sang</t>
  </si>
  <si>
    <t>25/11/2001</t>
  </si>
  <si>
    <t>19002193</t>
  </si>
  <si>
    <t>Trịnh Ngọc Quân</t>
  </si>
  <si>
    <t>19002136</t>
  </si>
  <si>
    <t>Võ Văn Thật</t>
  </si>
  <si>
    <t>19002330</t>
  </si>
  <si>
    <t>Bùi Thanh Trí</t>
  </si>
  <si>
    <t>19C1-CNÔ6</t>
  </si>
  <si>
    <t>19002298</t>
  </si>
  <si>
    <t>Đặng Quang Vinh</t>
  </si>
  <si>
    <t>19002329</t>
  </si>
  <si>
    <t>Hồ Văn Nhân</t>
  </si>
  <si>
    <t>19002281</t>
  </si>
  <si>
    <t>Huỳnh Chí Bảo</t>
  </si>
  <si>
    <t>19002237</t>
  </si>
  <si>
    <t>Lê Minh Tráng</t>
  </si>
  <si>
    <t>19002290</t>
  </si>
  <si>
    <t>Ngô Thế Quí</t>
  </si>
  <si>
    <t>08/07/2000</t>
  </si>
  <si>
    <t>19002225</t>
  </si>
  <si>
    <t>Nguyễn Đình An Khang</t>
  </si>
  <si>
    <t>19002241</t>
  </si>
  <si>
    <t>Nguyễn Hoài Linh</t>
  </si>
  <si>
    <t>19002269</t>
  </si>
  <si>
    <t>Nguyễn Hoàng Anh Kiệt</t>
  </si>
  <si>
    <t>03/06/2001</t>
  </si>
  <si>
    <t>19002333</t>
  </si>
  <si>
    <t>Nguyễn Hoàng Phương Khang</t>
  </si>
  <si>
    <t>19003741</t>
  </si>
  <si>
    <t>Nguyễn Mai Phương Bảo</t>
  </si>
  <si>
    <t>19002294</t>
  </si>
  <si>
    <t>Nguyễn Quốc Dương</t>
  </si>
  <si>
    <t>19002305</t>
  </si>
  <si>
    <t>18/03/2001</t>
  </si>
  <si>
    <t>19002273</t>
  </si>
  <si>
    <t>Nguyễn Thanh Vũ Luân</t>
  </si>
  <si>
    <t>18/08/2001</t>
  </si>
  <si>
    <t>19002262</t>
  </si>
  <si>
    <t>Nguyễn Võ Minh Nguyên</t>
  </si>
  <si>
    <t>19002285</t>
  </si>
  <si>
    <t>Phạm Hồng Tú</t>
  </si>
  <si>
    <t>16/10/2001</t>
  </si>
  <si>
    <t>19002230</t>
  </si>
  <si>
    <t>Phạm Tiến Thành</t>
  </si>
  <si>
    <t>19002221</t>
  </si>
  <si>
    <t>Phạm Trung Anh Dũng</t>
  </si>
  <si>
    <t>19002289</t>
  </si>
  <si>
    <t>Phan Hoài Phúc</t>
  </si>
  <si>
    <t>19002224</t>
  </si>
  <si>
    <t>Phan Quang Thiện</t>
  </si>
  <si>
    <t>19002256</t>
  </si>
  <si>
    <t>Trương Minh Hòa</t>
  </si>
  <si>
    <t>24/12/2001</t>
  </si>
  <si>
    <t>19002361</t>
  </si>
  <si>
    <t>Bùi Nguyễn Nhật Thanh</t>
  </si>
  <si>
    <t>19C1-CNÔ7</t>
  </si>
  <si>
    <t>19002451</t>
  </si>
  <si>
    <t>Bùi Nhật Hào</t>
  </si>
  <si>
    <t>19002471</t>
  </si>
  <si>
    <t>Đặng Anh Kiệt</t>
  </si>
  <si>
    <t>19002386</t>
  </si>
  <si>
    <t>Đặng Trọng Pháp</t>
  </si>
  <si>
    <t>19002408</t>
  </si>
  <si>
    <t>Đặng Trung Nguyễn</t>
  </si>
  <si>
    <t>19002404</t>
  </si>
  <si>
    <t>Đỗ Đức Nhân Chí</t>
  </si>
  <si>
    <t>19002362</t>
  </si>
  <si>
    <t>Đỗ Duy Quang</t>
  </si>
  <si>
    <t>19002473</t>
  </si>
  <si>
    <t>Hà Tuấn</t>
  </si>
  <si>
    <t>14/11/2001</t>
  </si>
  <si>
    <t>19002398</t>
  </si>
  <si>
    <t>Huỳnh Tấn Hoanh</t>
  </si>
  <si>
    <t>30/12/2001</t>
  </si>
  <si>
    <t>19002445</t>
  </si>
  <si>
    <t>19002376</t>
  </si>
  <si>
    <t>Lê Trung Tín</t>
  </si>
  <si>
    <t>19002474</t>
  </si>
  <si>
    <t>Mai Thanh An</t>
  </si>
  <si>
    <t>19002393</t>
  </si>
  <si>
    <t>Nguyễn Minh Thuận</t>
  </si>
  <si>
    <t>19002345</t>
  </si>
  <si>
    <t>Nguyễn Quốc Anh</t>
  </si>
  <si>
    <t>19002412</t>
  </si>
  <si>
    <t>Nguyễn Tấn Tài</t>
  </si>
  <si>
    <t>19002360</t>
  </si>
  <si>
    <t>19002382</t>
  </si>
  <si>
    <t>Nguyễn Văn Thanh</t>
  </si>
  <si>
    <t>19002455</t>
  </si>
  <si>
    <t>Trần Nhật Hùng</t>
  </si>
  <si>
    <t>19002368</t>
  </si>
  <si>
    <t>Trần Quốc Toãn</t>
  </si>
  <si>
    <t>19002383</t>
  </si>
  <si>
    <t>Trần Thành Danh</t>
  </si>
  <si>
    <t>19002502</t>
  </si>
  <si>
    <t>Bao Minh Thông</t>
  </si>
  <si>
    <t>19C1-CNÔ8</t>
  </si>
  <si>
    <t>19002577</t>
  </si>
  <si>
    <t>Châu Thế Anh</t>
  </si>
  <si>
    <t>13/04/2001</t>
  </si>
  <si>
    <t>19002496</t>
  </si>
  <si>
    <t>Đặng Ngọc Giang</t>
  </si>
  <si>
    <t>19002482</t>
  </si>
  <si>
    <t>Đặng Nhật Trường</t>
  </si>
  <si>
    <t>30/04/2001</t>
  </si>
  <si>
    <t>19002567</t>
  </si>
  <si>
    <t>Đinh Lãm</t>
  </si>
  <si>
    <t>19002579</t>
  </si>
  <si>
    <t>Dương Nguyễn Qúy Hải</t>
  </si>
  <si>
    <t>06/10/2001</t>
  </si>
  <si>
    <t>19002480</t>
  </si>
  <si>
    <t>Huỳnh Vĩ Khang</t>
  </si>
  <si>
    <t>15/01/2000</t>
  </si>
  <si>
    <t>19002523</t>
  </si>
  <si>
    <t>Lê Phạm Hoàng Thái</t>
  </si>
  <si>
    <t>19002512</t>
  </si>
  <si>
    <t>Lê Tuấn Đạt</t>
  </si>
  <si>
    <t>19002488</t>
  </si>
  <si>
    <t>Lê Văn Minh Nghĩa</t>
  </si>
  <si>
    <t>19002522</t>
  </si>
  <si>
    <t>Mai Lê Vy Hưng</t>
  </si>
  <si>
    <t>19002550</t>
  </si>
  <si>
    <t>Mai Xuân Hùng</t>
  </si>
  <si>
    <t>19002492</t>
  </si>
  <si>
    <t>19002576</t>
  </si>
  <si>
    <t>19002509</t>
  </si>
  <si>
    <t>Nguyễn Thành Nhật</t>
  </si>
  <si>
    <t>19002566</t>
  </si>
  <si>
    <t>Nguyễn Thanh Tùng</t>
  </si>
  <si>
    <t>19002501</t>
  </si>
  <si>
    <t>Phạm Hoàng Sơn</t>
  </si>
  <si>
    <t>19002517</t>
  </si>
  <si>
    <t>Tăng Bảo Duy</t>
  </si>
  <si>
    <t>19002535</t>
  </si>
  <si>
    <t>Trần Duy Tân</t>
  </si>
  <si>
    <t>19002494</t>
  </si>
  <si>
    <t>Trần Gia Qui</t>
  </si>
  <si>
    <t>12/03/2001</t>
  </si>
  <si>
    <t>19002490</t>
  </si>
  <si>
    <t>19002489</t>
  </si>
  <si>
    <t>Trần Ngọc Châu</t>
  </si>
  <si>
    <t>19002497</t>
  </si>
  <si>
    <t>Trần Nhân Hiệp</t>
  </si>
  <si>
    <t>19002484</t>
  </si>
  <si>
    <t>Trần Phát Tài</t>
  </si>
  <si>
    <t>13/09/2001</t>
  </si>
  <si>
    <t>19002560</t>
  </si>
  <si>
    <t>Trần Trung Hoan</t>
  </si>
  <si>
    <t>19004253</t>
  </si>
  <si>
    <t>Võ Hữu Quốc</t>
  </si>
  <si>
    <t>19003337</t>
  </si>
  <si>
    <t>Bùi Văn Minh</t>
  </si>
  <si>
    <t>19C1-CNÔ9</t>
  </si>
  <si>
    <t>30/09/2000</t>
  </si>
  <si>
    <t>19002621</t>
  </si>
  <si>
    <t>Đinh Hoài Sel</t>
  </si>
  <si>
    <t>17/07/1997</t>
  </si>
  <si>
    <t>19003074</t>
  </si>
  <si>
    <t>Hồ Anh Quý</t>
  </si>
  <si>
    <t>19003260</t>
  </si>
  <si>
    <t>Hồ Chí Nguyện</t>
  </si>
  <si>
    <t>19002669</t>
  </si>
  <si>
    <t>Hồ Hải Triều</t>
  </si>
  <si>
    <t>19003113</t>
  </si>
  <si>
    <t>Hoàng Thanh Dũng</t>
  </si>
  <si>
    <t>19002976</t>
  </si>
  <si>
    <t>Lê Duy Khánh</t>
  </si>
  <si>
    <t>19002591</t>
  </si>
  <si>
    <t>Lê Hòa Ước</t>
  </si>
  <si>
    <t>19002592</t>
  </si>
  <si>
    <t>Lê Quốc Thái</t>
  </si>
  <si>
    <t>29/10/2000</t>
  </si>
  <si>
    <t>19002662</t>
  </si>
  <si>
    <t>Mai Thanh Sơn</t>
  </si>
  <si>
    <t>19002630</t>
  </si>
  <si>
    <t>Ngô Trung Hiếu</t>
  </si>
  <si>
    <t>19002928</t>
  </si>
  <si>
    <t>Nguyễn Anh Thi</t>
  </si>
  <si>
    <t>19002783</t>
  </si>
  <si>
    <t>Nguyễn Hữu Tài</t>
  </si>
  <si>
    <t>19002729</t>
  </si>
  <si>
    <t>Nguyễn Huỳnh Duy Khan</t>
  </si>
  <si>
    <t>19002752</t>
  </si>
  <si>
    <t>Nguyễn Thái Bảo</t>
  </si>
  <si>
    <t>16/11/2000</t>
  </si>
  <si>
    <t>19002676</t>
  </si>
  <si>
    <t>Nguyễn Thanh Hiệp</t>
  </si>
  <si>
    <t>17/12/1997</t>
  </si>
  <si>
    <t>19002764</t>
  </si>
  <si>
    <t>19002615</t>
  </si>
  <si>
    <t>Nguyễn Văn Hiệp</t>
  </si>
  <si>
    <t>19002865</t>
  </si>
  <si>
    <t>Nguyễn Văn Hoàng Khiêm</t>
  </si>
  <si>
    <t>19002593</t>
  </si>
  <si>
    <t>Nguyễn Võ Khắc Nhật</t>
  </si>
  <si>
    <t>19002845</t>
  </si>
  <si>
    <t>Phạm Duy Lâm</t>
  </si>
  <si>
    <t>19003060</t>
  </si>
  <si>
    <t>Phùng Văn Hiếu</t>
  </si>
  <si>
    <t>19002667</t>
  </si>
  <si>
    <t>Trần Anh Duy</t>
  </si>
  <si>
    <t>19002679</t>
  </si>
  <si>
    <t>Trần Phú Quý</t>
  </si>
  <si>
    <t>22/11/2001</t>
  </si>
  <si>
    <t>19003235</t>
  </si>
  <si>
    <t>Trương Ngọc Trọng</t>
  </si>
  <si>
    <t>19005106</t>
  </si>
  <si>
    <t>Bùi Duy Đại</t>
  </si>
  <si>
    <t>19C2-CNÔ1</t>
  </si>
  <si>
    <t>04/08/2000</t>
  </si>
  <si>
    <t>19005427</t>
  </si>
  <si>
    <t>Bùi Xuân Đường</t>
  </si>
  <si>
    <t>19005433</t>
  </si>
  <si>
    <t>Châu Văn Mãn</t>
  </si>
  <si>
    <t>19004853</t>
  </si>
  <si>
    <t>Đặng Huy Bình</t>
  </si>
  <si>
    <t>20/07/1983</t>
  </si>
  <si>
    <t>19005005</t>
  </si>
  <si>
    <t>Đinh Quý Thanh</t>
  </si>
  <si>
    <t>19004570</t>
  </si>
  <si>
    <t>Dương Tấn Vũ Phương</t>
  </si>
  <si>
    <t>19004622</t>
  </si>
  <si>
    <t>Huỳnh Đức Tuấn</t>
  </si>
  <si>
    <t>19004943</t>
  </si>
  <si>
    <t>Huỳnh Trần Trường Duy</t>
  </si>
  <si>
    <t>19004676</t>
  </si>
  <si>
    <t>Lại Thế Quyền</t>
  </si>
  <si>
    <t>18/07/1994</t>
  </si>
  <si>
    <t>19004621</t>
  </si>
  <si>
    <t>Lâm Vĩnh Thành</t>
  </si>
  <si>
    <t>08/02/1999</t>
  </si>
  <si>
    <t>19004439</t>
  </si>
  <si>
    <t>19004438</t>
  </si>
  <si>
    <t>Lê Duy Phát</t>
  </si>
  <si>
    <t>19004798</t>
  </si>
  <si>
    <t>Lê Ngọc Tuấn</t>
  </si>
  <si>
    <t>26/11/1994</t>
  </si>
  <si>
    <t>19004437</t>
  </si>
  <si>
    <t>Lê Nguyễn Trường Thịnh</t>
  </si>
  <si>
    <t>19005435</t>
  </si>
  <si>
    <t>Lê Nhật Tân</t>
  </si>
  <si>
    <t>05/10/1995</t>
  </si>
  <si>
    <t>19005428</t>
  </si>
  <si>
    <t>Lê Thành Thắng</t>
  </si>
  <si>
    <t>19004697</t>
  </si>
  <si>
    <t>Ngô Minh Nhật</t>
  </si>
  <si>
    <t>19004632</t>
  </si>
  <si>
    <t>Nguyễn An Khương</t>
  </si>
  <si>
    <t>11/08/2000</t>
  </si>
  <si>
    <t>19005439</t>
  </si>
  <si>
    <t>Nguyễn Cao Thái</t>
  </si>
  <si>
    <t>05/11/1999</t>
  </si>
  <si>
    <t>19005425</t>
  </si>
  <si>
    <t>Nguyễn Hoàng Hiệp</t>
  </si>
  <si>
    <t>19005440</t>
  </si>
  <si>
    <t>Nguyễn Hoàng Long</t>
  </si>
  <si>
    <t>19005406</t>
  </si>
  <si>
    <t>19005335</t>
  </si>
  <si>
    <t>Nguyễn Trung Hậu</t>
  </si>
  <si>
    <t>19004675</t>
  </si>
  <si>
    <t>Nguyễn Xuân Đạt</t>
  </si>
  <si>
    <t>19005340</t>
  </si>
  <si>
    <t>Nguyễn Xuân Thông</t>
  </si>
  <si>
    <t>29/01/1998</t>
  </si>
  <si>
    <t>19004553</t>
  </si>
  <si>
    <t>Phạm Anh Tỷ</t>
  </si>
  <si>
    <t>19005431</t>
  </si>
  <si>
    <t>Phạm Nguyễn Công Minh</t>
  </si>
  <si>
    <t>19004827</t>
  </si>
  <si>
    <t>Phạm Tiến Trung Kiên</t>
  </si>
  <si>
    <t>19004974</t>
  </si>
  <si>
    <t>Phan Hoài Linh</t>
  </si>
  <si>
    <t>30/10/1997</t>
  </si>
  <si>
    <t>19005333</t>
  </si>
  <si>
    <t>Thạch Bô Nị</t>
  </si>
  <si>
    <t>10/08/1999</t>
  </si>
  <si>
    <t>19004830</t>
  </si>
  <si>
    <t>Thân Trọng Quốc Huy</t>
  </si>
  <si>
    <t>19005327</t>
  </si>
  <si>
    <t>Trần Kiến Hào</t>
  </si>
  <si>
    <t>19004705</t>
  </si>
  <si>
    <t>Võ Văn Huỳnh Duy</t>
  </si>
  <si>
    <t>19005466</t>
  </si>
  <si>
    <t>Nguyễn Hồng Miên</t>
  </si>
  <si>
    <t>19C2-CNÔ2</t>
  </si>
  <si>
    <t>19005463</t>
  </si>
  <si>
    <t>Nguyễn Thế Đức</t>
  </si>
  <si>
    <t>02/10/1997</t>
  </si>
  <si>
    <t>19004074</t>
  </si>
  <si>
    <t>Hồ Ngọc Bảo</t>
  </si>
  <si>
    <t>19C3-CNÔ1</t>
  </si>
  <si>
    <t>19004072</t>
  </si>
  <si>
    <t>Kiều Quốc Huy</t>
  </si>
  <si>
    <t>19003255</t>
  </si>
  <si>
    <t>Lâm Trọng Thắng</t>
  </si>
  <si>
    <t>19001814</t>
  </si>
  <si>
    <t>Lê Hoàng Sơn</t>
  </si>
  <si>
    <t>19003982</t>
  </si>
  <si>
    <t>Lê Hùng Phong</t>
  </si>
  <si>
    <t>07/08/2001</t>
  </si>
  <si>
    <t>19001888</t>
  </si>
  <si>
    <t>Lê Huỳnh Thái Duy</t>
  </si>
  <si>
    <t>19001989</t>
  </si>
  <si>
    <t>Nguyễn Phương Nam</t>
  </si>
  <si>
    <t>19001796</t>
  </si>
  <si>
    <t>Phạm Lê Tuyên</t>
  </si>
  <si>
    <t>15/12/2001</t>
  </si>
  <si>
    <t>19001944</t>
  </si>
  <si>
    <t>Phạm Phú Đạt</t>
  </si>
  <si>
    <t>19001966</t>
  </si>
  <si>
    <t>Phạm Phước Hậu</t>
  </si>
  <si>
    <t>19002726</t>
  </si>
  <si>
    <t>Trần Minh Hoàng</t>
  </si>
  <si>
    <t>19003610</t>
  </si>
  <si>
    <t>Đặng Thế Duy</t>
  </si>
  <si>
    <t>19C3-CNÔ2</t>
  </si>
  <si>
    <t>19002930</t>
  </si>
  <si>
    <t>Đoàn Đức Toàn</t>
  </si>
  <si>
    <t>19002261</t>
  </si>
  <si>
    <t>Hồ Bảo Long</t>
  </si>
  <si>
    <t>19002555</t>
  </si>
  <si>
    <t>Huỳnh Minh Chiến</t>
  </si>
  <si>
    <t>19002578</t>
  </si>
  <si>
    <t>19002568</t>
  </si>
  <si>
    <t>Lê Long An</t>
  </si>
  <si>
    <t>30/09/1998</t>
  </si>
  <si>
    <t>19002580</t>
  </si>
  <si>
    <t>Lê Tùng Truyển</t>
  </si>
  <si>
    <t>19002619</t>
  </si>
  <si>
    <t>Nguyễn Hữu Thịnh</t>
  </si>
  <si>
    <t>19003943</t>
  </si>
  <si>
    <t>Nguyễn Minh Nhựt</t>
  </si>
  <si>
    <t>19003846</t>
  </si>
  <si>
    <t>Nguyễn Minh Thiện</t>
  </si>
  <si>
    <t>19003434</t>
  </si>
  <si>
    <t>19004205</t>
  </si>
  <si>
    <t>Nguyễn Văn Tân</t>
  </si>
  <si>
    <t>19005147</t>
  </si>
  <si>
    <t>Nguyễn Xuân Tình</t>
  </si>
  <si>
    <t>19002958</t>
  </si>
  <si>
    <t>Phan Phi Trường</t>
  </si>
  <si>
    <t>19002283</t>
  </si>
  <si>
    <t>Trần Văn Bảo</t>
  </si>
  <si>
    <t>19002727</t>
  </si>
  <si>
    <t>Trương Long Hồ</t>
  </si>
  <si>
    <t>22/10/1999</t>
  </si>
  <si>
    <t>19002418</t>
  </si>
  <si>
    <t>Đặng Ngân Tuấn</t>
  </si>
  <si>
    <t>19T2-CNÔ1</t>
  </si>
  <si>
    <t>19004573</t>
  </si>
  <si>
    <t>Đặng Văn Hùng</t>
  </si>
  <si>
    <t>19004397</t>
  </si>
  <si>
    <t>Đỗ Minh Hiếu</t>
  </si>
  <si>
    <t>19002052</t>
  </si>
  <si>
    <t>Dương Minh Hoàng</t>
  </si>
  <si>
    <t>19003641</t>
  </si>
  <si>
    <t>Huỳnh Ngọc Sum</t>
  </si>
  <si>
    <t>19004387</t>
  </si>
  <si>
    <t>Lâm Phú Gia</t>
  </si>
  <si>
    <t>19003922</t>
  </si>
  <si>
    <t>Lê Hoàng Tuấn Anh</t>
  </si>
  <si>
    <t>24/02/2001</t>
  </si>
  <si>
    <t>19004402</t>
  </si>
  <si>
    <t>Lương Đức Thiện</t>
  </si>
  <si>
    <t>27/11/2001</t>
  </si>
  <si>
    <t>19003210</t>
  </si>
  <si>
    <t>Lưu Việt Tùng</t>
  </si>
  <si>
    <t>19004524</t>
  </si>
  <si>
    <t>Nguyễn Minh Quốc Tường</t>
  </si>
  <si>
    <t>19001789</t>
  </si>
  <si>
    <t>Nguyễn Ngọc Liêm</t>
  </si>
  <si>
    <t>19003837</t>
  </si>
  <si>
    <t>Nguyễn Nhật Quang</t>
  </si>
  <si>
    <t>19004486</t>
  </si>
  <si>
    <t>Nguyễn Quang Vinh</t>
  </si>
  <si>
    <t>25/08/2001</t>
  </si>
  <si>
    <t>19004389</t>
  </si>
  <si>
    <t>Nguyễn Thành Lợi</t>
  </si>
  <si>
    <t>12/12/1997</t>
  </si>
  <si>
    <t>19003588</t>
  </si>
  <si>
    <t>19002163</t>
  </si>
  <si>
    <t>19004469</t>
  </si>
  <si>
    <t>Nguyễn Văn Anh Tú</t>
  </si>
  <si>
    <t>19002030</t>
  </si>
  <si>
    <t>Nguyễn Văn Quyết</t>
  </si>
  <si>
    <t>19002024</t>
  </si>
  <si>
    <t>19004510</t>
  </si>
  <si>
    <t>Nguyễn Vinh Hiếu</t>
  </si>
  <si>
    <t>19004180</t>
  </si>
  <si>
    <t>Phạm Quốc Duy</t>
  </si>
  <si>
    <t>19003717</t>
  </si>
  <si>
    <t>Phạm Văn Tín</t>
  </si>
  <si>
    <t>19002505</t>
  </si>
  <si>
    <t>Thái Văn Việt</t>
  </si>
  <si>
    <t>19004426</t>
  </si>
  <si>
    <t>Tống Duy Vũ</t>
  </si>
  <si>
    <t>14/02/2001</t>
  </si>
  <si>
    <t>19005328</t>
  </si>
  <si>
    <t>Trần An Lạc</t>
  </si>
  <si>
    <t>19002308</t>
  </si>
  <si>
    <t>Trần Anh Huy</t>
  </si>
  <si>
    <t>19004009</t>
  </si>
  <si>
    <t>Trần Anh Minh</t>
  </si>
  <si>
    <t>19005094</t>
  </si>
  <si>
    <t>Trần Văn Đức</t>
  </si>
  <si>
    <t>19002890</t>
  </si>
  <si>
    <t>Trương Anh Vũ</t>
  </si>
  <si>
    <t>20/07/2001</t>
  </si>
  <si>
    <t>19002905</t>
  </si>
  <si>
    <t>Trương Quốc Thái</t>
  </si>
  <si>
    <t>19002278</t>
  </si>
  <si>
    <t>Võ Đình Toán</t>
  </si>
  <si>
    <t>19003455</t>
  </si>
  <si>
    <t>Võ Thanh Dũng</t>
  </si>
  <si>
    <t>19004129</t>
  </si>
  <si>
    <t>Võ Tùng Duy</t>
  </si>
  <si>
    <t>04/12/2000</t>
  </si>
  <si>
    <t>19004254</t>
  </si>
  <si>
    <t>Vũ Quốc Pháp</t>
  </si>
  <si>
    <t>20000128</t>
  </si>
  <si>
    <t>Ngô Thành Khang</t>
  </si>
  <si>
    <t>20C1-CNÔ1</t>
  </si>
  <si>
    <t>20003947</t>
  </si>
  <si>
    <t>20C1-CNÔ11</t>
  </si>
  <si>
    <t>02/08/2002</t>
  </si>
  <si>
    <t>20003924</t>
  </si>
  <si>
    <t>Trần Nguyễn Huy Hoàng</t>
  </si>
  <si>
    <t>13/02/2002</t>
  </si>
  <si>
    <t>20004344</t>
  </si>
  <si>
    <t>Lê Hồng Phúc</t>
  </si>
  <si>
    <t>20C1-CNÔ13</t>
  </si>
  <si>
    <t>20005418</t>
  </si>
  <si>
    <t>Đỗ Anh Văn</t>
  </si>
  <si>
    <t>20C1-CNÔ3</t>
  </si>
  <si>
    <t>09/03/2002</t>
  </si>
  <si>
    <t>20002302</t>
  </si>
  <si>
    <t>20002796</t>
  </si>
  <si>
    <t>Thi Thiện Trí</t>
  </si>
  <si>
    <t>20C1-CNÔ5</t>
  </si>
  <si>
    <t>04/08/2002</t>
  </si>
  <si>
    <t>20003269</t>
  </si>
  <si>
    <t>Đặng Võ Minh Quốc</t>
  </si>
  <si>
    <t>20C1-CNÔ7</t>
  </si>
  <si>
    <t>24/10/2002</t>
  </si>
  <si>
    <t>20003491</t>
  </si>
  <si>
    <t>Rơ Ông Ha Tim</t>
  </si>
  <si>
    <t>20C1-CNÔ8</t>
  </si>
  <si>
    <t>20005833</t>
  </si>
  <si>
    <t>Phạm Hoàng Tuấn</t>
  </si>
  <si>
    <t>20C1-CNÔ9</t>
  </si>
  <si>
    <t>13/09/2002</t>
  </si>
  <si>
    <t>20006714</t>
  </si>
  <si>
    <t>Nguyễn Anh Văn</t>
  </si>
  <si>
    <t>20C2-CNÔ1</t>
  </si>
  <si>
    <t>20006593</t>
  </si>
  <si>
    <t>Đoàn Hoàng Vũ</t>
  </si>
  <si>
    <t>20C2-CNÔ2</t>
  </si>
  <si>
    <t>20006571</t>
  </si>
  <si>
    <t>Ngô Nguyễn Quang Quân</t>
  </si>
  <si>
    <t>04/10/2002</t>
  </si>
  <si>
    <t>20006567</t>
  </si>
  <si>
    <t>Phan Đức Thông</t>
  </si>
  <si>
    <t>24/07/2000</t>
  </si>
  <si>
    <t>20006550</t>
  </si>
  <si>
    <t>15/12/2002</t>
  </si>
  <si>
    <t>20006557</t>
  </si>
  <si>
    <t>Trần Xuân Huy</t>
  </si>
  <si>
    <t>29/06/2002</t>
  </si>
  <si>
    <t>20006587</t>
  </si>
  <si>
    <t>Trịnh Quốc Chương</t>
  </si>
  <si>
    <t>29/12/1997</t>
  </si>
  <si>
    <t>20006641</t>
  </si>
  <si>
    <t>20C2-CNÔ3</t>
  </si>
  <si>
    <t>18/12/2001</t>
  </si>
  <si>
    <t>20006770</t>
  </si>
  <si>
    <t>28/06/1996</t>
  </si>
  <si>
    <t>20006601</t>
  </si>
  <si>
    <t>Nguyễn Trọng Phú</t>
  </si>
  <si>
    <t>27/09/2002</t>
  </si>
  <si>
    <t>20001659</t>
  </si>
  <si>
    <t>Huỳnh Công Sơn</t>
  </si>
  <si>
    <t>20C5-CNÔ1</t>
  </si>
  <si>
    <t>08/02/1987</t>
  </si>
  <si>
    <t>20004008</t>
  </si>
  <si>
    <t>Trần Ngọc Tấn Phát</t>
  </si>
  <si>
    <t>20C6-CNÔ3</t>
  </si>
  <si>
    <t>01/11/2002</t>
  </si>
  <si>
    <t>20003630</t>
  </si>
  <si>
    <t>Huỳnh Trần Minh Đạt</t>
  </si>
  <si>
    <t>20C6-CNÔ4</t>
  </si>
  <si>
    <t>26/08/2002</t>
  </si>
  <si>
    <t>20002634</t>
  </si>
  <si>
    <t>Lê Đông Nguyên</t>
  </si>
  <si>
    <t>15/01/2002</t>
  </si>
  <si>
    <t>20000153</t>
  </si>
  <si>
    <t>Nguyễn Việt Hải</t>
  </si>
  <si>
    <t>20T4-CNÔ1</t>
  </si>
  <si>
    <t>09/08/2005</t>
  </si>
  <si>
    <t>20000089</t>
  </si>
  <si>
    <t>Nguyễn Võ Phước Sang</t>
  </si>
  <si>
    <t>18/08/2005</t>
  </si>
  <si>
    <t>20000916</t>
  </si>
  <si>
    <t>Nguyễn Tiến Anh</t>
  </si>
  <si>
    <t>20T4-CNÔ4</t>
  </si>
  <si>
    <t>04/03/2005</t>
  </si>
  <si>
    <t>20000869</t>
  </si>
  <si>
    <t>Trần Minh Triết</t>
  </si>
  <si>
    <t>26/03/2005</t>
  </si>
  <si>
    <t>20000807</t>
  </si>
  <si>
    <t>Trương Vương Cẩm Thành</t>
  </si>
  <si>
    <t>12/06/2005</t>
  </si>
  <si>
    <t>20001083</t>
  </si>
  <si>
    <t>Nguyễn Hữu Bằng</t>
  </si>
  <si>
    <t>20T4-CNÔ5</t>
  </si>
  <si>
    <t>10/11/2004</t>
  </si>
  <si>
    <t>HS-SV</t>
  </si>
  <si>
    <t>Tổng</t>
  </si>
  <si>
    <t>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</si>
</sst>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164" fontId="7" fillId="0" borderId="1" xfId="1" applyNumberFormat="1" applyFont="1" applyFill="1" applyBorder="1" applyAlignment="1">
      <alignment horizontal="center" vertical="center"/>
    </xf>
    <xf numFmtId="0" fontId="7" fillId="2" borderId="0" xfId="0" applyFont="1" applyFill="1"/>
    <xf numFmtId="164" fontId="7" fillId="0" borderId="0" xfId="0" applyNumberFormat="1" applyFont="1" applyFill="1"/>
    <xf numFmtId="164" fontId="8" fillId="0" borderId="1" xfId="1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5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/>
    <xf numFmtId="164" fontId="10" fillId="0" borderId="0" xfId="1" applyNumberFormat="1" applyFont="1" applyFill="1"/>
    <xf numFmtId="0" fontId="9" fillId="0" borderId="0" xfId="0" applyFont="1" applyFill="1" applyAlignment="1"/>
    <xf numFmtId="0" fontId="9" fillId="0" borderId="0" xfId="0" applyFont="1" applyFill="1" applyAlignment="1">
      <alignment horizontal="center"/>
    </xf>
    <xf numFmtId="0" fontId="12" fillId="0" borderId="0" xfId="0" applyFont="1" applyFill="1"/>
    <xf numFmtId="0" fontId="10" fillId="0" borderId="0" xfId="0" applyFont="1" applyFill="1" applyAlignment="1">
      <alignment horizontal="center"/>
    </xf>
    <xf numFmtId="164" fontId="10" fillId="0" borderId="0" xfId="1" applyNumberFormat="1" applyFont="1" applyFill="1" applyAlignment="1">
      <alignment horizontal="center"/>
    </xf>
    <xf numFmtId="0" fontId="10" fillId="0" borderId="0" xfId="0" applyFont="1" applyFill="1" applyAlignment="1"/>
    <xf numFmtId="164" fontId="10" fillId="0" borderId="0" xfId="1" applyNumberFormat="1" applyFont="1" applyFill="1" applyAlignment="1"/>
    <xf numFmtId="0" fontId="12" fillId="0" borderId="0" xfId="0" applyFont="1" applyFill="1" applyAlignment="1"/>
    <xf numFmtId="0" fontId="13" fillId="0" borderId="0" xfId="0" applyFont="1" applyFill="1"/>
    <xf numFmtId="0" fontId="14" fillId="0" borderId="0" xfId="0" applyFont="1" applyFill="1"/>
    <xf numFmtId="0" fontId="14" fillId="0" borderId="0" xfId="0" applyFont="1" applyFill="1" applyAlignment="1">
      <alignment horizontal="center"/>
    </xf>
    <xf numFmtId="164" fontId="14" fillId="0" borderId="0" xfId="1" applyNumberFormat="1" applyFont="1" applyFill="1"/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/>
    </xf>
    <xf numFmtId="164" fontId="11" fillId="0" borderId="0" xfId="1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0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019800" y="3524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25146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81050" y="514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3-MI&#7876;N%20GI&#7842;M%20H&#7884;C%20PH&#205;/7-MGHP%202019-2020/10-CHUY&#7874;N%20KHO&#7842;N%20NG&#194;N%20H&#192;NG/SV%20Kh&#244;ng%20Li&#234;n%20Th&#244;ng%20(Ho&#224;n%20ch&#7881;nh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17T4-KLT"/>
    </sheetNames>
    <sheetDataSet>
      <sheetData sheetId="0">
        <row r="9">
          <cell r="C9" t="str">
            <v>20006146</v>
          </cell>
        </row>
        <row r="10">
          <cell r="C10" t="str">
            <v>20006145</v>
          </cell>
        </row>
        <row r="11">
          <cell r="C11" t="str">
            <v>20006123</v>
          </cell>
        </row>
        <row r="12">
          <cell r="C12" t="str">
            <v>20006169</v>
          </cell>
        </row>
        <row r="13">
          <cell r="C13" t="str">
            <v>20006138</v>
          </cell>
        </row>
        <row r="14">
          <cell r="C14" t="str">
            <v>20006126</v>
          </cell>
        </row>
        <row r="15">
          <cell r="C15" t="str">
            <v>20006139</v>
          </cell>
        </row>
        <row r="16">
          <cell r="C16" t="str">
            <v>20006136</v>
          </cell>
        </row>
        <row r="17">
          <cell r="C17" t="str">
            <v>20006128</v>
          </cell>
        </row>
        <row r="18">
          <cell r="C18" t="str">
            <v>20006129</v>
          </cell>
        </row>
        <row r="19">
          <cell r="C19" t="str">
            <v>20006144</v>
          </cell>
        </row>
        <row r="20">
          <cell r="C20" t="str">
            <v>20006150</v>
          </cell>
        </row>
        <row r="21">
          <cell r="C21" t="str">
            <v>20006161</v>
          </cell>
        </row>
        <row r="22">
          <cell r="C22" t="str">
            <v>20006162</v>
          </cell>
        </row>
        <row r="23">
          <cell r="C23" t="str">
            <v>20006155</v>
          </cell>
        </row>
        <row r="24">
          <cell r="C24" t="str">
            <v>20006149</v>
          </cell>
        </row>
        <row r="25">
          <cell r="C25" t="str">
            <v>20006317</v>
          </cell>
        </row>
        <row r="26">
          <cell r="C26" t="str">
            <v>20006310</v>
          </cell>
        </row>
        <row r="27">
          <cell r="C27" t="str">
            <v>20006346</v>
          </cell>
        </row>
        <row r="28">
          <cell r="C28" t="str">
            <v>20006330</v>
          </cell>
        </row>
        <row r="29">
          <cell r="C29" t="str">
            <v>20006354</v>
          </cell>
        </row>
        <row r="30">
          <cell r="C30" t="str">
            <v>20006335</v>
          </cell>
        </row>
        <row r="31">
          <cell r="C31" t="str">
            <v>20006338</v>
          </cell>
        </row>
        <row r="32">
          <cell r="C32" t="str">
            <v>20006329</v>
          </cell>
        </row>
        <row r="33">
          <cell r="C33" t="str">
            <v>20006341</v>
          </cell>
        </row>
        <row r="34">
          <cell r="C34" t="str">
            <v>20006339</v>
          </cell>
        </row>
        <row r="35">
          <cell r="C35" t="str">
            <v>20006343</v>
          </cell>
        </row>
        <row r="36">
          <cell r="C36" t="str">
            <v>20006010</v>
          </cell>
        </row>
        <row r="37">
          <cell r="C37" t="str">
            <v>20006004</v>
          </cell>
        </row>
        <row r="38">
          <cell r="C38" t="str">
            <v>20006020</v>
          </cell>
        </row>
        <row r="39">
          <cell r="C39" t="str">
            <v>20006042</v>
          </cell>
        </row>
        <row r="40">
          <cell r="C40" t="str">
            <v>20006034</v>
          </cell>
        </row>
        <row r="41">
          <cell r="C41" t="str">
            <v>20006002</v>
          </cell>
        </row>
        <row r="42">
          <cell r="C42" t="str">
            <v>20006007</v>
          </cell>
        </row>
        <row r="43">
          <cell r="C43" t="str">
            <v>20006006</v>
          </cell>
        </row>
        <row r="44">
          <cell r="C44" t="str">
            <v>20006024</v>
          </cell>
        </row>
        <row r="45">
          <cell r="C45" t="str">
            <v>20006036</v>
          </cell>
        </row>
        <row r="46">
          <cell r="C46" t="str">
            <v>20006041</v>
          </cell>
        </row>
        <row r="47">
          <cell r="C47" t="str">
            <v>20006019</v>
          </cell>
        </row>
        <row r="48">
          <cell r="C48" t="str">
            <v>20006017</v>
          </cell>
        </row>
        <row r="49">
          <cell r="C49" t="str">
            <v>20006270</v>
          </cell>
        </row>
        <row r="50">
          <cell r="C50" t="str">
            <v>20006266</v>
          </cell>
        </row>
        <row r="51">
          <cell r="C51" t="str">
            <v>20006278</v>
          </cell>
        </row>
        <row r="52">
          <cell r="C52" t="str">
            <v>20006282</v>
          </cell>
        </row>
        <row r="53">
          <cell r="C53" t="str">
            <v>20006372</v>
          </cell>
        </row>
        <row r="54">
          <cell r="C54" t="str">
            <v>20006362</v>
          </cell>
        </row>
        <row r="55">
          <cell r="C55" t="str">
            <v>20006358</v>
          </cell>
        </row>
        <row r="56">
          <cell r="C56" t="str">
            <v>20006533</v>
          </cell>
        </row>
        <row r="57">
          <cell r="C57" t="str">
            <v>20006243</v>
          </cell>
        </row>
        <row r="58">
          <cell r="C58" t="str">
            <v>20006234</v>
          </cell>
        </row>
        <row r="59">
          <cell r="C59" t="str">
            <v>20006241</v>
          </cell>
        </row>
        <row r="60">
          <cell r="C60" t="str">
            <v>20006239</v>
          </cell>
        </row>
        <row r="61">
          <cell r="C61" t="str">
            <v>20006246</v>
          </cell>
        </row>
        <row r="62">
          <cell r="C62" t="str">
            <v>20006235</v>
          </cell>
        </row>
        <row r="63">
          <cell r="C63" t="str">
            <v>20006242</v>
          </cell>
        </row>
        <row r="64">
          <cell r="C64" t="str">
            <v>20006240</v>
          </cell>
        </row>
        <row r="65">
          <cell r="C65" t="str">
            <v>20006256</v>
          </cell>
        </row>
        <row r="66">
          <cell r="C66" t="str">
            <v>20006249</v>
          </cell>
        </row>
        <row r="67">
          <cell r="C67" t="str">
            <v>20006236</v>
          </cell>
        </row>
        <row r="68">
          <cell r="C68" t="str">
            <v>20006232</v>
          </cell>
        </row>
        <row r="69">
          <cell r="C69" t="str">
            <v>20006258</v>
          </cell>
        </row>
        <row r="70">
          <cell r="C70" t="str">
            <v>20006254</v>
          </cell>
        </row>
        <row r="71">
          <cell r="C71" t="str">
            <v>20006501</v>
          </cell>
        </row>
        <row r="72">
          <cell r="C72" t="str">
            <v>20006532</v>
          </cell>
        </row>
        <row r="73">
          <cell r="C73" t="str">
            <v>20006512</v>
          </cell>
        </row>
        <row r="74">
          <cell r="C74" t="str">
            <v>20006531</v>
          </cell>
        </row>
        <row r="75">
          <cell r="C75" t="str">
            <v>20006533</v>
          </cell>
        </row>
        <row r="76">
          <cell r="C76" t="str">
            <v>20006514</v>
          </cell>
        </row>
        <row r="77">
          <cell r="C77" t="str">
            <v>20006224</v>
          </cell>
        </row>
        <row r="78">
          <cell r="C78" t="str">
            <v>20006215</v>
          </cell>
        </row>
        <row r="79">
          <cell r="C79" t="str">
            <v>20006216</v>
          </cell>
        </row>
        <row r="80">
          <cell r="C80" t="str">
            <v>20006228</v>
          </cell>
        </row>
        <row r="81">
          <cell r="C81" t="str">
            <v>20006211</v>
          </cell>
        </row>
        <row r="82">
          <cell r="C82" t="str">
            <v>20006497</v>
          </cell>
        </row>
        <row r="83">
          <cell r="C83" t="str">
            <v>20006491</v>
          </cell>
        </row>
        <row r="84">
          <cell r="C84" t="str">
            <v>20006490</v>
          </cell>
        </row>
        <row r="85">
          <cell r="C85" t="str">
            <v>20006489</v>
          </cell>
        </row>
        <row r="86">
          <cell r="C86" t="str">
            <v>20006496</v>
          </cell>
        </row>
        <row r="87">
          <cell r="C87" t="str">
            <v>20006488</v>
          </cell>
        </row>
        <row r="88">
          <cell r="C88" t="str">
            <v>20006205</v>
          </cell>
        </row>
        <row r="89">
          <cell r="C89" t="str">
            <v>20006172</v>
          </cell>
        </row>
        <row r="90">
          <cell r="C90" t="str">
            <v>20006198</v>
          </cell>
        </row>
        <row r="91">
          <cell r="C91" t="str">
            <v>20006190</v>
          </cell>
        </row>
        <row r="92">
          <cell r="C92" t="str">
            <v>20006176</v>
          </cell>
        </row>
        <row r="93">
          <cell r="C93" t="str">
            <v>20006178</v>
          </cell>
        </row>
        <row r="94">
          <cell r="C94" t="str">
            <v>20006174</v>
          </cell>
        </row>
        <row r="95">
          <cell r="C95" t="str">
            <v>20006173</v>
          </cell>
        </row>
        <row r="96">
          <cell r="C96" t="str">
            <v>20006181</v>
          </cell>
        </row>
        <row r="97">
          <cell r="C97" t="str">
            <v>20006192</v>
          </cell>
        </row>
        <row r="98">
          <cell r="C98" t="str">
            <v>20006199</v>
          </cell>
        </row>
        <row r="99">
          <cell r="C99" t="str">
            <v>20006197</v>
          </cell>
        </row>
        <row r="100">
          <cell r="C100" t="str">
            <v>20006464</v>
          </cell>
        </row>
        <row r="101">
          <cell r="C101" t="str">
            <v>20006474</v>
          </cell>
        </row>
        <row r="102">
          <cell r="C102" t="str">
            <v>20006481</v>
          </cell>
        </row>
        <row r="103">
          <cell r="C103" t="str">
            <v>20006457</v>
          </cell>
        </row>
        <row r="104">
          <cell r="C104" t="str">
            <v>20006484</v>
          </cell>
        </row>
        <row r="105">
          <cell r="C105" t="str">
            <v>20006463</v>
          </cell>
        </row>
        <row r="106">
          <cell r="C106" t="str">
            <v>20006459</v>
          </cell>
        </row>
        <row r="107">
          <cell r="C107" t="str">
            <v>20006453</v>
          </cell>
        </row>
        <row r="108">
          <cell r="C108" t="str">
            <v>20006445</v>
          </cell>
        </row>
        <row r="109">
          <cell r="C109" t="str">
            <v>20006466</v>
          </cell>
        </row>
        <row r="110">
          <cell r="C110" t="str">
            <v>20006468</v>
          </cell>
        </row>
        <row r="111">
          <cell r="C111" t="str">
            <v>20006451</v>
          </cell>
        </row>
        <row r="112">
          <cell r="C112" t="str">
            <v>20006442</v>
          </cell>
        </row>
        <row r="113">
          <cell r="C113" t="str">
            <v>20006460</v>
          </cell>
        </row>
        <row r="114">
          <cell r="C114" t="str">
            <v>20006444</v>
          </cell>
        </row>
        <row r="115">
          <cell r="C115" t="str">
            <v>20006449</v>
          </cell>
        </row>
        <row r="116">
          <cell r="C116" t="str">
            <v>20006448</v>
          </cell>
        </row>
        <row r="117">
          <cell r="C117" t="str">
            <v>20006478</v>
          </cell>
        </row>
        <row r="118">
          <cell r="C118" t="str">
            <v>20006580</v>
          </cell>
        </row>
        <row r="119">
          <cell r="C119" t="str">
            <v>20006642</v>
          </cell>
        </row>
        <row r="120">
          <cell r="C120" t="str">
            <v>20006618</v>
          </cell>
        </row>
        <row r="121">
          <cell r="C121" t="str">
            <v>20006656</v>
          </cell>
        </row>
        <row r="122">
          <cell r="C122" t="str">
            <v>20006652</v>
          </cell>
        </row>
        <row r="123">
          <cell r="C123" t="str">
            <v>20006632</v>
          </cell>
        </row>
        <row r="124">
          <cell r="C124" t="str">
            <v>20006622</v>
          </cell>
        </row>
        <row r="125">
          <cell r="C125" t="str">
            <v>20006560</v>
          </cell>
        </row>
        <row r="126">
          <cell r="C126" t="str">
            <v>20006648</v>
          </cell>
        </row>
        <row r="127">
          <cell r="C127" t="str">
            <v>20006627</v>
          </cell>
        </row>
        <row r="128">
          <cell r="C128" t="str">
            <v>20006644</v>
          </cell>
        </row>
        <row r="129">
          <cell r="C129" t="str">
            <v>20006600</v>
          </cell>
        </row>
        <row r="130">
          <cell r="C130" t="str">
            <v>20006617</v>
          </cell>
        </row>
        <row r="131">
          <cell r="C131" t="str">
            <v>20006657</v>
          </cell>
        </row>
        <row r="132">
          <cell r="C132" t="str">
            <v>20006555</v>
          </cell>
        </row>
        <row r="133">
          <cell r="C133" t="str">
            <v>20006588</v>
          </cell>
        </row>
        <row r="134">
          <cell r="C134" t="str">
            <v>20006598</v>
          </cell>
        </row>
        <row r="135">
          <cell r="C135" t="str">
            <v>20006626</v>
          </cell>
        </row>
        <row r="136">
          <cell r="C136" t="str">
            <v>20006629</v>
          </cell>
        </row>
        <row r="137">
          <cell r="C137" t="str">
            <v>20006654</v>
          </cell>
        </row>
        <row r="138">
          <cell r="C138" t="str">
            <v>20006073</v>
          </cell>
        </row>
        <row r="139">
          <cell r="C139" t="str">
            <v>20006057</v>
          </cell>
        </row>
        <row r="140">
          <cell r="C140" t="str">
            <v>20006063</v>
          </cell>
        </row>
        <row r="141">
          <cell r="C141" t="str">
            <v>20006075</v>
          </cell>
        </row>
        <row r="142">
          <cell r="C142" t="str">
            <v>20006051</v>
          </cell>
        </row>
        <row r="143">
          <cell r="C143" t="str">
            <v>20006065</v>
          </cell>
        </row>
        <row r="144">
          <cell r="C144" t="str">
            <v>20006107</v>
          </cell>
        </row>
        <row r="145">
          <cell r="C145" t="str">
            <v>20006101</v>
          </cell>
        </row>
        <row r="146">
          <cell r="C146" t="str">
            <v>20006110</v>
          </cell>
        </row>
        <row r="147">
          <cell r="C147" t="str">
            <v>20006055</v>
          </cell>
        </row>
        <row r="148">
          <cell r="C148" t="str">
            <v>20006083</v>
          </cell>
        </row>
        <row r="149">
          <cell r="C149" t="str">
            <v>20006425</v>
          </cell>
        </row>
        <row r="150">
          <cell r="C150" t="str">
            <v>20006422</v>
          </cell>
        </row>
        <row r="151">
          <cell r="C151" t="str">
            <v>20006416</v>
          </cell>
        </row>
        <row r="152">
          <cell r="C152" t="str">
            <v>20006418</v>
          </cell>
        </row>
        <row r="153">
          <cell r="C153" t="str">
            <v>20006417</v>
          </cell>
        </row>
        <row r="154">
          <cell r="C154" t="str">
            <v>20006401</v>
          </cell>
        </row>
        <row r="155">
          <cell r="C155" t="str">
            <v>20006413</v>
          </cell>
        </row>
        <row r="156">
          <cell r="C156" t="str">
            <v>20006386</v>
          </cell>
        </row>
        <row r="157">
          <cell r="C157" t="str">
            <v>20006408</v>
          </cell>
        </row>
        <row r="158">
          <cell r="C158" t="str">
            <v>20006403</v>
          </cell>
        </row>
        <row r="159">
          <cell r="C159" t="str">
            <v>20006394</v>
          </cell>
        </row>
        <row r="160">
          <cell r="C160" t="str">
            <v>20006393</v>
          </cell>
        </row>
        <row r="161">
          <cell r="C161" t="str">
            <v>20006378</v>
          </cell>
        </row>
        <row r="162">
          <cell r="C162" t="str">
            <v>20006406</v>
          </cell>
        </row>
        <row r="163">
          <cell r="C163" t="str">
            <v>20006382</v>
          </cell>
        </row>
        <row r="164">
          <cell r="C164" t="str">
            <v>20006404</v>
          </cell>
        </row>
        <row r="165">
          <cell r="C165" t="str">
            <v>20006388</v>
          </cell>
        </row>
        <row r="166">
          <cell r="C166" t="str">
            <v>20006572</v>
          </cell>
        </row>
        <row r="167">
          <cell r="C167" t="str">
            <v>20006581</v>
          </cell>
        </row>
        <row r="168">
          <cell r="C168" t="str">
            <v>20006609</v>
          </cell>
        </row>
        <row r="169">
          <cell r="C169" t="str">
            <v>20006597</v>
          </cell>
        </row>
        <row r="170">
          <cell r="C170" t="str">
            <v>20006657</v>
          </cell>
        </row>
        <row r="171">
          <cell r="C171" t="str">
            <v>20006443</v>
          </cell>
        </row>
        <row r="172">
          <cell r="C172" t="str">
            <v>20006084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2"/>
  <sheetViews>
    <sheetView showGridLines="0" tabSelected="1" view="pageBreakPreview" topLeftCell="A547" zoomScaleNormal="100" zoomScaleSheetLayoutView="100" workbookViewId="0">
      <selection activeCell="G568" sqref="G568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2" customWidth="1"/>
    <col min="5" max="5" width="12.7109375" style="1" hidden="1" customWidth="1"/>
    <col min="6" max="6" width="13" style="1" hidden="1" customWidth="1"/>
    <col min="7" max="7" width="15" style="3" customWidth="1"/>
    <col min="8" max="8" width="13.7109375" style="3" customWidth="1"/>
    <col min="9" max="9" width="15.5703125" style="3" customWidth="1"/>
    <col min="10" max="10" width="20.85546875" style="4" hidden="1" customWidth="1"/>
    <col min="11" max="11" width="10.28515625" style="1" hidden="1" customWidth="1"/>
    <col min="12" max="12" width="25" style="5" customWidth="1"/>
    <col min="13" max="16384" width="9.140625" style="1"/>
  </cols>
  <sheetData>
    <row r="1" spans="1:14" ht="15.75" customHeight="1" x14ac:dyDescent="0.25"/>
    <row r="2" spans="1:14" ht="15.75" customHeight="1" x14ac:dyDescent="0.25"/>
    <row r="3" spans="1:14" ht="15.75" customHeight="1" x14ac:dyDescent="0.25"/>
    <row r="4" spans="1:14" ht="54" customHeight="1" x14ac:dyDescent="0.2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4" s="10" customFormat="1" ht="37.5" customHeight="1" x14ac:dyDescent="0.2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8" t="s">
        <v>7</v>
      </c>
      <c r="H5" s="8" t="s">
        <v>8</v>
      </c>
      <c r="I5" s="8" t="s">
        <v>9</v>
      </c>
      <c r="J5" s="9" t="s">
        <v>10</v>
      </c>
      <c r="L5" s="8" t="s">
        <v>11</v>
      </c>
      <c r="N5" s="10" t="s">
        <v>12</v>
      </c>
    </row>
    <row r="6" spans="1:14" s="19" customFormat="1" ht="18" customHeight="1" x14ac:dyDescent="0.2">
      <c r="A6" s="11">
        <v>1</v>
      </c>
      <c r="B6" s="12" t="s">
        <v>262</v>
      </c>
      <c r="C6" s="13" t="s">
        <v>263</v>
      </c>
      <c r="D6" s="14" t="s">
        <v>264</v>
      </c>
      <c r="E6" s="15" t="s">
        <v>265</v>
      </c>
      <c r="F6" s="16" t="s">
        <v>14</v>
      </c>
      <c r="G6" s="17">
        <v>1878000</v>
      </c>
      <c r="H6" s="17">
        <v>105000</v>
      </c>
      <c r="I6" s="17">
        <v>1983000</v>
      </c>
      <c r="J6" s="18">
        <v>0</v>
      </c>
      <c r="L6" s="20" t="str">
        <f>VLOOKUP(D6,[1]Sheet1!$C$6:$H$856,6,0)</f>
        <v>Khoa Động lực</v>
      </c>
      <c r="M6" s="19" t="str">
        <f t="shared" ref="M6:M29" si="0">LEFT(D6,4)</f>
        <v>18C1</v>
      </c>
      <c r="N6" s="19" t="e">
        <f>VLOOKUP(B6,'[2]SV17T4-KLT'!$C$9:$C$172,1,0)</f>
        <v>#N/A</v>
      </c>
    </row>
    <row r="7" spans="1:14" s="19" customFormat="1" ht="18" customHeight="1" x14ac:dyDescent="0.2">
      <c r="A7" s="11">
        <v>2</v>
      </c>
      <c r="B7" s="12" t="s">
        <v>266</v>
      </c>
      <c r="C7" s="13" t="s">
        <v>267</v>
      </c>
      <c r="D7" s="14" t="s">
        <v>264</v>
      </c>
      <c r="E7" s="15" t="s">
        <v>13</v>
      </c>
      <c r="F7" s="16" t="s">
        <v>14</v>
      </c>
      <c r="G7" s="17">
        <v>1878000</v>
      </c>
      <c r="H7" s="17">
        <v>105000</v>
      </c>
      <c r="I7" s="17">
        <v>1983000</v>
      </c>
      <c r="J7" s="18">
        <v>0</v>
      </c>
      <c r="L7" s="20" t="str">
        <f>VLOOKUP(D7,[1]Sheet1!$C$6:$H$856,6,0)</f>
        <v>Khoa Động lực</v>
      </c>
      <c r="M7" s="19" t="str">
        <f t="shared" si="0"/>
        <v>18C1</v>
      </c>
      <c r="N7" s="19" t="e">
        <f>VLOOKUP(B7,'[2]SV17T4-KLT'!$C$9:$C$172,1,0)</f>
        <v>#N/A</v>
      </c>
    </row>
    <row r="8" spans="1:14" s="19" customFormat="1" ht="18" customHeight="1" x14ac:dyDescent="0.2">
      <c r="A8" s="11">
        <v>3</v>
      </c>
      <c r="B8" s="12" t="s">
        <v>268</v>
      </c>
      <c r="C8" s="13" t="s">
        <v>269</v>
      </c>
      <c r="D8" s="14" t="s">
        <v>264</v>
      </c>
      <c r="E8" s="15" t="s">
        <v>270</v>
      </c>
      <c r="F8" s="16" t="s">
        <v>14</v>
      </c>
      <c r="G8" s="17">
        <v>1878000</v>
      </c>
      <c r="H8" s="17">
        <v>105000</v>
      </c>
      <c r="I8" s="17">
        <v>1983000</v>
      </c>
      <c r="J8" s="18">
        <v>0</v>
      </c>
      <c r="L8" s="20" t="str">
        <f>VLOOKUP(D8,[1]Sheet1!$C$6:$H$856,6,0)</f>
        <v>Khoa Động lực</v>
      </c>
      <c r="M8" s="19" t="str">
        <f t="shared" si="0"/>
        <v>18C1</v>
      </c>
      <c r="N8" s="19" t="e">
        <f>VLOOKUP(B8,'[2]SV17T4-KLT'!$C$9:$C$172,1,0)</f>
        <v>#N/A</v>
      </c>
    </row>
    <row r="9" spans="1:14" s="19" customFormat="1" ht="18" customHeight="1" x14ac:dyDescent="0.2">
      <c r="A9" s="11">
        <v>4</v>
      </c>
      <c r="B9" s="12" t="s">
        <v>271</v>
      </c>
      <c r="C9" s="13" t="s">
        <v>272</v>
      </c>
      <c r="D9" s="14" t="s">
        <v>273</v>
      </c>
      <c r="E9" s="15" t="s">
        <v>30</v>
      </c>
      <c r="F9" s="16" t="s">
        <v>14</v>
      </c>
      <c r="G9" s="17">
        <v>1878000</v>
      </c>
      <c r="H9" s="17">
        <v>105000</v>
      </c>
      <c r="I9" s="17">
        <v>1983000</v>
      </c>
      <c r="J9" s="18">
        <v>0</v>
      </c>
      <c r="L9" s="20" t="str">
        <f>VLOOKUP(D9,[1]Sheet1!$C$6:$H$856,6,0)</f>
        <v>Khoa Động lực</v>
      </c>
      <c r="M9" s="19" t="str">
        <f t="shared" si="0"/>
        <v>18C1</v>
      </c>
      <c r="N9" s="19" t="e">
        <f>VLOOKUP(B9,'[2]SV17T4-KLT'!$C$9:$C$172,1,0)</f>
        <v>#N/A</v>
      </c>
    </row>
    <row r="10" spans="1:14" s="19" customFormat="1" ht="18" customHeight="1" x14ac:dyDescent="0.2">
      <c r="A10" s="11">
        <v>5</v>
      </c>
      <c r="B10" s="12" t="s">
        <v>274</v>
      </c>
      <c r="C10" s="13" t="s">
        <v>275</v>
      </c>
      <c r="D10" s="14" t="s">
        <v>273</v>
      </c>
      <c r="E10" s="15" t="s">
        <v>78</v>
      </c>
      <c r="F10" s="16" t="s">
        <v>14</v>
      </c>
      <c r="G10" s="17">
        <v>1878000</v>
      </c>
      <c r="H10" s="17">
        <v>105000</v>
      </c>
      <c r="I10" s="17">
        <v>1983000</v>
      </c>
      <c r="J10" s="18">
        <v>0</v>
      </c>
      <c r="L10" s="20" t="str">
        <f>VLOOKUP(D10,[1]Sheet1!$C$6:$H$856,6,0)</f>
        <v>Khoa Động lực</v>
      </c>
      <c r="M10" s="19" t="str">
        <f t="shared" si="0"/>
        <v>18C1</v>
      </c>
      <c r="N10" s="19" t="e">
        <f>VLOOKUP(B10,'[2]SV17T4-KLT'!$C$9:$C$172,1,0)</f>
        <v>#N/A</v>
      </c>
    </row>
    <row r="11" spans="1:14" s="19" customFormat="1" ht="18" customHeight="1" x14ac:dyDescent="0.2">
      <c r="A11" s="11">
        <v>6</v>
      </c>
      <c r="B11" s="12" t="s">
        <v>276</v>
      </c>
      <c r="C11" s="13" t="s">
        <v>76</v>
      </c>
      <c r="D11" s="14" t="s">
        <v>273</v>
      </c>
      <c r="E11" s="15" t="s">
        <v>277</v>
      </c>
      <c r="F11" s="16" t="s">
        <v>14</v>
      </c>
      <c r="G11" s="17">
        <v>1878000</v>
      </c>
      <c r="H11" s="17">
        <v>105000</v>
      </c>
      <c r="I11" s="17">
        <v>1983000</v>
      </c>
      <c r="J11" s="18">
        <v>0</v>
      </c>
      <c r="L11" s="20" t="str">
        <f>VLOOKUP(D11,[1]Sheet1!$C$6:$H$856,6,0)</f>
        <v>Khoa Động lực</v>
      </c>
      <c r="M11" s="19" t="str">
        <f t="shared" si="0"/>
        <v>18C1</v>
      </c>
      <c r="N11" s="19" t="e">
        <f>VLOOKUP(B11,'[2]SV17T4-KLT'!$C$9:$C$172,1,0)</f>
        <v>#N/A</v>
      </c>
    </row>
    <row r="12" spans="1:14" s="19" customFormat="1" ht="18" customHeight="1" x14ac:dyDescent="0.2">
      <c r="A12" s="11">
        <v>7</v>
      </c>
      <c r="B12" s="12" t="s">
        <v>278</v>
      </c>
      <c r="C12" s="13" t="s">
        <v>192</v>
      </c>
      <c r="D12" s="14" t="s">
        <v>273</v>
      </c>
      <c r="E12" s="15" t="s">
        <v>279</v>
      </c>
      <c r="F12" s="16" t="s">
        <v>14</v>
      </c>
      <c r="G12" s="17">
        <v>1878000</v>
      </c>
      <c r="H12" s="17">
        <v>105000</v>
      </c>
      <c r="I12" s="17">
        <v>1983000</v>
      </c>
      <c r="J12" s="18">
        <v>0</v>
      </c>
      <c r="L12" s="20" t="str">
        <f>VLOOKUP(D12,[1]Sheet1!$C$6:$H$856,6,0)</f>
        <v>Khoa Động lực</v>
      </c>
      <c r="M12" s="19" t="str">
        <f t="shared" si="0"/>
        <v>18C1</v>
      </c>
      <c r="N12" s="19" t="e">
        <f>VLOOKUP(B12,'[2]SV17T4-KLT'!$C$9:$C$172,1,0)</f>
        <v>#N/A</v>
      </c>
    </row>
    <row r="13" spans="1:14" s="19" customFormat="1" ht="18" customHeight="1" x14ac:dyDescent="0.2">
      <c r="A13" s="11">
        <v>8</v>
      </c>
      <c r="B13" s="12" t="s">
        <v>280</v>
      </c>
      <c r="C13" s="13" t="s">
        <v>281</v>
      </c>
      <c r="D13" s="14" t="s">
        <v>282</v>
      </c>
      <c r="E13" s="15" t="s">
        <v>283</v>
      </c>
      <c r="F13" s="16" t="s">
        <v>14</v>
      </c>
      <c r="G13" s="17">
        <v>1878000</v>
      </c>
      <c r="H13" s="17">
        <v>105000</v>
      </c>
      <c r="I13" s="17">
        <v>1983000</v>
      </c>
      <c r="J13" s="18">
        <v>0</v>
      </c>
      <c r="L13" s="20" t="str">
        <f>VLOOKUP(D13,[1]Sheet1!$C$6:$H$856,6,0)</f>
        <v>Khoa Động lực</v>
      </c>
      <c r="M13" s="19" t="str">
        <f t="shared" si="0"/>
        <v>18C1</v>
      </c>
      <c r="N13" s="19" t="e">
        <f>VLOOKUP(B13,'[2]SV17T4-KLT'!$C$9:$C$172,1,0)</f>
        <v>#N/A</v>
      </c>
    </row>
    <row r="14" spans="1:14" s="19" customFormat="1" ht="18" customHeight="1" x14ac:dyDescent="0.2">
      <c r="A14" s="11">
        <v>9</v>
      </c>
      <c r="B14" s="12" t="s">
        <v>284</v>
      </c>
      <c r="C14" s="13" t="s">
        <v>285</v>
      </c>
      <c r="D14" s="14" t="s">
        <v>282</v>
      </c>
      <c r="E14" s="15" t="s">
        <v>286</v>
      </c>
      <c r="F14" s="16" t="s">
        <v>14</v>
      </c>
      <c r="G14" s="17">
        <v>1878000</v>
      </c>
      <c r="H14" s="17">
        <v>105000</v>
      </c>
      <c r="I14" s="17">
        <v>1983000</v>
      </c>
      <c r="J14" s="18">
        <v>0</v>
      </c>
      <c r="L14" s="20" t="str">
        <f>VLOOKUP(D14,[1]Sheet1!$C$6:$H$856,6,0)</f>
        <v>Khoa Động lực</v>
      </c>
      <c r="M14" s="19" t="str">
        <f t="shared" si="0"/>
        <v>18C1</v>
      </c>
      <c r="N14" s="19" t="e">
        <f>VLOOKUP(B14,'[2]SV17T4-KLT'!$C$9:$C$172,1,0)</f>
        <v>#N/A</v>
      </c>
    </row>
    <row r="15" spans="1:14" s="19" customFormat="1" ht="18" customHeight="1" x14ac:dyDescent="0.2">
      <c r="A15" s="11">
        <v>10</v>
      </c>
      <c r="B15" s="12" t="s">
        <v>287</v>
      </c>
      <c r="C15" s="13" t="s">
        <v>288</v>
      </c>
      <c r="D15" s="14" t="s">
        <v>282</v>
      </c>
      <c r="E15" s="15" t="s">
        <v>289</v>
      </c>
      <c r="F15" s="16" t="s">
        <v>14</v>
      </c>
      <c r="G15" s="17">
        <v>1878000</v>
      </c>
      <c r="H15" s="17">
        <v>105000</v>
      </c>
      <c r="I15" s="17">
        <v>1983000</v>
      </c>
      <c r="J15" s="18">
        <v>0</v>
      </c>
      <c r="L15" s="20" t="str">
        <f>VLOOKUP(D15,[1]Sheet1!$C$6:$H$856,6,0)</f>
        <v>Khoa Động lực</v>
      </c>
      <c r="M15" s="19" t="str">
        <f t="shared" si="0"/>
        <v>18C1</v>
      </c>
      <c r="N15" s="19" t="e">
        <f>VLOOKUP(B15,'[2]SV17T4-KLT'!$C$9:$C$172,1,0)</f>
        <v>#N/A</v>
      </c>
    </row>
    <row r="16" spans="1:14" s="19" customFormat="1" ht="18" customHeight="1" x14ac:dyDescent="0.2">
      <c r="A16" s="11">
        <v>11</v>
      </c>
      <c r="B16" s="12" t="s">
        <v>290</v>
      </c>
      <c r="C16" s="13" t="s">
        <v>291</v>
      </c>
      <c r="D16" s="14" t="s">
        <v>282</v>
      </c>
      <c r="E16" s="15" t="s">
        <v>133</v>
      </c>
      <c r="F16" s="16" t="s">
        <v>14</v>
      </c>
      <c r="G16" s="17">
        <v>1878000</v>
      </c>
      <c r="H16" s="17">
        <v>105000</v>
      </c>
      <c r="I16" s="17">
        <v>1983000</v>
      </c>
      <c r="J16" s="18">
        <v>0</v>
      </c>
      <c r="L16" s="20" t="str">
        <f>VLOOKUP(D16,[1]Sheet1!$C$6:$H$856,6,0)</f>
        <v>Khoa Động lực</v>
      </c>
      <c r="M16" s="19" t="str">
        <f t="shared" si="0"/>
        <v>18C1</v>
      </c>
      <c r="N16" s="19" t="e">
        <f>VLOOKUP(B16,'[2]SV17T4-KLT'!$C$9:$C$172,1,0)</f>
        <v>#N/A</v>
      </c>
    </row>
    <row r="17" spans="1:14" s="19" customFormat="1" ht="18" customHeight="1" x14ac:dyDescent="0.2">
      <c r="A17" s="11">
        <v>12</v>
      </c>
      <c r="B17" s="12" t="s">
        <v>292</v>
      </c>
      <c r="C17" s="13" t="s">
        <v>293</v>
      </c>
      <c r="D17" s="14" t="s">
        <v>294</v>
      </c>
      <c r="E17" s="15" t="s">
        <v>295</v>
      </c>
      <c r="F17" s="16" t="s">
        <v>14</v>
      </c>
      <c r="G17" s="17">
        <v>1878000</v>
      </c>
      <c r="H17" s="17">
        <v>105000</v>
      </c>
      <c r="I17" s="17">
        <v>1983000</v>
      </c>
      <c r="J17" s="18">
        <v>0</v>
      </c>
      <c r="L17" s="20" t="str">
        <f>VLOOKUP(D17,[1]Sheet1!$C$6:$H$856,6,0)</f>
        <v>Khoa Động lực</v>
      </c>
      <c r="M17" s="19" t="str">
        <f t="shared" si="0"/>
        <v>18C1</v>
      </c>
      <c r="N17" s="19" t="e">
        <f>VLOOKUP(B17,'[2]SV17T4-KLT'!$C$9:$C$172,1,0)</f>
        <v>#N/A</v>
      </c>
    </row>
    <row r="18" spans="1:14" s="19" customFormat="1" ht="18" customHeight="1" x14ac:dyDescent="0.2">
      <c r="A18" s="11">
        <v>13</v>
      </c>
      <c r="B18" s="12" t="s">
        <v>296</v>
      </c>
      <c r="C18" s="13" t="s">
        <v>297</v>
      </c>
      <c r="D18" s="14" t="s">
        <v>298</v>
      </c>
      <c r="E18" s="15" t="s">
        <v>299</v>
      </c>
      <c r="F18" s="16" t="s">
        <v>14</v>
      </c>
      <c r="G18" s="17">
        <v>1878000</v>
      </c>
      <c r="H18" s="17">
        <v>105000</v>
      </c>
      <c r="I18" s="17">
        <v>1983000</v>
      </c>
      <c r="J18" s="18">
        <v>0</v>
      </c>
      <c r="L18" s="20" t="str">
        <f>VLOOKUP(D18,[1]Sheet1!$C$6:$H$856,6,0)</f>
        <v>Khoa Động lực</v>
      </c>
      <c r="M18" s="19" t="str">
        <f t="shared" si="0"/>
        <v>18C1</v>
      </c>
      <c r="N18" s="19" t="e">
        <f>VLOOKUP(B18,'[2]SV17T4-KLT'!$C$9:$C$172,1,0)</f>
        <v>#N/A</v>
      </c>
    </row>
    <row r="19" spans="1:14" s="19" customFormat="1" ht="18" customHeight="1" x14ac:dyDescent="0.2">
      <c r="A19" s="11">
        <v>14</v>
      </c>
      <c r="B19" s="12" t="s">
        <v>300</v>
      </c>
      <c r="C19" s="13" t="s">
        <v>301</v>
      </c>
      <c r="D19" s="14" t="s">
        <v>302</v>
      </c>
      <c r="E19" s="15" t="s">
        <v>303</v>
      </c>
      <c r="F19" s="16" t="s">
        <v>14</v>
      </c>
      <c r="G19" s="17">
        <v>1878000</v>
      </c>
      <c r="H19" s="17">
        <v>105000</v>
      </c>
      <c r="I19" s="17">
        <v>1983000</v>
      </c>
      <c r="J19" s="18">
        <v>0</v>
      </c>
      <c r="L19" s="20" t="str">
        <f>VLOOKUP(D19,[1]Sheet1!$C$6:$H$856,6,0)</f>
        <v>Khoa Động lực</v>
      </c>
      <c r="M19" s="19" t="str">
        <f t="shared" si="0"/>
        <v>18C1</v>
      </c>
      <c r="N19" s="19" t="e">
        <f>VLOOKUP(B19,'[2]SV17T4-KLT'!$C$9:$C$172,1,0)</f>
        <v>#N/A</v>
      </c>
    </row>
    <row r="20" spans="1:14" s="19" customFormat="1" ht="18" customHeight="1" x14ac:dyDescent="0.2">
      <c r="A20" s="11">
        <v>15</v>
      </c>
      <c r="B20" s="12" t="s">
        <v>304</v>
      </c>
      <c r="C20" s="13" t="s">
        <v>305</v>
      </c>
      <c r="D20" s="14" t="s">
        <v>306</v>
      </c>
      <c r="E20" s="15" t="s">
        <v>194</v>
      </c>
      <c r="F20" s="16" t="s">
        <v>14</v>
      </c>
      <c r="G20" s="17">
        <v>1878000</v>
      </c>
      <c r="H20" s="17">
        <v>105000</v>
      </c>
      <c r="I20" s="17">
        <v>1983000</v>
      </c>
      <c r="J20" s="18">
        <v>0</v>
      </c>
      <c r="L20" s="20" t="str">
        <f>VLOOKUP(D20,[1]Sheet1!$C$6:$H$856,6,0)</f>
        <v>Khoa Động lực</v>
      </c>
      <c r="M20" s="19" t="str">
        <f t="shared" si="0"/>
        <v>18C1</v>
      </c>
      <c r="N20" s="19" t="e">
        <f>VLOOKUP(B20,'[2]SV17T4-KLT'!$C$9:$C$172,1,0)</f>
        <v>#N/A</v>
      </c>
    </row>
    <row r="21" spans="1:14" s="19" customFormat="1" ht="18" customHeight="1" x14ac:dyDescent="0.2">
      <c r="A21" s="11">
        <v>16</v>
      </c>
      <c r="B21" s="12" t="s">
        <v>307</v>
      </c>
      <c r="C21" s="13" t="s">
        <v>308</v>
      </c>
      <c r="D21" s="14" t="s">
        <v>306</v>
      </c>
      <c r="E21" s="15" t="s">
        <v>309</v>
      </c>
      <c r="F21" s="16" t="s">
        <v>14</v>
      </c>
      <c r="G21" s="17">
        <v>1878000</v>
      </c>
      <c r="H21" s="17">
        <v>105000</v>
      </c>
      <c r="I21" s="17">
        <v>1983000</v>
      </c>
      <c r="J21" s="18">
        <v>0</v>
      </c>
      <c r="L21" s="20" t="str">
        <f>VLOOKUP(D21,[1]Sheet1!$C$6:$H$856,6,0)</f>
        <v>Khoa Động lực</v>
      </c>
      <c r="M21" s="19" t="str">
        <f t="shared" si="0"/>
        <v>18C1</v>
      </c>
      <c r="N21" s="19" t="e">
        <f>VLOOKUP(B21,'[2]SV17T4-KLT'!$C$9:$C$172,1,0)</f>
        <v>#N/A</v>
      </c>
    </row>
    <row r="22" spans="1:14" s="19" customFormat="1" ht="18" customHeight="1" x14ac:dyDescent="0.2">
      <c r="A22" s="11">
        <v>17</v>
      </c>
      <c r="B22" s="12" t="s">
        <v>310</v>
      </c>
      <c r="C22" s="13" t="s">
        <v>311</v>
      </c>
      <c r="D22" s="14" t="s">
        <v>306</v>
      </c>
      <c r="E22" s="15" t="s">
        <v>99</v>
      </c>
      <c r="F22" s="16" t="s">
        <v>14</v>
      </c>
      <c r="G22" s="17">
        <v>1878000</v>
      </c>
      <c r="H22" s="17">
        <v>105000</v>
      </c>
      <c r="I22" s="17">
        <v>1983000</v>
      </c>
      <c r="J22" s="18">
        <v>0</v>
      </c>
      <c r="L22" s="20" t="str">
        <f>VLOOKUP(D22,[1]Sheet1!$C$6:$H$856,6,0)</f>
        <v>Khoa Động lực</v>
      </c>
      <c r="M22" s="19" t="str">
        <f t="shared" si="0"/>
        <v>18C1</v>
      </c>
      <c r="N22" s="19" t="e">
        <f>VLOOKUP(B22,'[2]SV17T4-KLT'!$C$9:$C$172,1,0)</f>
        <v>#N/A</v>
      </c>
    </row>
    <row r="23" spans="1:14" s="19" customFormat="1" ht="18" customHeight="1" x14ac:dyDescent="0.2">
      <c r="A23" s="11">
        <v>18</v>
      </c>
      <c r="B23" s="12" t="s">
        <v>312</v>
      </c>
      <c r="C23" s="13" t="s">
        <v>313</v>
      </c>
      <c r="D23" s="14" t="s">
        <v>306</v>
      </c>
      <c r="E23" s="15" t="s">
        <v>314</v>
      </c>
      <c r="F23" s="16" t="s">
        <v>14</v>
      </c>
      <c r="G23" s="17">
        <v>1878000</v>
      </c>
      <c r="H23" s="17">
        <v>105000</v>
      </c>
      <c r="I23" s="17">
        <v>1983000</v>
      </c>
      <c r="J23" s="18">
        <v>0</v>
      </c>
      <c r="L23" s="20" t="str">
        <f>VLOOKUP(D23,[1]Sheet1!$C$6:$H$856,6,0)</f>
        <v>Khoa Động lực</v>
      </c>
      <c r="M23" s="19" t="str">
        <f t="shared" si="0"/>
        <v>18C1</v>
      </c>
      <c r="N23" s="19" t="e">
        <f>VLOOKUP(B23,'[2]SV17T4-KLT'!$C$9:$C$172,1,0)</f>
        <v>#N/A</v>
      </c>
    </row>
    <row r="24" spans="1:14" s="19" customFormat="1" ht="18" customHeight="1" x14ac:dyDescent="0.2">
      <c r="A24" s="11">
        <v>19</v>
      </c>
      <c r="B24" s="12" t="s">
        <v>315</v>
      </c>
      <c r="C24" s="13" t="s">
        <v>316</v>
      </c>
      <c r="D24" s="14" t="s">
        <v>306</v>
      </c>
      <c r="E24" s="15" t="s">
        <v>18</v>
      </c>
      <c r="F24" s="16" t="s">
        <v>14</v>
      </c>
      <c r="G24" s="17">
        <v>1878000</v>
      </c>
      <c r="H24" s="17">
        <v>105000</v>
      </c>
      <c r="I24" s="17">
        <v>1983000</v>
      </c>
      <c r="J24" s="18">
        <v>0</v>
      </c>
      <c r="L24" s="20" t="str">
        <f>VLOOKUP(D24,[1]Sheet1!$C$6:$H$856,6,0)</f>
        <v>Khoa Động lực</v>
      </c>
      <c r="M24" s="19" t="str">
        <f t="shared" si="0"/>
        <v>18C1</v>
      </c>
      <c r="N24" s="19" t="e">
        <f>VLOOKUP(B24,'[2]SV17T4-KLT'!$C$9:$C$172,1,0)</f>
        <v>#N/A</v>
      </c>
    </row>
    <row r="25" spans="1:14" s="19" customFormat="1" ht="18" customHeight="1" x14ac:dyDescent="0.2">
      <c r="A25" s="11">
        <v>20</v>
      </c>
      <c r="B25" s="12" t="s">
        <v>317</v>
      </c>
      <c r="C25" s="13" t="s">
        <v>318</v>
      </c>
      <c r="D25" s="14" t="s">
        <v>319</v>
      </c>
      <c r="E25" s="15" t="s">
        <v>320</v>
      </c>
      <c r="F25" s="16" t="s">
        <v>14</v>
      </c>
      <c r="G25" s="17">
        <v>1878000</v>
      </c>
      <c r="H25" s="17">
        <v>105000</v>
      </c>
      <c r="I25" s="17">
        <v>1983000</v>
      </c>
      <c r="J25" s="18">
        <v>0</v>
      </c>
      <c r="L25" s="20" t="str">
        <f>VLOOKUP(D25,[1]Sheet1!$C$6:$H$856,6,0)</f>
        <v>Khoa Động lực</v>
      </c>
      <c r="M25" s="19" t="str">
        <f t="shared" si="0"/>
        <v>18C1</v>
      </c>
      <c r="N25" s="19" t="e">
        <f>VLOOKUP(B25,'[2]SV17T4-KLT'!$C$9:$C$172,1,0)</f>
        <v>#N/A</v>
      </c>
    </row>
    <row r="26" spans="1:14" s="19" customFormat="1" ht="18" customHeight="1" x14ac:dyDescent="0.2">
      <c r="A26" s="11">
        <v>21</v>
      </c>
      <c r="B26" s="12" t="s">
        <v>321</v>
      </c>
      <c r="C26" s="13" t="s">
        <v>73</v>
      </c>
      <c r="D26" s="14" t="s">
        <v>322</v>
      </c>
      <c r="E26" s="15" t="s">
        <v>323</v>
      </c>
      <c r="F26" s="16" t="s">
        <v>14</v>
      </c>
      <c r="G26" s="17">
        <v>1878000</v>
      </c>
      <c r="H26" s="17">
        <v>105000</v>
      </c>
      <c r="I26" s="17">
        <v>1983000</v>
      </c>
      <c r="J26" s="18">
        <v>0</v>
      </c>
      <c r="L26" s="20" t="str">
        <f>VLOOKUP(D26,[1]Sheet1!$C$6:$H$856,6,0)</f>
        <v>Khoa Động lực</v>
      </c>
      <c r="M26" s="19" t="str">
        <f t="shared" si="0"/>
        <v>18C1</v>
      </c>
      <c r="N26" s="19" t="e">
        <f>VLOOKUP(B26,'[2]SV17T4-KLT'!$C$9:$C$172,1,0)</f>
        <v>#N/A</v>
      </c>
    </row>
    <row r="27" spans="1:14" s="19" customFormat="1" ht="18" customHeight="1" x14ac:dyDescent="0.2">
      <c r="A27" s="11">
        <v>22</v>
      </c>
      <c r="B27" s="12" t="s">
        <v>324</v>
      </c>
      <c r="C27" s="13" t="s">
        <v>325</v>
      </c>
      <c r="D27" s="14" t="s">
        <v>326</v>
      </c>
      <c r="E27" s="15" t="s">
        <v>327</v>
      </c>
      <c r="F27" s="16" t="s">
        <v>14</v>
      </c>
      <c r="G27" s="17">
        <v>1878000</v>
      </c>
      <c r="H27" s="17">
        <v>105000</v>
      </c>
      <c r="I27" s="17">
        <v>1983000</v>
      </c>
      <c r="J27" s="18">
        <v>0</v>
      </c>
      <c r="L27" s="20" t="str">
        <f>VLOOKUP(D27,[1]Sheet1!$C$6:$H$856,6,0)</f>
        <v>Khoa Động lực</v>
      </c>
      <c r="M27" s="19" t="str">
        <f t="shared" si="0"/>
        <v>18C1</v>
      </c>
      <c r="N27" s="19" t="e">
        <f>VLOOKUP(B27,'[2]SV17T4-KLT'!$C$9:$C$172,1,0)</f>
        <v>#N/A</v>
      </c>
    </row>
    <row r="28" spans="1:14" s="19" customFormat="1" ht="18" customHeight="1" x14ac:dyDescent="0.2">
      <c r="A28" s="11">
        <v>23</v>
      </c>
      <c r="B28" s="12" t="s">
        <v>328</v>
      </c>
      <c r="C28" s="13" t="s">
        <v>329</v>
      </c>
      <c r="D28" s="14" t="s">
        <v>326</v>
      </c>
      <c r="E28" s="15" t="s">
        <v>240</v>
      </c>
      <c r="F28" s="16" t="s">
        <v>14</v>
      </c>
      <c r="G28" s="17">
        <v>1878000</v>
      </c>
      <c r="H28" s="17">
        <v>105000</v>
      </c>
      <c r="I28" s="17">
        <v>1983000</v>
      </c>
      <c r="J28" s="18">
        <v>0</v>
      </c>
      <c r="L28" s="20" t="str">
        <f>VLOOKUP(D28,[1]Sheet1!$C$6:$H$856,6,0)</f>
        <v>Khoa Động lực</v>
      </c>
      <c r="M28" s="19" t="str">
        <f t="shared" si="0"/>
        <v>18C1</v>
      </c>
      <c r="N28" s="19" t="e">
        <f>VLOOKUP(B28,'[2]SV17T4-KLT'!$C$9:$C$172,1,0)</f>
        <v>#N/A</v>
      </c>
    </row>
    <row r="29" spans="1:14" s="19" customFormat="1" ht="18" customHeight="1" x14ac:dyDescent="0.2">
      <c r="A29" s="11">
        <v>24</v>
      </c>
      <c r="B29" s="12" t="s">
        <v>330</v>
      </c>
      <c r="C29" s="13" t="s">
        <v>331</v>
      </c>
      <c r="D29" s="14" t="s">
        <v>326</v>
      </c>
      <c r="E29" s="15" t="s">
        <v>232</v>
      </c>
      <c r="F29" s="16" t="s">
        <v>14</v>
      </c>
      <c r="G29" s="17">
        <v>1878000</v>
      </c>
      <c r="H29" s="17">
        <v>105000</v>
      </c>
      <c r="I29" s="17">
        <v>1983000</v>
      </c>
      <c r="J29" s="18">
        <v>0</v>
      </c>
      <c r="L29" s="20" t="str">
        <f>VLOOKUP(D29,[1]Sheet1!$C$6:$H$856,6,0)</f>
        <v>Khoa Động lực</v>
      </c>
      <c r="M29" s="19" t="str">
        <f t="shared" si="0"/>
        <v>18C1</v>
      </c>
      <c r="N29" s="19" t="e">
        <f>VLOOKUP(B29,'[2]SV17T4-KLT'!$C$9:$C$172,1,0)</f>
        <v>#N/A</v>
      </c>
    </row>
    <row r="30" spans="1:14" s="19" customFormat="1" ht="18" customHeight="1" x14ac:dyDescent="0.2">
      <c r="A30" s="11">
        <v>25</v>
      </c>
      <c r="B30" s="12" t="s">
        <v>332</v>
      </c>
      <c r="C30" s="13" t="s">
        <v>333</v>
      </c>
      <c r="D30" s="14" t="s">
        <v>326</v>
      </c>
      <c r="E30" s="15" t="s">
        <v>150</v>
      </c>
      <c r="F30" s="16" t="s">
        <v>14</v>
      </c>
      <c r="G30" s="17">
        <v>1878000</v>
      </c>
      <c r="H30" s="17">
        <v>105000</v>
      </c>
      <c r="I30" s="17">
        <v>1983000</v>
      </c>
      <c r="J30" s="18">
        <v>0</v>
      </c>
      <c r="L30" s="20" t="str">
        <f>VLOOKUP(D30,[1]Sheet1!$C$6:$H$856,6,0)</f>
        <v>Khoa Động lực</v>
      </c>
      <c r="M30" s="19" t="str">
        <f t="shared" ref="M30:M93" si="1">LEFT(D30,4)</f>
        <v>18C1</v>
      </c>
      <c r="N30" s="19" t="e">
        <f>VLOOKUP(B30,'[2]SV17T4-KLT'!$C$9:$C$172,1,0)</f>
        <v>#N/A</v>
      </c>
    </row>
    <row r="31" spans="1:14" s="19" customFormat="1" ht="18" customHeight="1" x14ac:dyDescent="0.2">
      <c r="A31" s="11">
        <v>26</v>
      </c>
      <c r="B31" s="12" t="s">
        <v>334</v>
      </c>
      <c r="C31" s="13" t="s">
        <v>335</v>
      </c>
      <c r="D31" s="14" t="s">
        <v>326</v>
      </c>
      <c r="E31" s="15" t="s">
        <v>336</v>
      </c>
      <c r="F31" s="16" t="s">
        <v>14</v>
      </c>
      <c r="G31" s="17">
        <v>1878000</v>
      </c>
      <c r="H31" s="17">
        <v>105000</v>
      </c>
      <c r="I31" s="17">
        <v>1983000</v>
      </c>
      <c r="J31" s="18">
        <v>0</v>
      </c>
      <c r="L31" s="20" t="str">
        <f>VLOOKUP(D31,[1]Sheet1!$C$6:$H$856,6,0)</f>
        <v>Khoa Động lực</v>
      </c>
      <c r="M31" s="19" t="str">
        <f t="shared" si="1"/>
        <v>18C1</v>
      </c>
      <c r="N31" s="19" t="e">
        <f>VLOOKUP(B31,'[2]SV17T4-KLT'!$C$9:$C$172,1,0)</f>
        <v>#N/A</v>
      </c>
    </row>
    <row r="32" spans="1:14" s="19" customFormat="1" ht="18" customHeight="1" x14ac:dyDescent="0.2">
      <c r="A32" s="11">
        <v>27</v>
      </c>
      <c r="B32" s="12" t="s">
        <v>337</v>
      </c>
      <c r="C32" s="13" t="s">
        <v>338</v>
      </c>
      <c r="D32" s="14" t="s">
        <v>326</v>
      </c>
      <c r="E32" s="15" t="s">
        <v>339</v>
      </c>
      <c r="F32" s="16" t="s">
        <v>14</v>
      </c>
      <c r="G32" s="17">
        <v>1878000</v>
      </c>
      <c r="H32" s="17">
        <v>105000</v>
      </c>
      <c r="I32" s="17">
        <v>1983000</v>
      </c>
      <c r="J32" s="18">
        <v>0</v>
      </c>
      <c r="L32" s="20" t="str">
        <f>VLOOKUP(D32,[1]Sheet1!$C$6:$H$856,6,0)</f>
        <v>Khoa Động lực</v>
      </c>
      <c r="M32" s="19" t="str">
        <f t="shared" si="1"/>
        <v>18C1</v>
      </c>
      <c r="N32" s="19" t="e">
        <f>VLOOKUP(B32,'[2]SV17T4-KLT'!$C$9:$C$172,1,0)</f>
        <v>#N/A</v>
      </c>
    </row>
    <row r="33" spans="1:14" s="19" customFormat="1" ht="18" customHeight="1" x14ac:dyDescent="0.2">
      <c r="A33" s="11">
        <v>28</v>
      </c>
      <c r="B33" s="12" t="s">
        <v>340</v>
      </c>
      <c r="C33" s="13" t="s">
        <v>341</v>
      </c>
      <c r="D33" s="14" t="s">
        <v>326</v>
      </c>
      <c r="E33" s="15" t="s">
        <v>342</v>
      </c>
      <c r="F33" s="16" t="s">
        <v>14</v>
      </c>
      <c r="G33" s="17">
        <v>1878000</v>
      </c>
      <c r="H33" s="17">
        <v>105000</v>
      </c>
      <c r="I33" s="17">
        <v>1983000</v>
      </c>
      <c r="J33" s="18">
        <v>0</v>
      </c>
      <c r="L33" s="20" t="str">
        <f>VLOOKUP(D33,[1]Sheet1!$C$6:$H$856,6,0)</f>
        <v>Khoa Động lực</v>
      </c>
      <c r="M33" s="19" t="str">
        <f t="shared" si="1"/>
        <v>18C1</v>
      </c>
      <c r="N33" s="19" t="e">
        <f>VLOOKUP(B33,'[2]SV17T4-KLT'!$C$9:$C$172,1,0)</f>
        <v>#N/A</v>
      </c>
    </row>
    <row r="34" spans="1:14" s="19" customFormat="1" ht="18" customHeight="1" x14ac:dyDescent="0.2">
      <c r="A34" s="11">
        <v>29</v>
      </c>
      <c r="B34" s="12" t="s">
        <v>343</v>
      </c>
      <c r="C34" s="13" t="s">
        <v>344</v>
      </c>
      <c r="D34" s="14" t="s">
        <v>326</v>
      </c>
      <c r="E34" s="15" t="s">
        <v>345</v>
      </c>
      <c r="F34" s="16" t="s">
        <v>14</v>
      </c>
      <c r="G34" s="17">
        <v>1878000</v>
      </c>
      <c r="H34" s="17">
        <v>105000</v>
      </c>
      <c r="I34" s="17">
        <v>1983000</v>
      </c>
      <c r="J34" s="18">
        <v>0</v>
      </c>
      <c r="L34" s="20" t="str">
        <f>VLOOKUP(D34,[1]Sheet1!$C$6:$H$856,6,0)</f>
        <v>Khoa Động lực</v>
      </c>
      <c r="M34" s="19" t="str">
        <f t="shared" si="1"/>
        <v>18C1</v>
      </c>
      <c r="N34" s="19" t="e">
        <f>VLOOKUP(B34,'[2]SV17T4-KLT'!$C$9:$C$172,1,0)</f>
        <v>#N/A</v>
      </c>
    </row>
    <row r="35" spans="1:14" s="19" customFormat="1" ht="18" customHeight="1" x14ac:dyDescent="0.2">
      <c r="A35" s="11">
        <v>30</v>
      </c>
      <c r="B35" s="12" t="s">
        <v>346</v>
      </c>
      <c r="C35" s="13" t="s">
        <v>347</v>
      </c>
      <c r="D35" s="14" t="s">
        <v>348</v>
      </c>
      <c r="E35" s="15" t="s">
        <v>349</v>
      </c>
      <c r="F35" s="16" t="s">
        <v>14</v>
      </c>
      <c r="G35" s="17">
        <v>1878000</v>
      </c>
      <c r="H35" s="17">
        <v>105000</v>
      </c>
      <c r="I35" s="17">
        <v>1983000</v>
      </c>
      <c r="J35" s="18">
        <v>0</v>
      </c>
      <c r="L35" s="20" t="str">
        <f>VLOOKUP(D35,[1]Sheet1!$C$6:$H$856,6,0)</f>
        <v>Khoa Động lực</v>
      </c>
      <c r="M35" s="19" t="str">
        <f t="shared" si="1"/>
        <v>18C1</v>
      </c>
      <c r="N35" s="19" t="e">
        <f>VLOOKUP(B35,'[2]SV17T4-KLT'!$C$9:$C$172,1,0)</f>
        <v>#N/A</v>
      </c>
    </row>
    <row r="36" spans="1:14" s="19" customFormat="1" ht="18" customHeight="1" x14ac:dyDescent="0.2">
      <c r="A36" s="11">
        <v>31</v>
      </c>
      <c r="B36" s="12" t="s">
        <v>350</v>
      </c>
      <c r="C36" s="13" t="s">
        <v>95</v>
      </c>
      <c r="D36" s="14" t="s">
        <v>348</v>
      </c>
      <c r="E36" s="15" t="s">
        <v>232</v>
      </c>
      <c r="F36" s="16" t="s">
        <v>14</v>
      </c>
      <c r="G36" s="17">
        <v>1878000</v>
      </c>
      <c r="H36" s="17">
        <v>105000</v>
      </c>
      <c r="I36" s="17">
        <v>1983000</v>
      </c>
      <c r="J36" s="18">
        <v>0</v>
      </c>
      <c r="L36" s="20" t="str">
        <f>VLOOKUP(D36,[1]Sheet1!$C$6:$H$856,6,0)</f>
        <v>Khoa Động lực</v>
      </c>
      <c r="M36" s="19" t="str">
        <f t="shared" si="1"/>
        <v>18C1</v>
      </c>
      <c r="N36" s="19" t="e">
        <f>VLOOKUP(B36,'[2]SV17T4-KLT'!$C$9:$C$172,1,0)</f>
        <v>#N/A</v>
      </c>
    </row>
    <row r="37" spans="1:14" s="19" customFormat="1" ht="18" customHeight="1" x14ac:dyDescent="0.2">
      <c r="A37" s="11">
        <v>32</v>
      </c>
      <c r="B37" s="12" t="s">
        <v>351</v>
      </c>
      <c r="C37" s="13" t="s">
        <v>352</v>
      </c>
      <c r="D37" s="14" t="s">
        <v>353</v>
      </c>
      <c r="E37" s="15" t="s">
        <v>18</v>
      </c>
      <c r="F37" s="16" t="s">
        <v>14</v>
      </c>
      <c r="G37" s="17">
        <v>1878000</v>
      </c>
      <c r="H37" s="17">
        <v>105000</v>
      </c>
      <c r="I37" s="17">
        <v>1983000</v>
      </c>
      <c r="J37" s="18">
        <v>0</v>
      </c>
      <c r="L37" s="20" t="str">
        <f>VLOOKUP(D37,[1]Sheet1!$C$6:$H$856,6,0)</f>
        <v>Khoa Động lực</v>
      </c>
      <c r="M37" s="19" t="str">
        <f t="shared" si="1"/>
        <v>18C1</v>
      </c>
      <c r="N37" s="19" t="e">
        <f>VLOOKUP(B37,'[2]SV17T4-KLT'!$C$9:$C$172,1,0)</f>
        <v>#N/A</v>
      </c>
    </row>
    <row r="38" spans="1:14" s="19" customFormat="1" ht="18" customHeight="1" x14ac:dyDescent="0.2">
      <c r="A38" s="11">
        <v>33</v>
      </c>
      <c r="B38" s="12" t="s">
        <v>354</v>
      </c>
      <c r="C38" s="13" t="s">
        <v>355</v>
      </c>
      <c r="D38" s="14" t="s">
        <v>353</v>
      </c>
      <c r="E38" s="15" t="s">
        <v>356</v>
      </c>
      <c r="F38" s="16" t="s">
        <v>14</v>
      </c>
      <c r="G38" s="17">
        <v>1878000</v>
      </c>
      <c r="H38" s="17">
        <v>105000</v>
      </c>
      <c r="I38" s="17">
        <v>1983000</v>
      </c>
      <c r="J38" s="18">
        <v>0</v>
      </c>
      <c r="L38" s="20" t="str">
        <f>VLOOKUP(D38,[1]Sheet1!$C$6:$H$856,6,0)</f>
        <v>Khoa Động lực</v>
      </c>
      <c r="M38" s="19" t="str">
        <f t="shared" si="1"/>
        <v>18C1</v>
      </c>
      <c r="N38" s="19" t="e">
        <f>VLOOKUP(B38,'[2]SV17T4-KLT'!$C$9:$C$172,1,0)</f>
        <v>#N/A</v>
      </c>
    </row>
    <row r="39" spans="1:14" s="19" customFormat="1" ht="18" customHeight="1" x14ac:dyDescent="0.2">
      <c r="A39" s="11">
        <v>34</v>
      </c>
      <c r="B39" s="12" t="s">
        <v>357</v>
      </c>
      <c r="C39" s="13" t="s">
        <v>358</v>
      </c>
      <c r="D39" s="14" t="s">
        <v>353</v>
      </c>
      <c r="E39" s="15" t="s">
        <v>359</v>
      </c>
      <c r="F39" s="16" t="s">
        <v>14</v>
      </c>
      <c r="G39" s="17">
        <v>1878000</v>
      </c>
      <c r="H39" s="17">
        <v>105000</v>
      </c>
      <c r="I39" s="17">
        <v>1983000</v>
      </c>
      <c r="J39" s="18">
        <v>0</v>
      </c>
      <c r="L39" s="20" t="str">
        <f>VLOOKUP(D39,[1]Sheet1!$C$6:$H$856,6,0)</f>
        <v>Khoa Động lực</v>
      </c>
      <c r="M39" s="19" t="str">
        <f t="shared" si="1"/>
        <v>18C1</v>
      </c>
      <c r="N39" s="19" t="e">
        <f>VLOOKUP(B39,'[2]SV17T4-KLT'!$C$9:$C$172,1,0)</f>
        <v>#N/A</v>
      </c>
    </row>
    <row r="40" spans="1:14" s="19" customFormat="1" ht="18" customHeight="1" x14ac:dyDescent="0.2">
      <c r="A40" s="11">
        <v>35</v>
      </c>
      <c r="B40" s="12" t="s">
        <v>360</v>
      </c>
      <c r="C40" s="13" t="s">
        <v>361</v>
      </c>
      <c r="D40" s="14" t="s">
        <v>353</v>
      </c>
      <c r="E40" s="15" t="s">
        <v>140</v>
      </c>
      <c r="F40" s="16" t="s">
        <v>14</v>
      </c>
      <c r="G40" s="17">
        <v>1878000</v>
      </c>
      <c r="H40" s="17">
        <v>105000</v>
      </c>
      <c r="I40" s="17">
        <v>1983000</v>
      </c>
      <c r="J40" s="18">
        <v>0</v>
      </c>
      <c r="L40" s="20" t="str">
        <f>VLOOKUP(D40,[1]Sheet1!$C$6:$H$856,6,0)</f>
        <v>Khoa Động lực</v>
      </c>
      <c r="M40" s="19" t="str">
        <f t="shared" si="1"/>
        <v>18C1</v>
      </c>
      <c r="N40" s="19" t="e">
        <f>VLOOKUP(B40,'[2]SV17T4-KLT'!$C$9:$C$172,1,0)</f>
        <v>#N/A</v>
      </c>
    </row>
    <row r="41" spans="1:14" s="19" customFormat="1" ht="18" customHeight="1" x14ac:dyDescent="0.2">
      <c r="A41" s="11">
        <v>36</v>
      </c>
      <c r="B41" s="12" t="s">
        <v>362</v>
      </c>
      <c r="C41" s="13" t="s">
        <v>363</v>
      </c>
      <c r="D41" s="14" t="s">
        <v>364</v>
      </c>
      <c r="E41" s="15" t="s">
        <v>365</v>
      </c>
      <c r="F41" s="16" t="s">
        <v>14</v>
      </c>
      <c r="G41" s="17">
        <v>1878000</v>
      </c>
      <c r="H41" s="17">
        <v>105000</v>
      </c>
      <c r="I41" s="17">
        <v>1983000</v>
      </c>
      <c r="J41" s="18">
        <v>0</v>
      </c>
      <c r="L41" s="20" t="str">
        <f>VLOOKUP(D41,[1]Sheet1!$C$6:$H$856,6,0)</f>
        <v>Khoa Động lực</v>
      </c>
      <c r="M41" s="19" t="str">
        <f t="shared" si="1"/>
        <v>18C1</v>
      </c>
      <c r="N41" s="19" t="e">
        <f>VLOOKUP(B41,'[2]SV17T4-KLT'!$C$9:$C$172,1,0)</f>
        <v>#N/A</v>
      </c>
    </row>
    <row r="42" spans="1:14" s="19" customFormat="1" ht="18" customHeight="1" x14ac:dyDescent="0.2">
      <c r="A42" s="11">
        <v>37</v>
      </c>
      <c r="B42" s="12" t="s">
        <v>366</v>
      </c>
      <c r="C42" s="13" t="s">
        <v>367</v>
      </c>
      <c r="D42" s="14" t="s">
        <v>368</v>
      </c>
      <c r="E42" s="15" t="s">
        <v>369</v>
      </c>
      <c r="F42" s="16" t="s">
        <v>14</v>
      </c>
      <c r="G42" s="17">
        <v>1878000</v>
      </c>
      <c r="H42" s="17">
        <v>105000</v>
      </c>
      <c r="I42" s="17">
        <v>1983000</v>
      </c>
      <c r="J42" s="18">
        <v>0</v>
      </c>
      <c r="L42" s="20" t="str">
        <f>VLOOKUP(D42,[1]Sheet1!$C$6:$H$856,6,0)</f>
        <v>Khoa Động lực</v>
      </c>
      <c r="M42" s="19" t="str">
        <f t="shared" si="1"/>
        <v>18C1</v>
      </c>
      <c r="N42" s="19" t="e">
        <f>VLOOKUP(B42,'[2]SV17T4-KLT'!$C$9:$C$172,1,0)</f>
        <v>#N/A</v>
      </c>
    </row>
    <row r="43" spans="1:14" s="19" customFormat="1" ht="18" customHeight="1" x14ac:dyDescent="0.2">
      <c r="A43" s="11">
        <v>38</v>
      </c>
      <c r="B43" s="12" t="s">
        <v>370</v>
      </c>
      <c r="C43" s="13" t="s">
        <v>371</v>
      </c>
      <c r="D43" s="14" t="s">
        <v>372</v>
      </c>
      <c r="E43" s="15" t="s">
        <v>373</v>
      </c>
      <c r="F43" s="16" t="s">
        <v>14</v>
      </c>
      <c r="G43" s="17">
        <v>450000</v>
      </c>
      <c r="H43" s="17">
        <v>0</v>
      </c>
      <c r="I43" s="17">
        <v>450000</v>
      </c>
      <c r="J43" s="18">
        <v>0</v>
      </c>
      <c r="L43" s="20" t="str">
        <f>VLOOKUP(D43,[1]Sheet1!$C$6:$H$856,6,0)</f>
        <v>Khoa Động lực</v>
      </c>
      <c r="M43" s="19" t="str">
        <f t="shared" si="1"/>
        <v>18T2</v>
      </c>
      <c r="N43" s="19" t="e">
        <f>VLOOKUP(B43,'[2]SV17T4-KLT'!$C$9:$C$172,1,0)</f>
        <v>#N/A</v>
      </c>
    </row>
    <row r="44" spans="1:14" s="19" customFormat="1" ht="18" customHeight="1" x14ac:dyDescent="0.2">
      <c r="A44" s="11">
        <v>39</v>
      </c>
      <c r="B44" s="12" t="s">
        <v>374</v>
      </c>
      <c r="C44" s="13" t="s">
        <v>101</v>
      </c>
      <c r="D44" s="14" t="s">
        <v>375</v>
      </c>
      <c r="E44" s="15" t="s">
        <v>376</v>
      </c>
      <c r="F44" s="16" t="s">
        <v>14</v>
      </c>
      <c r="G44" s="17">
        <v>6101000</v>
      </c>
      <c r="H44" s="17">
        <v>708220</v>
      </c>
      <c r="I44" s="17">
        <v>6809220</v>
      </c>
      <c r="J44" s="18">
        <v>0</v>
      </c>
      <c r="L44" s="20" t="str">
        <f>VLOOKUP(D44,[1]Sheet1!$C$6:$H$856,6,0)</f>
        <v>Khoa Động lực</v>
      </c>
      <c r="M44" s="19" t="str">
        <f t="shared" si="1"/>
        <v>19C1</v>
      </c>
      <c r="N44" s="19" t="e">
        <f>VLOOKUP(B44,'[2]SV17T4-KLT'!$C$9:$C$172,1,0)</f>
        <v>#N/A</v>
      </c>
    </row>
    <row r="45" spans="1:14" s="19" customFormat="1" ht="18" customHeight="1" x14ac:dyDescent="0.2">
      <c r="A45" s="11">
        <v>40</v>
      </c>
      <c r="B45" s="12" t="s">
        <v>377</v>
      </c>
      <c r="C45" s="13" t="s">
        <v>378</v>
      </c>
      <c r="D45" s="14" t="s">
        <v>375</v>
      </c>
      <c r="E45" s="15" t="s">
        <v>379</v>
      </c>
      <c r="F45" s="16" t="s">
        <v>14</v>
      </c>
      <c r="G45" s="17">
        <v>5321000</v>
      </c>
      <c r="H45" s="17">
        <v>708220</v>
      </c>
      <c r="I45" s="17">
        <v>6029220</v>
      </c>
      <c r="J45" s="18">
        <v>0</v>
      </c>
      <c r="L45" s="20" t="str">
        <f>VLOOKUP(D45,[1]Sheet1!$C$6:$H$856,6,0)</f>
        <v>Khoa Động lực</v>
      </c>
      <c r="M45" s="19" t="str">
        <f t="shared" si="1"/>
        <v>19C1</v>
      </c>
      <c r="N45" s="19" t="e">
        <f>VLOOKUP(B45,'[2]SV17T4-KLT'!$C$9:$C$172,1,0)</f>
        <v>#N/A</v>
      </c>
    </row>
    <row r="46" spans="1:14" s="19" customFormat="1" ht="18" customHeight="1" x14ac:dyDescent="0.2">
      <c r="A46" s="11">
        <v>41</v>
      </c>
      <c r="B46" s="12" t="s">
        <v>380</v>
      </c>
      <c r="C46" s="13" t="s">
        <v>381</v>
      </c>
      <c r="D46" s="14" t="s">
        <v>375</v>
      </c>
      <c r="E46" s="15" t="s">
        <v>382</v>
      </c>
      <c r="F46" s="16" t="s">
        <v>14</v>
      </c>
      <c r="G46" s="17">
        <v>5321000</v>
      </c>
      <c r="H46" s="17">
        <v>708220</v>
      </c>
      <c r="I46" s="17">
        <v>6029220</v>
      </c>
      <c r="J46" s="18">
        <v>780000</v>
      </c>
      <c r="L46" s="20" t="str">
        <f>VLOOKUP(D46,[1]Sheet1!$C$6:$H$856,6,0)</f>
        <v>Khoa Động lực</v>
      </c>
      <c r="M46" s="19" t="str">
        <f t="shared" si="1"/>
        <v>19C1</v>
      </c>
      <c r="N46" s="19" t="e">
        <f>VLOOKUP(B46,'[2]SV17T4-KLT'!$C$9:$C$172,1,0)</f>
        <v>#N/A</v>
      </c>
    </row>
    <row r="47" spans="1:14" s="19" customFormat="1" ht="18" customHeight="1" x14ac:dyDescent="0.2">
      <c r="A47" s="11">
        <v>42</v>
      </c>
      <c r="B47" s="12" t="s">
        <v>383</v>
      </c>
      <c r="C47" s="13" t="s">
        <v>384</v>
      </c>
      <c r="D47" s="14" t="s">
        <v>375</v>
      </c>
      <c r="E47" s="15" t="s">
        <v>385</v>
      </c>
      <c r="F47" s="16" t="s">
        <v>14</v>
      </c>
      <c r="G47" s="17">
        <v>6101000</v>
      </c>
      <c r="H47" s="17">
        <v>708220</v>
      </c>
      <c r="I47" s="17">
        <v>6809220</v>
      </c>
      <c r="J47" s="18">
        <v>0</v>
      </c>
      <c r="L47" s="20" t="str">
        <f>VLOOKUP(D47,[1]Sheet1!$C$6:$H$856,6,0)</f>
        <v>Khoa Động lực</v>
      </c>
      <c r="M47" s="19" t="str">
        <f t="shared" si="1"/>
        <v>19C1</v>
      </c>
      <c r="N47" s="19" t="e">
        <f>VLOOKUP(B47,'[2]SV17T4-KLT'!$C$9:$C$172,1,0)</f>
        <v>#N/A</v>
      </c>
    </row>
    <row r="48" spans="1:14" s="19" customFormat="1" ht="18" customHeight="1" x14ac:dyDescent="0.2">
      <c r="A48" s="11">
        <v>43</v>
      </c>
      <c r="B48" s="12" t="s">
        <v>386</v>
      </c>
      <c r="C48" s="13" t="s">
        <v>387</v>
      </c>
      <c r="D48" s="14" t="s">
        <v>375</v>
      </c>
      <c r="E48" s="15" t="s">
        <v>388</v>
      </c>
      <c r="F48" s="16" t="s">
        <v>14</v>
      </c>
      <c r="G48" s="17">
        <v>6101000</v>
      </c>
      <c r="H48" s="17">
        <v>708220</v>
      </c>
      <c r="I48" s="17">
        <v>6809220</v>
      </c>
      <c r="J48" s="18">
        <v>0</v>
      </c>
      <c r="L48" s="20" t="str">
        <f>VLOOKUP(D48,[1]Sheet1!$C$6:$H$856,6,0)</f>
        <v>Khoa Động lực</v>
      </c>
      <c r="M48" s="19" t="str">
        <f t="shared" si="1"/>
        <v>19C1</v>
      </c>
      <c r="N48" s="19" t="e">
        <f>VLOOKUP(B48,'[2]SV17T4-KLT'!$C$9:$C$172,1,0)</f>
        <v>#N/A</v>
      </c>
    </row>
    <row r="49" spans="1:14" s="19" customFormat="1" ht="18" customHeight="1" x14ac:dyDescent="0.2">
      <c r="A49" s="11">
        <v>44</v>
      </c>
      <c r="B49" s="12" t="s">
        <v>389</v>
      </c>
      <c r="C49" s="13" t="s">
        <v>390</v>
      </c>
      <c r="D49" s="14" t="s">
        <v>375</v>
      </c>
      <c r="E49" s="15" t="s">
        <v>391</v>
      </c>
      <c r="F49" s="16" t="s">
        <v>14</v>
      </c>
      <c r="G49" s="17">
        <v>6101000</v>
      </c>
      <c r="H49" s="17">
        <v>708220</v>
      </c>
      <c r="I49" s="17">
        <v>6809220</v>
      </c>
      <c r="J49" s="18">
        <v>0</v>
      </c>
      <c r="L49" s="20" t="str">
        <f>VLOOKUP(D49,[1]Sheet1!$C$6:$H$856,6,0)</f>
        <v>Khoa Động lực</v>
      </c>
      <c r="M49" s="19" t="str">
        <f t="shared" si="1"/>
        <v>19C1</v>
      </c>
      <c r="N49" s="19" t="e">
        <f>VLOOKUP(B49,'[2]SV17T4-KLT'!$C$9:$C$172,1,0)</f>
        <v>#N/A</v>
      </c>
    </row>
    <row r="50" spans="1:14" s="19" customFormat="1" ht="18" customHeight="1" x14ac:dyDescent="0.2">
      <c r="A50" s="11">
        <v>45</v>
      </c>
      <c r="B50" s="12" t="s">
        <v>392</v>
      </c>
      <c r="C50" s="13" t="s">
        <v>393</v>
      </c>
      <c r="D50" s="14" t="s">
        <v>375</v>
      </c>
      <c r="E50" s="15" t="s">
        <v>394</v>
      </c>
      <c r="F50" s="16" t="s">
        <v>14</v>
      </c>
      <c r="G50" s="17">
        <v>6101000</v>
      </c>
      <c r="H50" s="17">
        <v>708220</v>
      </c>
      <c r="I50" s="17">
        <v>6809220</v>
      </c>
      <c r="J50" s="18">
        <v>0</v>
      </c>
      <c r="L50" s="20" t="str">
        <f>VLOOKUP(D50,[1]Sheet1!$C$6:$H$856,6,0)</f>
        <v>Khoa Động lực</v>
      </c>
      <c r="M50" s="19" t="str">
        <f t="shared" si="1"/>
        <v>19C1</v>
      </c>
      <c r="N50" s="19" t="e">
        <f>VLOOKUP(B50,'[2]SV17T4-KLT'!$C$9:$C$172,1,0)</f>
        <v>#N/A</v>
      </c>
    </row>
    <row r="51" spans="1:14" s="19" customFormat="1" ht="18" customHeight="1" x14ac:dyDescent="0.2">
      <c r="A51" s="11">
        <v>46</v>
      </c>
      <c r="B51" s="12" t="s">
        <v>395</v>
      </c>
      <c r="C51" s="13" t="s">
        <v>396</v>
      </c>
      <c r="D51" s="14" t="s">
        <v>375</v>
      </c>
      <c r="E51" s="15" t="s">
        <v>52</v>
      </c>
      <c r="F51" s="16" t="s">
        <v>14</v>
      </c>
      <c r="G51" s="17">
        <v>6101000</v>
      </c>
      <c r="H51" s="17">
        <v>145000</v>
      </c>
      <c r="I51" s="17">
        <v>6246000</v>
      </c>
      <c r="J51" s="18">
        <v>0</v>
      </c>
      <c r="L51" s="20" t="str">
        <f>VLOOKUP(D51,[1]Sheet1!$C$6:$H$856,6,0)</f>
        <v>Khoa Động lực</v>
      </c>
      <c r="M51" s="19" t="str">
        <f t="shared" si="1"/>
        <v>19C1</v>
      </c>
      <c r="N51" s="19" t="e">
        <f>VLOOKUP(B51,'[2]SV17T4-KLT'!$C$9:$C$172,1,0)</f>
        <v>#N/A</v>
      </c>
    </row>
    <row r="52" spans="1:14" s="19" customFormat="1" ht="18" customHeight="1" x14ac:dyDescent="0.2">
      <c r="A52" s="11">
        <v>47</v>
      </c>
      <c r="B52" s="12" t="s">
        <v>397</v>
      </c>
      <c r="C52" s="13" t="s">
        <v>398</v>
      </c>
      <c r="D52" s="14" t="s">
        <v>375</v>
      </c>
      <c r="E52" s="15" t="s">
        <v>399</v>
      </c>
      <c r="F52" s="16" t="s">
        <v>14</v>
      </c>
      <c r="G52" s="17">
        <v>6101000</v>
      </c>
      <c r="H52" s="17">
        <v>708220</v>
      </c>
      <c r="I52" s="17">
        <v>6809220</v>
      </c>
      <c r="J52" s="18">
        <v>0</v>
      </c>
      <c r="L52" s="20" t="str">
        <f>VLOOKUP(D52,[1]Sheet1!$C$6:$H$856,6,0)</f>
        <v>Khoa Động lực</v>
      </c>
      <c r="M52" s="19" t="str">
        <f t="shared" si="1"/>
        <v>19C1</v>
      </c>
      <c r="N52" s="19" t="e">
        <f>VLOOKUP(B52,'[2]SV17T4-KLT'!$C$9:$C$172,1,0)</f>
        <v>#N/A</v>
      </c>
    </row>
    <row r="53" spans="1:14" s="19" customFormat="1" ht="18" customHeight="1" x14ac:dyDescent="0.2">
      <c r="A53" s="11">
        <v>48</v>
      </c>
      <c r="B53" s="12" t="s">
        <v>400</v>
      </c>
      <c r="C53" s="13" t="s">
        <v>401</v>
      </c>
      <c r="D53" s="14" t="s">
        <v>375</v>
      </c>
      <c r="E53" s="15" t="s">
        <v>402</v>
      </c>
      <c r="F53" s="16" t="s">
        <v>14</v>
      </c>
      <c r="G53" s="17">
        <v>6101000</v>
      </c>
      <c r="H53" s="17">
        <v>708220</v>
      </c>
      <c r="I53" s="17">
        <v>6809220</v>
      </c>
      <c r="J53" s="18">
        <v>0</v>
      </c>
      <c r="L53" s="20" t="str">
        <f>VLOOKUP(D53,[1]Sheet1!$C$6:$H$856,6,0)</f>
        <v>Khoa Động lực</v>
      </c>
      <c r="M53" s="19" t="str">
        <f t="shared" si="1"/>
        <v>19C1</v>
      </c>
      <c r="N53" s="19" t="e">
        <f>VLOOKUP(B53,'[2]SV17T4-KLT'!$C$9:$C$172,1,0)</f>
        <v>#N/A</v>
      </c>
    </row>
    <row r="54" spans="1:14" s="19" customFormat="1" ht="18" customHeight="1" x14ac:dyDescent="0.2">
      <c r="A54" s="11">
        <v>49</v>
      </c>
      <c r="B54" s="12" t="s">
        <v>403</v>
      </c>
      <c r="C54" s="13" t="s">
        <v>404</v>
      </c>
      <c r="D54" s="14" t="s">
        <v>375</v>
      </c>
      <c r="E54" s="15" t="s">
        <v>185</v>
      </c>
      <c r="F54" s="16" t="s">
        <v>14</v>
      </c>
      <c r="G54" s="17">
        <v>6101000</v>
      </c>
      <c r="H54" s="17">
        <v>708220</v>
      </c>
      <c r="I54" s="17">
        <v>6809220</v>
      </c>
      <c r="J54" s="18">
        <v>0</v>
      </c>
      <c r="L54" s="20" t="str">
        <f>VLOOKUP(D54,[1]Sheet1!$C$6:$H$856,6,0)</f>
        <v>Khoa Động lực</v>
      </c>
      <c r="M54" s="19" t="str">
        <f t="shared" si="1"/>
        <v>19C1</v>
      </c>
      <c r="N54" s="19" t="e">
        <f>VLOOKUP(B54,'[2]SV17T4-KLT'!$C$9:$C$172,1,0)</f>
        <v>#N/A</v>
      </c>
    </row>
    <row r="55" spans="1:14" s="19" customFormat="1" ht="18" customHeight="1" x14ac:dyDescent="0.2">
      <c r="A55" s="11">
        <v>50</v>
      </c>
      <c r="B55" s="12" t="s">
        <v>405</v>
      </c>
      <c r="C55" s="13" t="s">
        <v>406</v>
      </c>
      <c r="D55" s="14" t="s">
        <v>375</v>
      </c>
      <c r="E55" s="15" t="s">
        <v>407</v>
      </c>
      <c r="F55" s="16" t="s">
        <v>14</v>
      </c>
      <c r="G55" s="17">
        <v>6101000</v>
      </c>
      <c r="H55" s="17">
        <v>708220</v>
      </c>
      <c r="I55" s="17">
        <v>6809220</v>
      </c>
      <c r="J55" s="18">
        <v>0</v>
      </c>
      <c r="L55" s="20" t="str">
        <f>VLOOKUP(D55,[1]Sheet1!$C$6:$H$856,6,0)</f>
        <v>Khoa Động lực</v>
      </c>
      <c r="M55" s="19" t="str">
        <f t="shared" si="1"/>
        <v>19C1</v>
      </c>
      <c r="N55" s="19" t="e">
        <f>VLOOKUP(B55,'[2]SV17T4-KLT'!$C$9:$C$172,1,0)</f>
        <v>#N/A</v>
      </c>
    </row>
    <row r="56" spans="1:14" s="19" customFormat="1" ht="18" customHeight="1" x14ac:dyDescent="0.2">
      <c r="A56" s="11">
        <v>51</v>
      </c>
      <c r="B56" s="12" t="s">
        <v>408</v>
      </c>
      <c r="C56" s="13" t="s">
        <v>206</v>
      </c>
      <c r="D56" s="14" t="s">
        <v>375</v>
      </c>
      <c r="E56" s="15" t="s">
        <v>409</v>
      </c>
      <c r="F56" s="16" t="s">
        <v>14</v>
      </c>
      <c r="G56" s="17">
        <v>6101000</v>
      </c>
      <c r="H56" s="17">
        <v>708220</v>
      </c>
      <c r="I56" s="17">
        <v>6809220</v>
      </c>
      <c r="J56" s="18">
        <v>0</v>
      </c>
      <c r="L56" s="20" t="str">
        <f>VLOOKUP(D56,[1]Sheet1!$C$6:$H$856,6,0)</f>
        <v>Khoa Động lực</v>
      </c>
      <c r="M56" s="19" t="str">
        <f t="shared" si="1"/>
        <v>19C1</v>
      </c>
      <c r="N56" s="19" t="e">
        <f>VLOOKUP(B56,'[2]SV17T4-KLT'!$C$9:$C$172,1,0)</f>
        <v>#N/A</v>
      </c>
    </row>
    <row r="57" spans="1:14" s="19" customFormat="1" ht="18" customHeight="1" x14ac:dyDescent="0.2">
      <c r="A57" s="11">
        <v>52</v>
      </c>
      <c r="B57" s="12" t="s">
        <v>410</v>
      </c>
      <c r="C57" s="13" t="s">
        <v>411</v>
      </c>
      <c r="D57" s="14" t="s">
        <v>375</v>
      </c>
      <c r="E57" s="15" t="s">
        <v>211</v>
      </c>
      <c r="F57" s="16" t="s">
        <v>14</v>
      </c>
      <c r="G57" s="17">
        <v>6101000</v>
      </c>
      <c r="H57" s="17">
        <v>708220</v>
      </c>
      <c r="I57" s="17">
        <v>6809220</v>
      </c>
      <c r="J57" s="18">
        <v>0</v>
      </c>
      <c r="L57" s="20" t="str">
        <f>VLOOKUP(D57,[1]Sheet1!$C$6:$H$856,6,0)</f>
        <v>Khoa Động lực</v>
      </c>
      <c r="M57" s="19" t="str">
        <f t="shared" si="1"/>
        <v>19C1</v>
      </c>
      <c r="N57" s="19" t="e">
        <f>VLOOKUP(B57,'[2]SV17T4-KLT'!$C$9:$C$172,1,0)</f>
        <v>#N/A</v>
      </c>
    </row>
    <row r="58" spans="1:14" s="19" customFormat="1" ht="18" customHeight="1" x14ac:dyDescent="0.2">
      <c r="A58" s="11">
        <v>53</v>
      </c>
      <c r="B58" s="12" t="s">
        <v>412</v>
      </c>
      <c r="C58" s="13" t="s">
        <v>413</v>
      </c>
      <c r="D58" s="14" t="s">
        <v>375</v>
      </c>
      <c r="E58" s="15" t="s">
        <v>414</v>
      </c>
      <c r="F58" s="16" t="s">
        <v>14</v>
      </c>
      <c r="G58" s="17">
        <v>6101000</v>
      </c>
      <c r="H58" s="17">
        <v>708220</v>
      </c>
      <c r="I58" s="17">
        <v>6809220</v>
      </c>
      <c r="J58" s="18">
        <v>0</v>
      </c>
      <c r="L58" s="20" t="str">
        <f>VLOOKUP(D58,[1]Sheet1!$C$6:$H$856,6,0)</f>
        <v>Khoa Động lực</v>
      </c>
      <c r="M58" s="19" t="str">
        <f t="shared" si="1"/>
        <v>19C1</v>
      </c>
      <c r="N58" s="19" t="e">
        <f>VLOOKUP(B58,'[2]SV17T4-KLT'!$C$9:$C$172,1,0)</f>
        <v>#N/A</v>
      </c>
    </row>
    <row r="59" spans="1:14" s="19" customFormat="1" ht="18" customHeight="1" x14ac:dyDescent="0.2">
      <c r="A59" s="11">
        <v>54</v>
      </c>
      <c r="B59" s="12" t="s">
        <v>415</v>
      </c>
      <c r="C59" s="13" t="s">
        <v>416</v>
      </c>
      <c r="D59" s="14" t="s">
        <v>375</v>
      </c>
      <c r="E59" s="15" t="s">
        <v>417</v>
      </c>
      <c r="F59" s="16" t="s">
        <v>14</v>
      </c>
      <c r="G59" s="17">
        <v>6101000</v>
      </c>
      <c r="H59" s="17">
        <v>708220</v>
      </c>
      <c r="I59" s="17">
        <v>6809220</v>
      </c>
      <c r="J59" s="18">
        <v>0</v>
      </c>
      <c r="L59" s="20" t="str">
        <f>VLOOKUP(D59,[1]Sheet1!$C$6:$H$856,6,0)</f>
        <v>Khoa Động lực</v>
      </c>
      <c r="M59" s="19" t="str">
        <f t="shared" si="1"/>
        <v>19C1</v>
      </c>
      <c r="N59" s="19" t="e">
        <f>VLOOKUP(B59,'[2]SV17T4-KLT'!$C$9:$C$172,1,0)</f>
        <v>#N/A</v>
      </c>
    </row>
    <row r="60" spans="1:14" s="19" customFormat="1" ht="18" customHeight="1" x14ac:dyDescent="0.2">
      <c r="A60" s="11">
        <v>55</v>
      </c>
      <c r="B60" s="12" t="s">
        <v>418</v>
      </c>
      <c r="C60" s="13" t="s">
        <v>419</v>
      </c>
      <c r="D60" s="14" t="s">
        <v>375</v>
      </c>
      <c r="E60" s="15" t="s">
        <v>243</v>
      </c>
      <c r="F60" s="16" t="s">
        <v>120</v>
      </c>
      <c r="G60" s="17">
        <v>6101000</v>
      </c>
      <c r="H60" s="17">
        <v>708220</v>
      </c>
      <c r="I60" s="17">
        <v>6809220</v>
      </c>
      <c r="J60" s="18">
        <v>0</v>
      </c>
      <c r="L60" s="20" t="str">
        <f>VLOOKUP(D60,[1]Sheet1!$C$6:$H$856,6,0)</f>
        <v>Khoa Động lực</v>
      </c>
      <c r="M60" s="19" t="str">
        <f t="shared" si="1"/>
        <v>19C1</v>
      </c>
      <c r="N60" s="19" t="e">
        <f>VLOOKUP(B60,'[2]SV17T4-KLT'!$C$9:$C$172,1,0)</f>
        <v>#N/A</v>
      </c>
    </row>
    <row r="61" spans="1:14" s="19" customFormat="1" ht="18" customHeight="1" x14ac:dyDescent="0.2">
      <c r="A61" s="11">
        <v>56</v>
      </c>
      <c r="B61" s="12" t="s">
        <v>420</v>
      </c>
      <c r="C61" s="13" t="s">
        <v>421</v>
      </c>
      <c r="D61" s="14" t="s">
        <v>375</v>
      </c>
      <c r="E61" s="15" t="s">
        <v>422</v>
      </c>
      <c r="F61" s="16" t="s">
        <v>14</v>
      </c>
      <c r="G61" s="17">
        <v>6101000</v>
      </c>
      <c r="H61" s="17">
        <v>708220</v>
      </c>
      <c r="I61" s="17">
        <v>6809220</v>
      </c>
      <c r="J61" s="18">
        <v>0</v>
      </c>
      <c r="L61" s="20" t="str">
        <f>VLOOKUP(D61,[1]Sheet1!$C$6:$H$856,6,0)</f>
        <v>Khoa Động lực</v>
      </c>
      <c r="M61" s="19" t="str">
        <f t="shared" si="1"/>
        <v>19C1</v>
      </c>
      <c r="N61" s="19" t="e">
        <f>VLOOKUP(B61,'[2]SV17T4-KLT'!$C$9:$C$172,1,0)</f>
        <v>#N/A</v>
      </c>
    </row>
    <row r="62" spans="1:14" s="19" customFormat="1" ht="18" customHeight="1" x14ac:dyDescent="0.2">
      <c r="A62" s="11">
        <v>57</v>
      </c>
      <c r="B62" s="12" t="s">
        <v>423</v>
      </c>
      <c r="C62" s="13" t="s">
        <v>424</v>
      </c>
      <c r="D62" s="14" t="s">
        <v>375</v>
      </c>
      <c r="E62" s="15" t="s">
        <v>425</v>
      </c>
      <c r="F62" s="16" t="s">
        <v>14</v>
      </c>
      <c r="G62" s="17">
        <v>6101000</v>
      </c>
      <c r="H62" s="17">
        <v>708220</v>
      </c>
      <c r="I62" s="17">
        <v>6809220</v>
      </c>
      <c r="J62" s="18">
        <v>0</v>
      </c>
      <c r="L62" s="20" t="str">
        <f>VLOOKUP(D62,[1]Sheet1!$C$6:$H$856,6,0)</f>
        <v>Khoa Động lực</v>
      </c>
      <c r="M62" s="19" t="str">
        <f t="shared" si="1"/>
        <v>19C1</v>
      </c>
      <c r="N62" s="19" t="e">
        <f>VLOOKUP(B62,'[2]SV17T4-KLT'!$C$9:$C$172,1,0)</f>
        <v>#N/A</v>
      </c>
    </row>
    <row r="63" spans="1:14" s="19" customFormat="1" ht="18" customHeight="1" x14ac:dyDescent="0.2">
      <c r="A63" s="11">
        <v>58</v>
      </c>
      <c r="B63" s="12" t="s">
        <v>426</v>
      </c>
      <c r="C63" s="13" t="s">
        <v>427</v>
      </c>
      <c r="D63" s="14" t="s">
        <v>375</v>
      </c>
      <c r="E63" s="15" t="s">
        <v>428</v>
      </c>
      <c r="F63" s="16" t="s">
        <v>14</v>
      </c>
      <c r="G63" s="17">
        <v>6101000</v>
      </c>
      <c r="H63" s="17">
        <v>708220</v>
      </c>
      <c r="I63" s="17">
        <v>6809220</v>
      </c>
      <c r="J63" s="18">
        <v>0</v>
      </c>
      <c r="L63" s="20" t="str">
        <f>VLOOKUP(D63,[1]Sheet1!$C$6:$H$856,6,0)</f>
        <v>Khoa Động lực</v>
      </c>
      <c r="M63" s="19" t="str">
        <f t="shared" si="1"/>
        <v>19C1</v>
      </c>
      <c r="N63" s="19" t="e">
        <f>VLOOKUP(B63,'[2]SV17T4-KLT'!$C$9:$C$172,1,0)</f>
        <v>#N/A</v>
      </c>
    </row>
    <row r="64" spans="1:14" s="19" customFormat="1" ht="18" customHeight="1" x14ac:dyDescent="0.2">
      <c r="A64" s="11">
        <v>59</v>
      </c>
      <c r="B64" s="12" t="s">
        <v>429</v>
      </c>
      <c r="C64" s="13" t="s">
        <v>430</v>
      </c>
      <c r="D64" s="14" t="s">
        <v>375</v>
      </c>
      <c r="E64" s="15" t="s">
        <v>431</v>
      </c>
      <c r="F64" s="16" t="s">
        <v>14</v>
      </c>
      <c r="G64" s="17">
        <v>6101000</v>
      </c>
      <c r="H64" s="17">
        <v>708220</v>
      </c>
      <c r="I64" s="17">
        <v>6809220</v>
      </c>
      <c r="J64" s="18">
        <v>0</v>
      </c>
      <c r="L64" s="20" t="str">
        <f>VLOOKUP(D64,[1]Sheet1!$C$6:$H$856,6,0)</f>
        <v>Khoa Động lực</v>
      </c>
      <c r="M64" s="19" t="str">
        <f t="shared" si="1"/>
        <v>19C1</v>
      </c>
      <c r="N64" s="19" t="e">
        <f>VLOOKUP(B64,'[2]SV17T4-KLT'!$C$9:$C$172,1,0)</f>
        <v>#N/A</v>
      </c>
    </row>
    <row r="65" spans="1:14" s="19" customFormat="1" ht="18" customHeight="1" x14ac:dyDescent="0.2">
      <c r="A65" s="11">
        <v>60</v>
      </c>
      <c r="B65" s="12" t="s">
        <v>432</v>
      </c>
      <c r="C65" s="13" t="s">
        <v>433</v>
      </c>
      <c r="D65" s="14" t="s">
        <v>375</v>
      </c>
      <c r="E65" s="15" t="s">
        <v>238</v>
      </c>
      <c r="F65" s="16" t="s">
        <v>14</v>
      </c>
      <c r="G65" s="17">
        <v>6101000</v>
      </c>
      <c r="H65" s="17">
        <v>708220</v>
      </c>
      <c r="I65" s="17">
        <v>6809220</v>
      </c>
      <c r="J65" s="18">
        <v>0</v>
      </c>
      <c r="L65" s="20" t="str">
        <f>VLOOKUP(D65,[1]Sheet1!$C$6:$H$856,6,0)</f>
        <v>Khoa Động lực</v>
      </c>
      <c r="M65" s="19" t="str">
        <f t="shared" si="1"/>
        <v>19C1</v>
      </c>
      <c r="N65" s="19" t="e">
        <f>VLOOKUP(B65,'[2]SV17T4-KLT'!$C$9:$C$172,1,0)</f>
        <v>#N/A</v>
      </c>
    </row>
    <row r="66" spans="1:14" s="19" customFormat="1" ht="18" customHeight="1" x14ac:dyDescent="0.2">
      <c r="A66" s="11">
        <v>61</v>
      </c>
      <c r="B66" s="12" t="s">
        <v>434</v>
      </c>
      <c r="C66" s="13" t="s">
        <v>435</v>
      </c>
      <c r="D66" s="14" t="s">
        <v>436</v>
      </c>
      <c r="E66" s="15" t="s">
        <v>254</v>
      </c>
      <c r="F66" s="16" t="s">
        <v>14</v>
      </c>
      <c r="G66" s="17">
        <v>6101000</v>
      </c>
      <c r="H66" s="17">
        <v>708220</v>
      </c>
      <c r="I66" s="17">
        <v>6809220</v>
      </c>
      <c r="J66" s="18">
        <v>0</v>
      </c>
      <c r="L66" s="20" t="str">
        <f>VLOOKUP(D66,[1]Sheet1!$C$6:$H$856,6,0)</f>
        <v>Khoa Động lực</v>
      </c>
      <c r="M66" s="19" t="str">
        <f t="shared" si="1"/>
        <v>19C1</v>
      </c>
      <c r="N66" s="19" t="e">
        <f>VLOOKUP(B66,'[2]SV17T4-KLT'!$C$9:$C$172,1,0)</f>
        <v>#N/A</v>
      </c>
    </row>
    <row r="67" spans="1:14" s="19" customFormat="1" ht="18" customHeight="1" x14ac:dyDescent="0.2">
      <c r="A67" s="11">
        <v>62</v>
      </c>
      <c r="B67" s="12" t="s">
        <v>437</v>
      </c>
      <c r="C67" s="13" t="s">
        <v>438</v>
      </c>
      <c r="D67" s="14" t="s">
        <v>436</v>
      </c>
      <c r="E67" s="15" t="s">
        <v>103</v>
      </c>
      <c r="F67" s="16" t="s">
        <v>14</v>
      </c>
      <c r="G67" s="17">
        <v>6101000</v>
      </c>
      <c r="H67" s="17">
        <v>708220</v>
      </c>
      <c r="I67" s="17">
        <v>6809220</v>
      </c>
      <c r="J67" s="18">
        <v>0</v>
      </c>
      <c r="L67" s="20" t="str">
        <f>VLOOKUP(D67,[1]Sheet1!$C$6:$H$856,6,0)</f>
        <v>Khoa Động lực</v>
      </c>
      <c r="M67" s="19" t="str">
        <f t="shared" si="1"/>
        <v>19C1</v>
      </c>
      <c r="N67" s="19" t="e">
        <f>VLOOKUP(B67,'[2]SV17T4-KLT'!$C$9:$C$172,1,0)</f>
        <v>#N/A</v>
      </c>
    </row>
    <row r="68" spans="1:14" s="19" customFormat="1" ht="18" customHeight="1" x14ac:dyDescent="0.2">
      <c r="A68" s="11">
        <v>63</v>
      </c>
      <c r="B68" s="12" t="s">
        <v>439</v>
      </c>
      <c r="C68" s="13" t="s">
        <v>440</v>
      </c>
      <c r="D68" s="14" t="s">
        <v>436</v>
      </c>
      <c r="E68" s="15" t="s">
        <v>50</v>
      </c>
      <c r="F68" s="16" t="s">
        <v>14</v>
      </c>
      <c r="G68" s="17">
        <v>6101000</v>
      </c>
      <c r="H68" s="17">
        <v>708220</v>
      </c>
      <c r="I68" s="17">
        <v>6809220</v>
      </c>
      <c r="J68" s="18">
        <v>0</v>
      </c>
      <c r="L68" s="20" t="str">
        <f>VLOOKUP(D68,[1]Sheet1!$C$6:$H$856,6,0)</f>
        <v>Khoa Động lực</v>
      </c>
      <c r="M68" s="19" t="str">
        <f t="shared" si="1"/>
        <v>19C1</v>
      </c>
      <c r="N68" s="19" t="e">
        <f>VLOOKUP(B68,'[2]SV17T4-KLT'!$C$9:$C$172,1,0)</f>
        <v>#N/A</v>
      </c>
    </row>
    <row r="69" spans="1:14" s="19" customFormat="1" ht="18" customHeight="1" x14ac:dyDescent="0.2">
      <c r="A69" s="11">
        <v>64</v>
      </c>
      <c r="B69" s="12" t="s">
        <v>441</v>
      </c>
      <c r="C69" s="13" t="s">
        <v>442</v>
      </c>
      <c r="D69" s="14" t="s">
        <v>436</v>
      </c>
      <c r="E69" s="15" t="s">
        <v>97</v>
      </c>
      <c r="F69" s="16" t="s">
        <v>14</v>
      </c>
      <c r="G69" s="17">
        <v>6101000</v>
      </c>
      <c r="H69" s="17">
        <v>708220</v>
      </c>
      <c r="I69" s="17">
        <v>6809220</v>
      </c>
      <c r="J69" s="18">
        <v>0</v>
      </c>
      <c r="L69" s="20" t="str">
        <f>VLOOKUP(D69,[1]Sheet1!$C$6:$H$856,6,0)</f>
        <v>Khoa Động lực</v>
      </c>
      <c r="M69" s="19" t="str">
        <f t="shared" si="1"/>
        <v>19C1</v>
      </c>
      <c r="N69" s="19" t="e">
        <f>VLOOKUP(B69,'[2]SV17T4-KLT'!$C$9:$C$172,1,0)</f>
        <v>#N/A</v>
      </c>
    </row>
    <row r="70" spans="1:14" s="19" customFormat="1" ht="18" customHeight="1" x14ac:dyDescent="0.2">
      <c r="A70" s="11">
        <v>65</v>
      </c>
      <c r="B70" s="12" t="s">
        <v>443</v>
      </c>
      <c r="C70" s="13" t="s">
        <v>444</v>
      </c>
      <c r="D70" s="14" t="s">
        <v>436</v>
      </c>
      <c r="E70" s="15" t="s">
        <v>35</v>
      </c>
      <c r="F70" s="16" t="s">
        <v>14</v>
      </c>
      <c r="G70" s="17">
        <v>6101000</v>
      </c>
      <c r="H70" s="17">
        <v>708220</v>
      </c>
      <c r="I70" s="17">
        <v>6809220</v>
      </c>
      <c r="J70" s="18">
        <v>0</v>
      </c>
      <c r="L70" s="20" t="str">
        <f>VLOOKUP(D70,[1]Sheet1!$C$6:$H$856,6,0)</f>
        <v>Khoa Động lực</v>
      </c>
      <c r="M70" s="19" t="str">
        <f t="shared" si="1"/>
        <v>19C1</v>
      </c>
      <c r="N70" s="19" t="e">
        <f>VLOOKUP(B70,'[2]SV17T4-KLT'!$C$9:$C$172,1,0)</f>
        <v>#N/A</v>
      </c>
    </row>
    <row r="71" spans="1:14" s="19" customFormat="1" ht="18" customHeight="1" x14ac:dyDescent="0.2">
      <c r="A71" s="11">
        <v>66</v>
      </c>
      <c r="B71" s="12" t="s">
        <v>445</v>
      </c>
      <c r="C71" s="13" t="s">
        <v>446</v>
      </c>
      <c r="D71" s="14" t="s">
        <v>436</v>
      </c>
      <c r="E71" s="15" t="s">
        <v>251</v>
      </c>
      <c r="F71" s="16" t="s">
        <v>14</v>
      </c>
      <c r="G71" s="17">
        <v>6101000</v>
      </c>
      <c r="H71" s="17">
        <v>708220</v>
      </c>
      <c r="I71" s="17">
        <v>6809220</v>
      </c>
      <c r="J71" s="18">
        <v>0</v>
      </c>
      <c r="L71" s="20" t="str">
        <f>VLOOKUP(D71,[1]Sheet1!$C$6:$H$856,6,0)</f>
        <v>Khoa Động lực</v>
      </c>
      <c r="M71" s="19" t="str">
        <f t="shared" si="1"/>
        <v>19C1</v>
      </c>
      <c r="N71" s="19" t="e">
        <f>VLOOKUP(B71,'[2]SV17T4-KLT'!$C$9:$C$172,1,0)</f>
        <v>#N/A</v>
      </c>
    </row>
    <row r="72" spans="1:14" s="19" customFormat="1" ht="18" customHeight="1" x14ac:dyDescent="0.2">
      <c r="A72" s="11">
        <v>67</v>
      </c>
      <c r="B72" s="12" t="s">
        <v>447</v>
      </c>
      <c r="C72" s="13" t="s">
        <v>448</v>
      </c>
      <c r="D72" s="14" t="s">
        <v>436</v>
      </c>
      <c r="E72" s="15" t="s">
        <v>49</v>
      </c>
      <c r="F72" s="16" t="s">
        <v>14</v>
      </c>
      <c r="G72" s="17">
        <v>780000</v>
      </c>
      <c r="H72" s="17">
        <v>0</v>
      </c>
      <c r="I72" s="17">
        <v>780000</v>
      </c>
      <c r="J72" s="18">
        <v>5321000</v>
      </c>
      <c r="L72" s="20" t="str">
        <f>VLOOKUP(D72,[1]Sheet1!$C$6:$H$856,6,0)</f>
        <v>Khoa Động lực</v>
      </c>
      <c r="M72" s="19" t="str">
        <f t="shared" si="1"/>
        <v>19C1</v>
      </c>
      <c r="N72" s="19" t="e">
        <f>VLOOKUP(B72,'[2]SV17T4-KLT'!$C$9:$C$172,1,0)</f>
        <v>#N/A</v>
      </c>
    </row>
    <row r="73" spans="1:14" s="19" customFormat="1" ht="18" customHeight="1" x14ac:dyDescent="0.2">
      <c r="A73" s="11">
        <v>68</v>
      </c>
      <c r="B73" s="12" t="s">
        <v>449</v>
      </c>
      <c r="C73" s="13" t="s">
        <v>450</v>
      </c>
      <c r="D73" s="14" t="s">
        <v>436</v>
      </c>
      <c r="E73" s="15" t="s">
        <v>217</v>
      </c>
      <c r="F73" s="16" t="s">
        <v>14</v>
      </c>
      <c r="G73" s="17">
        <v>6101000</v>
      </c>
      <c r="H73" s="17">
        <v>708220</v>
      </c>
      <c r="I73" s="17">
        <v>6809220</v>
      </c>
      <c r="J73" s="18">
        <v>0</v>
      </c>
      <c r="L73" s="20" t="str">
        <f>VLOOKUP(D73,[1]Sheet1!$C$6:$H$856,6,0)</f>
        <v>Khoa Động lực</v>
      </c>
      <c r="M73" s="19" t="str">
        <f t="shared" si="1"/>
        <v>19C1</v>
      </c>
      <c r="N73" s="19" t="e">
        <f>VLOOKUP(B73,'[2]SV17T4-KLT'!$C$9:$C$172,1,0)</f>
        <v>#N/A</v>
      </c>
    </row>
    <row r="74" spans="1:14" s="19" customFormat="1" ht="18" customHeight="1" x14ac:dyDescent="0.2">
      <c r="A74" s="11">
        <v>69</v>
      </c>
      <c r="B74" s="12" t="s">
        <v>451</v>
      </c>
      <c r="C74" s="13" t="s">
        <v>452</v>
      </c>
      <c r="D74" s="14" t="s">
        <v>436</v>
      </c>
      <c r="E74" s="15" t="s">
        <v>24</v>
      </c>
      <c r="F74" s="16" t="s">
        <v>14</v>
      </c>
      <c r="G74" s="17">
        <v>6101000</v>
      </c>
      <c r="H74" s="17">
        <v>708220</v>
      </c>
      <c r="I74" s="17">
        <v>6809220</v>
      </c>
      <c r="J74" s="18">
        <v>0</v>
      </c>
      <c r="L74" s="20" t="str">
        <f>VLOOKUP(D74,[1]Sheet1!$C$6:$H$856,6,0)</f>
        <v>Khoa Động lực</v>
      </c>
      <c r="M74" s="19" t="str">
        <f t="shared" si="1"/>
        <v>19C1</v>
      </c>
      <c r="N74" s="19" t="e">
        <f>VLOOKUP(B74,'[2]SV17T4-KLT'!$C$9:$C$172,1,0)</f>
        <v>#N/A</v>
      </c>
    </row>
    <row r="75" spans="1:14" s="19" customFormat="1" ht="18" customHeight="1" x14ac:dyDescent="0.2">
      <c r="A75" s="11">
        <v>70</v>
      </c>
      <c r="B75" s="12" t="s">
        <v>453</v>
      </c>
      <c r="C75" s="13" t="s">
        <v>454</v>
      </c>
      <c r="D75" s="14" t="s">
        <v>436</v>
      </c>
      <c r="E75" s="15" t="s">
        <v>104</v>
      </c>
      <c r="F75" s="16" t="s">
        <v>14</v>
      </c>
      <c r="G75" s="17">
        <v>6101000</v>
      </c>
      <c r="H75" s="17">
        <v>708220</v>
      </c>
      <c r="I75" s="17">
        <v>6809220</v>
      </c>
      <c r="J75" s="18">
        <v>0</v>
      </c>
      <c r="L75" s="20" t="str">
        <f>VLOOKUP(D75,[1]Sheet1!$C$6:$H$856,6,0)</f>
        <v>Khoa Động lực</v>
      </c>
      <c r="M75" s="19" t="str">
        <f t="shared" si="1"/>
        <v>19C1</v>
      </c>
      <c r="N75" s="19" t="e">
        <f>VLOOKUP(B75,'[2]SV17T4-KLT'!$C$9:$C$172,1,0)</f>
        <v>#N/A</v>
      </c>
    </row>
    <row r="76" spans="1:14" s="19" customFormat="1" ht="18" customHeight="1" x14ac:dyDescent="0.2">
      <c r="A76" s="11">
        <v>71</v>
      </c>
      <c r="B76" s="12" t="s">
        <v>455</v>
      </c>
      <c r="C76" s="13" t="s">
        <v>456</v>
      </c>
      <c r="D76" s="14" t="s">
        <v>436</v>
      </c>
      <c r="E76" s="15" t="s">
        <v>457</v>
      </c>
      <c r="F76" s="16" t="s">
        <v>14</v>
      </c>
      <c r="G76" s="17">
        <v>6101000</v>
      </c>
      <c r="H76" s="17">
        <v>708220</v>
      </c>
      <c r="I76" s="17">
        <v>6809220</v>
      </c>
      <c r="J76" s="18">
        <v>0</v>
      </c>
      <c r="L76" s="20" t="str">
        <f>VLOOKUP(D76,[1]Sheet1!$C$6:$H$856,6,0)</f>
        <v>Khoa Động lực</v>
      </c>
      <c r="M76" s="19" t="str">
        <f t="shared" si="1"/>
        <v>19C1</v>
      </c>
      <c r="N76" s="19" t="e">
        <f>VLOOKUP(B76,'[2]SV17T4-KLT'!$C$9:$C$172,1,0)</f>
        <v>#N/A</v>
      </c>
    </row>
    <row r="77" spans="1:14" s="19" customFormat="1" ht="18" customHeight="1" x14ac:dyDescent="0.2">
      <c r="A77" s="11">
        <v>72</v>
      </c>
      <c r="B77" s="12" t="s">
        <v>458</v>
      </c>
      <c r="C77" s="13" t="s">
        <v>459</v>
      </c>
      <c r="D77" s="14" t="s">
        <v>436</v>
      </c>
      <c r="E77" s="15" t="s">
        <v>204</v>
      </c>
      <c r="F77" s="16" t="s">
        <v>14</v>
      </c>
      <c r="G77" s="17">
        <v>6101000</v>
      </c>
      <c r="H77" s="17">
        <v>708220</v>
      </c>
      <c r="I77" s="17">
        <v>6809220</v>
      </c>
      <c r="J77" s="18">
        <v>0</v>
      </c>
      <c r="L77" s="20" t="str">
        <f>VLOOKUP(D77,[1]Sheet1!$C$6:$H$856,6,0)</f>
        <v>Khoa Động lực</v>
      </c>
      <c r="M77" s="19" t="str">
        <f t="shared" si="1"/>
        <v>19C1</v>
      </c>
      <c r="N77" s="19" t="e">
        <f>VLOOKUP(B77,'[2]SV17T4-KLT'!$C$9:$C$172,1,0)</f>
        <v>#N/A</v>
      </c>
    </row>
    <row r="78" spans="1:14" s="19" customFormat="1" ht="18" customHeight="1" x14ac:dyDescent="0.2">
      <c r="A78" s="11">
        <v>73</v>
      </c>
      <c r="B78" s="12" t="s">
        <v>460</v>
      </c>
      <c r="C78" s="13" t="s">
        <v>461</v>
      </c>
      <c r="D78" s="14" t="s">
        <v>436</v>
      </c>
      <c r="E78" s="15" t="s">
        <v>462</v>
      </c>
      <c r="F78" s="16" t="s">
        <v>14</v>
      </c>
      <c r="G78" s="17">
        <v>6101000</v>
      </c>
      <c r="H78" s="17">
        <v>708220</v>
      </c>
      <c r="I78" s="17">
        <v>6809220</v>
      </c>
      <c r="J78" s="18">
        <v>0</v>
      </c>
      <c r="L78" s="20" t="str">
        <f>VLOOKUP(D78,[1]Sheet1!$C$6:$H$856,6,0)</f>
        <v>Khoa Động lực</v>
      </c>
      <c r="M78" s="19" t="str">
        <f t="shared" si="1"/>
        <v>19C1</v>
      </c>
      <c r="N78" s="19" t="e">
        <f>VLOOKUP(B78,'[2]SV17T4-KLT'!$C$9:$C$172,1,0)</f>
        <v>#N/A</v>
      </c>
    </row>
    <row r="79" spans="1:14" s="19" customFormat="1" ht="18" customHeight="1" x14ac:dyDescent="0.2">
      <c r="A79" s="11">
        <v>74</v>
      </c>
      <c r="B79" s="12" t="s">
        <v>463</v>
      </c>
      <c r="C79" s="13" t="s">
        <v>464</v>
      </c>
      <c r="D79" s="14" t="s">
        <v>436</v>
      </c>
      <c r="E79" s="15" t="s">
        <v>126</v>
      </c>
      <c r="F79" s="16" t="s">
        <v>14</v>
      </c>
      <c r="G79" s="17">
        <v>6101000</v>
      </c>
      <c r="H79" s="17">
        <v>708220</v>
      </c>
      <c r="I79" s="17">
        <v>6809220</v>
      </c>
      <c r="J79" s="18">
        <v>0</v>
      </c>
      <c r="L79" s="20" t="str">
        <f>VLOOKUP(D79,[1]Sheet1!$C$6:$H$856,6,0)</f>
        <v>Khoa Động lực</v>
      </c>
      <c r="M79" s="19" t="str">
        <f t="shared" si="1"/>
        <v>19C1</v>
      </c>
      <c r="N79" s="19" t="e">
        <f>VLOOKUP(B79,'[2]SV17T4-KLT'!$C$9:$C$172,1,0)</f>
        <v>#N/A</v>
      </c>
    </row>
    <row r="80" spans="1:14" s="19" customFormat="1" ht="18" customHeight="1" x14ac:dyDescent="0.2">
      <c r="A80" s="11">
        <v>75</v>
      </c>
      <c r="B80" s="12" t="s">
        <v>465</v>
      </c>
      <c r="C80" s="13" t="s">
        <v>466</v>
      </c>
      <c r="D80" s="14" t="s">
        <v>436</v>
      </c>
      <c r="E80" s="15" t="s">
        <v>107</v>
      </c>
      <c r="F80" s="16" t="s">
        <v>14</v>
      </c>
      <c r="G80" s="17">
        <v>6101000</v>
      </c>
      <c r="H80" s="17">
        <v>708220</v>
      </c>
      <c r="I80" s="17">
        <v>6809220</v>
      </c>
      <c r="J80" s="18">
        <v>0</v>
      </c>
      <c r="L80" s="20" t="str">
        <f>VLOOKUP(D80,[1]Sheet1!$C$6:$H$856,6,0)</f>
        <v>Khoa Động lực</v>
      </c>
      <c r="M80" s="19" t="str">
        <f t="shared" si="1"/>
        <v>19C1</v>
      </c>
      <c r="N80" s="19" t="e">
        <f>VLOOKUP(B80,'[2]SV17T4-KLT'!$C$9:$C$172,1,0)</f>
        <v>#N/A</v>
      </c>
    </row>
    <row r="81" spans="1:14" s="19" customFormat="1" ht="18" customHeight="1" x14ac:dyDescent="0.2">
      <c r="A81" s="11">
        <v>76</v>
      </c>
      <c r="B81" s="12" t="s">
        <v>467</v>
      </c>
      <c r="C81" s="13" t="s">
        <v>468</v>
      </c>
      <c r="D81" s="14" t="s">
        <v>436</v>
      </c>
      <c r="E81" s="15" t="s">
        <v>469</v>
      </c>
      <c r="F81" s="16" t="s">
        <v>14</v>
      </c>
      <c r="G81" s="17">
        <v>6101000</v>
      </c>
      <c r="H81" s="17">
        <v>708220</v>
      </c>
      <c r="I81" s="17">
        <v>6809220</v>
      </c>
      <c r="J81" s="18">
        <v>0</v>
      </c>
      <c r="L81" s="20" t="str">
        <f>VLOOKUP(D81,[1]Sheet1!$C$6:$H$856,6,0)</f>
        <v>Khoa Động lực</v>
      </c>
      <c r="M81" s="19" t="str">
        <f t="shared" si="1"/>
        <v>19C1</v>
      </c>
      <c r="N81" s="19" t="e">
        <f>VLOOKUP(B81,'[2]SV17T4-KLT'!$C$9:$C$172,1,0)</f>
        <v>#N/A</v>
      </c>
    </row>
    <row r="82" spans="1:14" s="19" customFormat="1" ht="18" customHeight="1" x14ac:dyDescent="0.2">
      <c r="A82" s="11">
        <v>77</v>
      </c>
      <c r="B82" s="12" t="s">
        <v>470</v>
      </c>
      <c r="C82" s="13" t="s">
        <v>471</v>
      </c>
      <c r="D82" s="14" t="s">
        <v>436</v>
      </c>
      <c r="E82" s="15" t="s">
        <v>245</v>
      </c>
      <c r="F82" s="16" t="s">
        <v>14</v>
      </c>
      <c r="G82" s="17">
        <v>6101000</v>
      </c>
      <c r="H82" s="17">
        <v>708220</v>
      </c>
      <c r="I82" s="17">
        <v>6809220</v>
      </c>
      <c r="J82" s="18">
        <v>0</v>
      </c>
      <c r="L82" s="20" t="str">
        <f>VLOOKUP(D82,[1]Sheet1!$C$6:$H$856,6,0)</f>
        <v>Khoa Động lực</v>
      </c>
      <c r="M82" s="19" t="str">
        <f t="shared" si="1"/>
        <v>19C1</v>
      </c>
      <c r="N82" s="19" t="e">
        <f>VLOOKUP(B82,'[2]SV17T4-KLT'!$C$9:$C$172,1,0)</f>
        <v>#N/A</v>
      </c>
    </row>
    <row r="83" spans="1:14" s="19" customFormat="1" ht="18" customHeight="1" x14ac:dyDescent="0.2">
      <c r="A83" s="11">
        <v>78</v>
      </c>
      <c r="B83" s="12" t="s">
        <v>472</v>
      </c>
      <c r="C83" s="13" t="s">
        <v>473</v>
      </c>
      <c r="D83" s="14" t="s">
        <v>436</v>
      </c>
      <c r="E83" s="15" t="s">
        <v>474</v>
      </c>
      <c r="F83" s="16" t="s">
        <v>14</v>
      </c>
      <c r="G83" s="17">
        <v>6101000</v>
      </c>
      <c r="H83" s="17">
        <v>708220</v>
      </c>
      <c r="I83" s="17">
        <v>6809220</v>
      </c>
      <c r="J83" s="18">
        <v>0</v>
      </c>
      <c r="L83" s="20" t="str">
        <f>VLOOKUP(D83,[1]Sheet1!$C$6:$H$856,6,0)</f>
        <v>Khoa Động lực</v>
      </c>
      <c r="M83" s="19" t="str">
        <f t="shared" si="1"/>
        <v>19C1</v>
      </c>
      <c r="N83" s="19" t="e">
        <f>VLOOKUP(B83,'[2]SV17T4-KLT'!$C$9:$C$172,1,0)</f>
        <v>#N/A</v>
      </c>
    </row>
    <row r="84" spans="1:14" s="19" customFormat="1" ht="18" customHeight="1" x14ac:dyDescent="0.2">
      <c r="A84" s="11">
        <v>79</v>
      </c>
      <c r="B84" s="12" t="s">
        <v>475</v>
      </c>
      <c r="C84" s="13" t="s">
        <v>476</v>
      </c>
      <c r="D84" s="14" t="s">
        <v>436</v>
      </c>
      <c r="E84" s="15" t="s">
        <v>132</v>
      </c>
      <c r="F84" s="16" t="s">
        <v>14</v>
      </c>
      <c r="G84" s="17">
        <v>6101000</v>
      </c>
      <c r="H84" s="17">
        <v>708220</v>
      </c>
      <c r="I84" s="17">
        <v>6809220</v>
      </c>
      <c r="J84" s="18">
        <v>0</v>
      </c>
      <c r="L84" s="20" t="str">
        <f>VLOOKUP(D84,[1]Sheet1!$C$6:$H$856,6,0)</f>
        <v>Khoa Động lực</v>
      </c>
      <c r="M84" s="19" t="str">
        <f t="shared" si="1"/>
        <v>19C1</v>
      </c>
      <c r="N84" s="19" t="e">
        <f>VLOOKUP(B84,'[2]SV17T4-KLT'!$C$9:$C$172,1,0)</f>
        <v>#N/A</v>
      </c>
    </row>
    <row r="85" spans="1:14" s="19" customFormat="1" ht="18" customHeight="1" x14ac:dyDescent="0.2">
      <c r="A85" s="11">
        <v>80</v>
      </c>
      <c r="B85" s="12" t="s">
        <v>477</v>
      </c>
      <c r="C85" s="13" t="s">
        <v>478</v>
      </c>
      <c r="D85" s="14" t="s">
        <v>436</v>
      </c>
      <c r="E85" s="15" t="s">
        <v>141</v>
      </c>
      <c r="F85" s="16" t="s">
        <v>14</v>
      </c>
      <c r="G85" s="17">
        <v>6101000</v>
      </c>
      <c r="H85" s="17">
        <v>708220</v>
      </c>
      <c r="I85" s="17">
        <v>6809220</v>
      </c>
      <c r="J85" s="18">
        <v>0</v>
      </c>
      <c r="L85" s="20" t="str">
        <f>VLOOKUP(D85,[1]Sheet1!$C$6:$H$856,6,0)</f>
        <v>Khoa Động lực</v>
      </c>
      <c r="M85" s="19" t="str">
        <f t="shared" si="1"/>
        <v>19C1</v>
      </c>
      <c r="N85" s="19" t="e">
        <f>VLOOKUP(B85,'[2]SV17T4-KLT'!$C$9:$C$172,1,0)</f>
        <v>#N/A</v>
      </c>
    </row>
    <row r="86" spans="1:14" s="19" customFormat="1" ht="18" customHeight="1" x14ac:dyDescent="0.2">
      <c r="A86" s="11">
        <v>81</v>
      </c>
      <c r="B86" s="12" t="s">
        <v>479</v>
      </c>
      <c r="C86" s="13" t="s">
        <v>480</v>
      </c>
      <c r="D86" s="14" t="s">
        <v>436</v>
      </c>
      <c r="E86" s="15" t="s">
        <v>83</v>
      </c>
      <c r="F86" s="16" t="s">
        <v>14</v>
      </c>
      <c r="G86" s="17">
        <v>6101000</v>
      </c>
      <c r="H86" s="17">
        <v>708220</v>
      </c>
      <c r="I86" s="17">
        <v>6809220</v>
      </c>
      <c r="J86" s="18">
        <v>0</v>
      </c>
      <c r="L86" s="20" t="str">
        <f>VLOOKUP(D86,[1]Sheet1!$C$6:$H$856,6,0)</f>
        <v>Khoa Động lực</v>
      </c>
      <c r="M86" s="19" t="str">
        <f t="shared" si="1"/>
        <v>19C1</v>
      </c>
      <c r="N86" s="19" t="e">
        <f>VLOOKUP(B86,'[2]SV17T4-KLT'!$C$9:$C$172,1,0)</f>
        <v>#N/A</v>
      </c>
    </row>
    <row r="87" spans="1:14" s="19" customFormat="1" ht="18" customHeight="1" x14ac:dyDescent="0.2">
      <c r="A87" s="11">
        <v>82</v>
      </c>
      <c r="B87" s="12" t="s">
        <v>481</v>
      </c>
      <c r="C87" s="13" t="s">
        <v>191</v>
      </c>
      <c r="D87" s="14" t="s">
        <v>436</v>
      </c>
      <c r="E87" s="15" t="s">
        <v>482</v>
      </c>
      <c r="F87" s="16" t="s">
        <v>14</v>
      </c>
      <c r="G87" s="17">
        <v>6101000</v>
      </c>
      <c r="H87" s="17">
        <v>708220</v>
      </c>
      <c r="I87" s="17">
        <v>6809220</v>
      </c>
      <c r="J87" s="18">
        <v>0</v>
      </c>
      <c r="L87" s="20" t="str">
        <f>VLOOKUP(D87,[1]Sheet1!$C$6:$H$856,6,0)</f>
        <v>Khoa Động lực</v>
      </c>
      <c r="M87" s="19" t="str">
        <f t="shared" si="1"/>
        <v>19C1</v>
      </c>
      <c r="N87" s="19" t="e">
        <f>VLOOKUP(B87,'[2]SV17T4-KLT'!$C$9:$C$172,1,0)</f>
        <v>#N/A</v>
      </c>
    </row>
    <row r="88" spans="1:14" s="19" customFormat="1" ht="18" customHeight="1" x14ac:dyDescent="0.2">
      <c r="A88" s="11">
        <v>83</v>
      </c>
      <c r="B88" s="12" t="s">
        <v>483</v>
      </c>
      <c r="C88" s="13" t="s">
        <v>80</v>
      </c>
      <c r="D88" s="14" t="s">
        <v>436</v>
      </c>
      <c r="E88" s="15" t="s">
        <v>58</v>
      </c>
      <c r="F88" s="16" t="s">
        <v>14</v>
      </c>
      <c r="G88" s="17">
        <v>6101000</v>
      </c>
      <c r="H88" s="17">
        <v>708220</v>
      </c>
      <c r="I88" s="17">
        <v>6809220</v>
      </c>
      <c r="J88" s="18">
        <v>0</v>
      </c>
      <c r="L88" s="20" t="str">
        <f>VLOOKUP(D88,[1]Sheet1!$C$6:$H$856,6,0)</f>
        <v>Khoa Động lực</v>
      </c>
      <c r="M88" s="19" t="str">
        <f t="shared" si="1"/>
        <v>19C1</v>
      </c>
      <c r="N88" s="19" t="e">
        <f>VLOOKUP(B88,'[2]SV17T4-KLT'!$C$9:$C$172,1,0)</f>
        <v>#N/A</v>
      </c>
    </row>
    <row r="89" spans="1:14" s="19" customFormat="1" ht="18" customHeight="1" x14ac:dyDescent="0.2">
      <c r="A89" s="11">
        <v>84</v>
      </c>
      <c r="B89" s="12" t="s">
        <v>484</v>
      </c>
      <c r="C89" s="13" t="s">
        <v>249</v>
      </c>
      <c r="D89" s="14" t="s">
        <v>436</v>
      </c>
      <c r="E89" s="15" t="s">
        <v>20</v>
      </c>
      <c r="F89" s="16" t="s">
        <v>14</v>
      </c>
      <c r="G89" s="17">
        <v>6101000</v>
      </c>
      <c r="H89" s="17">
        <v>708220</v>
      </c>
      <c r="I89" s="17">
        <v>6809220</v>
      </c>
      <c r="J89" s="18">
        <v>0</v>
      </c>
      <c r="L89" s="20" t="str">
        <f>VLOOKUP(D89,[1]Sheet1!$C$6:$H$856,6,0)</f>
        <v>Khoa Động lực</v>
      </c>
      <c r="M89" s="19" t="str">
        <f t="shared" si="1"/>
        <v>19C1</v>
      </c>
      <c r="N89" s="19" t="e">
        <f>VLOOKUP(B89,'[2]SV17T4-KLT'!$C$9:$C$172,1,0)</f>
        <v>#N/A</v>
      </c>
    </row>
    <row r="90" spans="1:14" s="19" customFormat="1" ht="18" customHeight="1" x14ac:dyDescent="0.2">
      <c r="A90" s="11">
        <v>85</v>
      </c>
      <c r="B90" s="12" t="s">
        <v>485</v>
      </c>
      <c r="C90" s="13" t="s">
        <v>250</v>
      </c>
      <c r="D90" s="14" t="s">
        <v>436</v>
      </c>
      <c r="E90" s="15" t="s">
        <v>486</v>
      </c>
      <c r="F90" s="16" t="s">
        <v>14</v>
      </c>
      <c r="G90" s="17">
        <v>6101000</v>
      </c>
      <c r="H90" s="17">
        <v>708220</v>
      </c>
      <c r="I90" s="17">
        <v>6809220</v>
      </c>
      <c r="J90" s="18">
        <v>0</v>
      </c>
      <c r="L90" s="20" t="str">
        <f>VLOOKUP(D90,[1]Sheet1!$C$6:$H$856,6,0)</f>
        <v>Khoa Động lực</v>
      </c>
      <c r="M90" s="19" t="str">
        <f t="shared" si="1"/>
        <v>19C1</v>
      </c>
      <c r="N90" s="19" t="e">
        <f>VLOOKUP(B90,'[2]SV17T4-KLT'!$C$9:$C$172,1,0)</f>
        <v>#N/A</v>
      </c>
    </row>
    <row r="91" spans="1:14" s="19" customFormat="1" ht="18" customHeight="1" x14ac:dyDescent="0.2">
      <c r="A91" s="11">
        <v>86</v>
      </c>
      <c r="B91" s="12" t="s">
        <v>487</v>
      </c>
      <c r="C91" s="13" t="s">
        <v>488</v>
      </c>
      <c r="D91" s="14" t="s">
        <v>436</v>
      </c>
      <c r="E91" s="15" t="s">
        <v>489</v>
      </c>
      <c r="F91" s="16" t="s">
        <v>14</v>
      </c>
      <c r="G91" s="17">
        <v>6101000</v>
      </c>
      <c r="H91" s="17">
        <v>708220</v>
      </c>
      <c r="I91" s="17">
        <v>6809220</v>
      </c>
      <c r="J91" s="18">
        <v>0</v>
      </c>
      <c r="L91" s="20" t="str">
        <f>VLOOKUP(D91,[1]Sheet1!$C$6:$H$856,6,0)</f>
        <v>Khoa Động lực</v>
      </c>
      <c r="M91" s="19" t="str">
        <f t="shared" si="1"/>
        <v>19C1</v>
      </c>
      <c r="N91" s="19" t="e">
        <f>VLOOKUP(B91,'[2]SV17T4-KLT'!$C$9:$C$172,1,0)</f>
        <v>#N/A</v>
      </c>
    </row>
    <row r="92" spans="1:14" s="19" customFormat="1" ht="18" customHeight="1" x14ac:dyDescent="0.2">
      <c r="A92" s="11">
        <v>87</v>
      </c>
      <c r="B92" s="12" t="s">
        <v>490</v>
      </c>
      <c r="C92" s="13" t="s">
        <v>491</v>
      </c>
      <c r="D92" s="14" t="s">
        <v>436</v>
      </c>
      <c r="E92" s="15" t="s">
        <v>134</v>
      </c>
      <c r="F92" s="16" t="s">
        <v>14</v>
      </c>
      <c r="G92" s="17">
        <v>6101000</v>
      </c>
      <c r="H92" s="17">
        <v>708220</v>
      </c>
      <c r="I92" s="17">
        <v>6809220</v>
      </c>
      <c r="J92" s="18">
        <v>0</v>
      </c>
      <c r="L92" s="20" t="str">
        <f>VLOOKUP(D92,[1]Sheet1!$C$6:$H$856,6,0)</f>
        <v>Khoa Động lực</v>
      </c>
      <c r="M92" s="19" t="str">
        <f t="shared" si="1"/>
        <v>19C1</v>
      </c>
      <c r="N92" s="19" t="e">
        <f>VLOOKUP(B92,'[2]SV17T4-KLT'!$C$9:$C$172,1,0)</f>
        <v>#N/A</v>
      </c>
    </row>
    <row r="93" spans="1:14" s="19" customFormat="1" ht="18" customHeight="1" x14ac:dyDescent="0.2">
      <c r="A93" s="11">
        <v>88</v>
      </c>
      <c r="B93" s="12" t="s">
        <v>492</v>
      </c>
      <c r="C93" s="13" t="s">
        <v>493</v>
      </c>
      <c r="D93" s="14" t="s">
        <v>436</v>
      </c>
      <c r="E93" s="15" t="s">
        <v>204</v>
      </c>
      <c r="F93" s="16" t="s">
        <v>14</v>
      </c>
      <c r="G93" s="17">
        <v>6101000</v>
      </c>
      <c r="H93" s="17">
        <v>708220</v>
      </c>
      <c r="I93" s="17">
        <v>6809220</v>
      </c>
      <c r="J93" s="18">
        <v>0</v>
      </c>
      <c r="L93" s="20" t="str">
        <f>VLOOKUP(D93,[1]Sheet1!$C$6:$H$856,6,0)</f>
        <v>Khoa Động lực</v>
      </c>
      <c r="M93" s="19" t="str">
        <f t="shared" si="1"/>
        <v>19C1</v>
      </c>
      <c r="N93" s="19" t="e">
        <f>VLOOKUP(B93,'[2]SV17T4-KLT'!$C$9:$C$172,1,0)</f>
        <v>#N/A</v>
      </c>
    </row>
    <row r="94" spans="1:14" s="19" customFormat="1" ht="18" customHeight="1" x14ac:dyDescent="0.2">
      <c r="A94" s="11">
        <v>89</v>
      </c>
      <c r="B94" s="12" t="s">
        <v>494</v>
      </c>
      <c r="C94" s="13" t="s">
        <v>495</v>
      </c>
      <c r="D94" s="14" t="s">
        <v>436</v>
      </c>
      <c r="E94" s="15" t="s">
        <v>50</v>
      </c>
      <c r="F94" s="16" t="s">
        <v>14</v>
      </c>
      <c r="G94" s="17">
        <v>6101000</v>
      </c>
      <c r="H94" s="17">
        <v>708220</v>
      </c>
      <c r="I94" s="17">
        <v>6809220</v>
      </c>
      <c r="J94" s="18">
        <v>0</v>
      </c>
      <c r="L94" s="20" t="str">
        <f>VLOOKUP(D94,[1]Sheet1!$C$6:$H$856,6,0)</f>
        <v>Khoa Động lực</v>
      </c>
      <c r="M94" s="19" t="str">
        <f t="shared" ref="M94:M157" si="2">LEFT(D94,4)</f>
        <v>19C1</v>
      </c>
      <c r="N94" s="19" t="e">
        <f>VLOOKUP(B94,'[2]SV17T4-KLT'!$C$9:$C$172,1,0)</f>
        <v>#N/A</v>
      </c>
    </row>
    <row r="95" spans="1:14" s="19" customFormat="1" ht="18" customHeight="1" x14ac:dyDescent="0.2">
      <c r="A95" s="11">
        <v>90</v>
      </c>
      <c r="B95" s="12" t="s">
        <v>496</v>
      </c>
      <c r="C95" s="13" t="s">
        <v>497</v>
      </c>
      <c r="D95" s="14" t="s">
        <v>436</v>
      </c>
      <c r="E95" s="15" t="s">
        <v>77</v>
      </c>
      <c r="F95" s="16" t="s">
        <v>14</v>
      </c>
      <c r="G95" s="17">
        <v>6101000</v>
      </c>
      <c r="H95" s="17">
        <v>708220</v>
      </c>
      <c r="I95" s="17">
        <v>6809220</v>
      </c>
      <c r="J95" s="18">
        <v>0</v>
      </c>
      <c r="L95" s="20" t="str">
        <f>VLOOKUP(D95,[1]Sheet1!$C$6:$H$856,6,0)</f>
        <v>Khoa Động lực</v>
      </c>
      <c r="M95" s="19" t="str">
        <f t="shared" si="2"/>
        <v>19C1</v>
      </c>
      <c r="N95" s="19" t="e">
        <f>VLOOKUP(B95,'[2]SV17T4-KLT'!$C$9:$C$172,1,0)</f>
        <v>#N/A</v>
      </c>
    </row>
    <row r="96" spans="1:14" s="19" customFormat="1" ht="18" customHeight="1" x14ac:dyDescent="0.2">
      <c r="A96" s="11">
        <v>91</v>
      </c>
      <c r="B96" s="12" t="s">
        <v>498</v>
      </c>
      <c r="C96" s="13" t="s">
        <v>499</v>
      </c>
      <c r="D96" s="14" t="s">
        <v>436</v>
      </c>
      <c r="E96" s="15" t="s">
        <v>182</v>
      </c>
      <c r="F96" s="16" t="s">
        <v>14</v>
      </c>
      <c r="G96" s="17">
        <v>6101000</v>
      </c>
      <c r="H96" s="17">
        <v>708220</v>
      </c>
      <c r="I96" s="17">
        <v>6809220</v>
      </c>
      <c r="J96" s="18">
        <v>0</v>
      </c>
      <c r="L96" s="20" t="str">
        <f>VLOOKUP(D96,[1]Sheet1!$C$6:$H$856,6,0)</f>
        <v>Khoa Động lực</v>
      </c>
      <c r="M96" s="19" t="str">
        <f t="shared" si="2"/>
        <v>19C1</v>
      </c>
      <c r="N96" s="19" t="e">
        <f>VLOOKUP(B96,'[2]SV17T4-KLT'!$C$9:$C$172,1,0)</f>
        <v>#N/A</v>
      </c>
    </row>
    <row r="97" spans="1:14" s="19" customFormat="1" ht="18" customHeight="1" x14ac:dyDescent="0.2">
      <c r="A97" s="11">
        <v>92</v>
      </c>
      <c r="B97" s="12" t="s">
        <v>500</v>
      </c>
      <c r="C97" s="13" t="s">
        <v>501</v>
      </c>
      <c r="D97" s="14" t="s">
        <v>436</v>
      </c>
      <c r="E97" s="15" t="s">
        <v>91</v>
      </c>
      <c r="F97" s="16" t="s">
        <v>14</v>
      </c>
      <c r="G97" s="17">
        <v>6101000</v>
      </c>
      <c r="H97" s="17">
        <v>708220</v>
      </c>
      <c r="I97" s="17">
        <v>6809220</v>
      </c>
      <c r="J97" s="18">
        <v>0</v>
      </c>
      <c r="L97" s="20" t="str">
        <f>VLOOKUP(D97,[1]Sheet1!$C$6:$H$856,6,0)</f>
        <v>Khoa Động lực</v>
      </c>
      <c r="M97" s="19" t="str">
        <f t="shared" si="2"/>
        <v>19C1</v>
      </c>
      <c r="N97" s="19" t="e">
        <f>VLOOKUP(B97,'[2]SV17T4-KLT'!$C$9:$C$172,1,0)</f>
        <v>#N/A</v>
      </c>
    </row>
    <row r="98" spans="1:14" s="19" customFormat="1" ht="18" customHeight="1" x14ac:dyDescent="0.2">
      <c r="A98" s="11">
        <v>93</v>
      </c>
      <c r="B98" s="12" t="s">
        <v>502</v>
      </c>
      <c r="C98" s="13" t="s">
        <v>503</v>
      </c>
      <c r="D98" s="14" t="s">
        <v>436</v>
      </c>
      <c r="E98" s="15" t="s">
        <v>190</v>
      </c>
      <c r="F98" s="16" t="s">
        <v>14</v>
      </c>
      <c r="G98" s="17">
        <v>5321000</v>
      </c>
      <c r="H98" s="17">
        <v>708220</v>
      </c>
      <c r="I98" s="17">
        <v>6029220</v>
      </c>
      <c r="J98" s="18">
        <v>780000</v>
      </c>
      <c r="L98" s="20" t="str">
        <f>VLOOKUP(D98,[1]Sheet1!$C$6:$H$856,6,0)</f>
        <v>Khoa Động lực</v>
      </c>
      <c r="M98" s="19" t="str">
        <f t="shared" si="2"/>
        <v>19C1</v>
      </c>
      <c r="N98" s="19" t="e">
        <f>VLOOKUP(B98,'[2]SV17T4-KLT'!$C$9:$C$172,1,0)</f>
        <v>#N/A</v>
      </c>
    </row>
    <row r="99" spans="1:14" s="19" customFormat="1" ht="18" customHeight="1" x14ac:dyDescent="0.2">
      <c r="A99" s="11">
        <v>94</v>
      </c>
      <c r="B99" s="12" t="s">
        <v>504</v>
      </c>
      <c r="C99" s="13" t="s">
        <v>505</v>
      </c>
      <c r="D99" s="14" t="s">
        <v>506</v>
      </c>
      <c r="E99" s="15" t="s">
        <v>136</v>
      </c>
      <c r="F99" s="16" t="s">
        <v>14</v>
      </c>
      <c r="G99" s="17">
        <v>6101000</v>
      </c>
      <c r="H99" s="17">
        <v>708220</v>
      </c>
      <c r="I99" s="17">
        <v>6809220</v>
      </c>
      <c r="J99" s="18">
        <v>0</v>
      </c>
      <c r="L99" s="20" t="str">
        <f>VLOOKUP(D99,[1]Sheet1!$C$6:$H$856,6,0)</f>
        <v>Khoa Động lực</v>
      </c>
      <c r="M99" s="19" t="str">
        <f t="shared" si="2"/>
        <v>19C1</v>
      </c>
      <c r="N99" s="19" t="e">
        <f>VLOOKUP(B99,'[2]SV17T4-KLT'!$C$9:$C$172,1,0)</f>
        <v>#N/A</v>
      </c>
    </row>
    <row r="100" spans="1:14" s="19" customFormat="1" ht="18" customHeight="1" x14ac:dyDescent="0.2">
      <c r="A100" s="11">
        <v>95</v>
      </c>
      <c r="B100" s="12" t="s">
        <v>507</v>
      </c>
      <c r="C100" s="13" t="s">
        <v>508</v>
      </c>
      <c r="D100" s="14" t="s">
        <v>506</v>
      </c>
      <c r="E100" s="15" t="s">
        <v>159</v>
      </c>
      <c r="F100" s="16" t="s">
        <v>14</v>
      </c>
      <c r="G100" s="17">
        <v>6101000</v>
      </c>
      <c r="H100" s="17">
        <v>708220</v>
      </c>
      <c r="I100" s="17">
        <v>6809220</v>
      </c>
      <c r="J100" s="18">
        <v>0</v>
      </c>
      <c r="L100" s="20" t="str">
        <f>VLOOKUP(D100,[1]Sheet1!$C$6:$H$856,6,0)</f>
        <v>Khoa Động lực</v>
      </c>
      <c r="M100" s="19" t="str">
        <f t="shared" si="2"/>
        <v>19C1</v>
      </c>
      <c r="N100" s="19" t="e">
        <f>VLOOKUP(B100,'[2]SV17T4-KLT'!$C$9:$C$172,1,0)</f>
        <v>#N/A</v>
      </c>
    </row>
    <row r="101" spans="1:14" s="19" customFormat="1" ht="18" customHeight="1" x14ac:dyDescent="0.2">
      <c r="A101" s="11">
        <v>96</v>
      </c>
      <c r="B101" s="12" t="s">
        <v>509</v>
      </c>
      <c r="C101" s="13" t="s">
        <v>510</v>
      </c>
      <c r="D101" s="14" t="s">
        <v>506</v>
      </c>
      <c r="E101" s="15" t="s">
        <v>68</v>
      </c>
      <c r="F101" s="16" t="s">
        <v>14</v>
      </c>
      <c r="G101" s="17">
        <v>6101000</v>
      </c>
      <c r="H101" s="17">
        <v>708220</v>
      </c>
      <c r="I101" s="17">
        <v>6809220</v>
      </c>
      <c r="J101" s="18">
        <v>0</v>
      </c>
      <c r="L101" s="20" t="str">
        <f>VLOOKUP(D101,[1]Sheet1!$C$6:$H$856,6,0)</f>
        <v>Khoa Động lực</v>
      </c>
      <c r="M101" s="19" t="str">
        <f t="shared" si="2"/>
        <v>19C1</v>
      </c>
      <c r="N101" s="19" t="e">
        <f>VLOOKUP(B101,'[2]SV17T4-KLT'!$C$9:$C$172,1,0)</f>
        <v>#N/A</v>
      </c>
    </row>
    <row r="102" spans="1:14" s="19" customFormat="1" ht="18" customHeight="1" x14ac:dyDescent="0.2">
      <c r="A102" s="11">
        <v>97</v>
      </c>
      <c r="B102" s="12" t="s">
        <v>511</v>
      </c>
      <c r="C102" s="13" t="s">
        <v>512</v>
      </c>
      <c r="D102" s="14" t="s">
        <v>506</v>
      </c>
      <c r="E102" s="15" t="s">
        <v>67</v>
      </c>
      <c r="F102" s="16" t="s">
        <v>14</v>
      </c>
      <c r="G102" s="17">
        <v>6101000</v>
      </c>
      <c r="H102" s="17">
        <v>708220</v>
      </c>
      <c r="I102" s="17">
        <v>6809220</v>
      </c>
      <c r="J102" s="18">
        <v>0</v>
      </c>
      <c r="L102" s="20" t="str">
        <f>VLOOKUP(D102,[1]Sheet1!$C$6:$H$856,6,0)</f>
        <v>Khoa Động lực</v>
      </c>
      <c r="M102" s="19" t="str">
        <f t="shared" si="2"/>
        <v>19C1</v>
      </c>
      <c r="N102" s="19" t="e">
        <f>VLOOKUP(B102,'[2]SV17T4-KLT'!$C$9:$C$172,1,0)</f>
        <v>#N/A</v>
      </c>
    </row>
    <row r="103" spans="1:14" s="19" customFormat="1" ht="18" customHeight="1" x14ac:dyDescent="0.2">
      <c r="A103" s="11">
        <v>98</v>
      </c>
      <c r="B103" s="12" t="s">
        <v>513</v>
      </c>
      <c r="C103" s="13" t="s">
        <v>514</v>
      </c>
      <c r="D103" s="14" t="s">
        <v>506</v>
      </c>
      <c r="E103" s="15" t="s">
        <v>196</v>
      </c>
      <c r="F103" s="16" t="s">
        <v>14</v>
      </c>
      <c r="G103" s="17">
        <v>6101000</v>
      </c>
      <c r="H103" s="17">
        <v>708220</v>
      </c>
      <c r="I103" s="17">
        <v>6809220</v>
      </c>
      <c r="J103" s="18">
        <v>0</v>
      </c>
      <c r="L103" s="20" t="str">
        <f>VLOOKUP(D103,[1]Sheet1!$C$6:$H$856,6,0)</f>
        <v>Khoa Động lực</v>
      </c>
      <c r="M103" s="19" t="str">
        <f t="shared" si="2"/>
        <v>19C1</v>
      </c>
      <c r="N103" s="19" t="e">
        <f>VLOOKUP(B103,'[2]SV17T4-KLT'!$C$9:$C$172,1,0)</f>
        <v>#N/A</v>
      </c>
    </row>
    <row r="104" spans="1:14" s="19" customFormat="1" ht="18" customHeight="1" x14ac:dyDescent="0.2">
      <c r="A104" s="11">
        <v>99</v>
      </c>
      <c r="B104" s="12" t="s">
        <v>515</v>
      </c>
      <c r="C104" s="13" t="s">
        <v>516</v>
      </c>
      <c r="D104" s="14" t="s">
        <v>506</v>
      </c>
      <c r="E104" s="15" t="s">
        <v>53</v>
      </c>
      <c r="F104" s="16" t="s">
        <v>14</v>
      </c>
      <c r="G104" s="17">
        <v>6101000</v>
      </c>
      <c r="H104" s="17">
        <v>708220</v>
      </c>
      <c r="I104" s="17">
        <v>6809220</v>
      </c>
      <c r="J104" s="18">
        <v>0</v>
      </c>
      <c r="L104" s="20" t="str">
        <f>VLOOKUP(D104,[1]Sheet1!$C$6:$H$856,6,0)</f>
        <v>Khoa Động lực</v>
      </c>
      <c r="M104" s="19" t="str">
        <f t="shared" si="2"/>
        <v>19C1</v>
      </c>
      <c r="N104" s="19" t="e">
        <f>VLOOKUP(B104,'[2]SV17T4-KLT'!$C$9:$C$172,1,0)</f>
        <v>#N/A</v>
      </c>
    </row>
    <row r="105" spans="1:14" s="19" customFormat="1" ht="18" customHeight="1" x14ac:dyDescent="0.2">
      <c r="A105" s="11">
        <v>100</v>
      </c>
      <c r="B105" s="12" t="s">
        <v>517</v>
      </c>
      <c r="C105" s="13" t="s">
        <v>518</v>
      </c>
      <c r="D105" s="14" t="s">
        <v>506</v>
      </c>
      <c r="E105" s="15" t="s">
        <v>242</v>
      </c>
      <c r="F105" s="16" t="s">
        <v>14</v>
      </c>
      <c r="G105" s="17">
        <v>6101000</v>
      </c>
      <c r="H105" s="17">
        <v>708220</v>
      </c>
      <c r="I105" s="17">
        <v>6809220</v>
      </c>
      <c r="J105" s="18">
        <v>0</v>
      </c>
      <c r="L105" s="20" t="str">
        <f>VLOOKUP(D105,[1]Sheet1!$C$6:$H$856,6,0)</f>
        <v>Khoa Động lực</v>
      </c>
      <c r="M105" s="19" t="str">
        <f t="shared" si="2"/>
        <v>19C1</v>
      </c>
      <c r="N105" s="19" t="e">
        <f>VLOOKUP(B105,'[2]SV17T4-KLT'!$C$9:$C$172,1,0)</f>
        <v>#N/A</v>
      </c>
    </row>
    <row r="106" spans="1:14" s="19" customFormat="1" ht="18" customHeight="1" x14ac:dyDescent="0.2">
      <c r="A106" s="11">
        <v>101</v>
      </c>
      <c r="B106" s="12" t="s">
        <v>519</v>
      </c>
      <c r="C106" s="13" t="s">
        <v>520</v>
      </c>
      <c r="D106" s="14" t="s">
        <v>506</v>
      </c>
      <c r="E106" s="15" t="s">
        <v>21</v>
      </c>
      <c r="F106" s="16" t="s">
        <v>14</v>
      </c>
      <c r="G106" s="17">
        <v>6101000</v>
      </c>
      <c r="H106" s="17">
        <v>708220</v>
      </c>
      <c r="I106" s="17">
        <v>6809220</v>
      </c>
      <c r="J106" s="18">
        <v>0</v>
      </c>
      <c r="L106" s="20" t="str">
        <f>VLOOKUP(D106,[1]Sheet1!$C$6:$H$856,6,0)</f>
        <v>Khoa Động lực</v>
      </c>
      <c r="M106" s="19" t="str">
        <f t="shared" si="2"/>
        <v>19C1</v>
      </c>
      <c r="N106" s="19" t="e">
        <f>VLOOKUP(B106,'[2]SV17T4-KLT'!$C$9:$C$172,1,0)</f>
        <v>#N/A</v>
      </c>
    </row>
    <row r="107" spans="1:14" s="19" customFormat="1" ht="18" customHeight="1" x14ac:dyDescent="0.2">
      <c r="A107" s="11">
        <v>102</v>
      </c>
      <c r="B107" s="12" t="s">
        <v>521</v>
      </c>
      <c r="C107" s="13" t="s">
        <v>522</v>
      </c>
      <c r="D107" s="14" t="s">
        <v>506</v>
      </c>
      <c r="E107" s="15" t="s">
        <v>193</v>
      </c>
      <c r="F107" s="16" t="s">
        <v>14</v>
      </c>
      <c r="G107" s="17">
        <v>6101000</v>
      </c>
      <c r="H107" s="17">
        <v>708220</v>
      </c>
      <c r="I107" s="17">
        <v>6809220</v>
      </c>
      <c r="J107" s="18">
        <v>0</v>
      </c>
      <c r="L107" s="20" t="str">
        <f>VLOOKUP(D107,[1]Sheet1!$C$6:$H$856,6,0)</f>
        <v>Khoa Động lực</v>
      </c>
      <c r="M107" s="19" t="str">
        <f t="shared" si="2"/>
        <v>19C1</v>
      </c>
      <c r="N107" s="19" t="e">
        <f>VLOOKUP(B107,'[2]SV17T4-KLT'!$C$9:$C$172,1,0)</f>
        <v>#N/A</v>
      </c>
    </row>
    <row r="108" spans="1:14" s="19" customFormat="1" ht="18" customHeight="1" x14ac:dyDescent="0.2">
      <c r="A108" s="11">
        <v>103</v>
      </c>
      <c r="B108" s="12" t="s">
        <v>523</v>
      </c>
      <c r="C108" s="13" t="s">
        <v>524</v>
      </c>
      <c r="D108" s="14" t="s">
        <v>506</v>
      </c>
      <c r="E108" s="15" t="s">
        <v>160</v>
      </c>
      <c r="F108" s="16" t="s">
        <v>14</v>
      </c>
      <c r="G108" s="17">
        <v>6101000</v>
      </c>
      <c r="H108" s="17">
        <v>708220</v>
      </c>
      <c r="I108" s="17">
        <v>6809220</v>
      </c>
      <c r="J108" s="18">
        <v>0</v>
      </c>
      <c r="L108" s="20" t="str">
        <f>VLOOKUP(D108,[1]Sheet1!$C$6:$H$856,6,0)</f>
        <v>Khoa Động lực</v>
      </c>
      <c r="M108" s="19" t="str">
        <f t="shared" si="2"/>
        <v>19C1</v>
      </c>
      <c r="N108" s="19" t="e">
        <f>VLOOKUP(B108,'[2]SV17T4-KLT'!$C$9:$C$172,1,0)</f>
        <v>#N/A</v>
      </c>
    </row>
    <row r="109" spans="1:14" s="19" customFormat="1" ht="18" customHeight="1" x14ac:dyDescent="0.2">
      <c r="A109" s="11">
        <v>104</v>
      </c>
      <c r="B109" s="12" t="s">
        <v>525</v>
      </c>
      <c r="C109" s="13" t="s">
        <v>526</v>
      </c>
      <c r="D109" s="14" t="s">
        <v>506</v>
      </c>
      <c r="E109" s="15" t="s">
        <v>85</v>
      </c>
      <c r="F109" s="16" t="s">
        <v>14</v>
      </c>
      <c r="G109" s="17">
        <v>6101000</v>
      </c>
      <c r="H109" s="17">
        <v>708220</v>
      </c>
      <c r="I109" s="17">
        <v>6809220</v>
      </c>
      <c r="J109" s="18">
        <v>0</v>
      </c>
      <c r="L109" s="20" t="str">
        <f>VLOOKUP(D109,[1]Sheet1!$C$6:$H$856,6,0)</f>
        <v>Khoa Động lực</v>
      </c>
      <c r="M109" s="19" t="str">
        <f t="shared" si="2"/>
        <v>19C1</v>
      </c>
      <c r="N109" s="19" t="e">
        <f>VLOOKUP(B109,'[2]SV17T4-KLT'!$C$9:$C$172,1,0)</f>
        <v>#N/A</v>
      </c>
    </row>
    <row r="110" spans="1:14" s="19" customFormat="1" ht="18" customHeight="1" x14ac:dyDescent="0.2">
      <c r="A110" s="11">
        <v>105</v>
      </c>
      <c r="B110" s="12" t="s">
        <v>527</v>
      </c>
      <c r="C110" s="13" t="s">
        <v>528</v>
      </c>
      <c r="D110" s="14" t="s">
        <v>506</v>
      </c>
      <c r="E110" s="15" t="s">
        <v>529</v>
      </c>
      <c r="F110" s="16" t="s">
        <v>14</v>
      </c>
      <c r="G110" s="17">
        <v>6101000</v>
      </c>
      <c r="H110" s="17">
        <v>708220</v>
      </c>
      <c r="I110" s="17">
        <v>6809220</v>
      </c>
      <c r="J110" s="18">
        <v>0</v>
      </c>
      <c r="L110" s="20" t="str">
        <f>VLOOKUP(D110,[1]Sheet1!$C$6:$H$856,6,0)</f>
        <v>Khoa Động lực</v>
      </c>
      <c r="M110" s="19" t="str">
        <f t="shared" si="2"/>
        <v>19C1</v>
      </c>
      <c r="N110" s="19" t="e">
        <f>VLOOKUP(B110,'[2]SV17T4-KLT'!$C$9:$C$172,1,0)</f>
        <v>#N/A</v>
      </c>
    </row>
    <row r="111" spans="1:14" s="19" customFormat="1" ht="18" customHeight="1" x14ac:dyDescent="0.2">
      <c r="A111" s="11">
        <v>106</v>
      </c>
      <c r="B111" s="12" t="s">
        <v>530</v>
      </c>
      <c r="C111" s="13" t="s">
        <v>531</v>
      </c>
      <c r="D111" s="14" t="s">
        <v>506</v>
      </c>
      <c r="E111" s="15" t="s">
        <v>532</v>
      </c>
      <c r="F111" s="16" t="s">
        <v>14</v>
      </c>
      <c r="G111" s="17">
        <v>6101000</v>
      </c>
      <c r="H111" s="17">
        <v>708220</v>
      </c>
      <c r="I111" s="17">
        <v>6809220</v>
      </c>
      <c r="J111" s="18">
        <v>0</v>
      </c>
      <c r="L111" s="20" t="str">
        <f>VLOOKUP(D111,[1]Sheet1!$C$6:$H$856,6,0)</f>
        <v>Khoa Động lực</v>
      </c>
      <c r="M111" s="19" t="str">
        <f t="shared" si="2"/>
        <v>19C1</v>
      </c>
      <c r="N111" s="19" t="e">
        <f>VLOOKUP(B111,'[2]SV17T4-KLT'!$C$9:$C$172,1,0)</f>
        <v>#N/A</v>
      </c>
    </row>
    <row r="112" spans="1:14" s="19" customFormat="1" ht="18" customHeight="1" x14ac:dyDescent="0.2">
      <c r="A112" s="11">
        <v>107</v>
      </c>
      <c r="B112" s="12" t="s">
        <v>533</v>
      </c>
      <c r="C112" s="13" t="s">
        <v>109</v>
      </c>
      <c r="D112" s="14" t="s">
        <v>506</v>
      </c>
      <c r="E112" s="15" t="s">
        <v>33</v>
      </c>
      <c r="F112" s="16" t="s">
        <v>14</v>
      </c>
      <c r="G112" s="17">
        <v>6101000</v>
      </c>
      <c r="H112" s="17">
        <v>708220</v>
      </c>
      <c r="I112" s="17">
        <v>6809220</v>
      </c>
      <c r="J112" s="18">
        <v>0</v>
      </c>
      <c r="K112" s="21"/>
      <c r="L112" s="20" t="str">
        <f>VLOOKUP(D112,[1]Sheet1!$C$6:$H$856,6,0)</f>
        <v>Khoa Động lực</v>
      </c>
      <c r="M112" s="19" t="str">
        <f t="shared" si="2"/>
        <v>19C1</v>
      </c>
      <c r="N112" s="19" t="e">
        <f>VLOOKUP(B112,'[2]SV17T4-KLT'!$C$9:$C$172,1,0)</f>
        <v>#N/A</v>
      </c>
    </row>
    <row r="113" spans="1:14" s="19" customFormat="1" ht="18" customHeight="1" x14ac:dyDescent="0.2">
      <c r="A113" s="11">
        <v>108</v>
      </c>
      <c r="B113" s="12" t="s">
        <v>534</v>
      </c>
      <c r="C113" s="13" t="s">
        <v>535</v>
      </c>
      <c r="D113" s="14" t="s">
        <v>506</v>
      </c>
      <c r="E113" s="15" t="s">
        <v>536</v>
      </c>
      <c r="F113" s="16" t="s">
        <v>14</v>
      </c>
      <c r="G113" s="17">
        <v>6101000</v>
      </c>
      <c r="H113" s="17">
        <v>708220</v>
      </c>
      <c r="I113" s="17">
        <v>6809220</v>
      </c>
      <c r="J113" s="18">
        <v>0</v>
      </c>
      <c r="L113" s="20" t="str">
        <f>VLOOKUP(D113,[1]Sheet1!$C$6:$H$856,6,0)</f>
        <v>Khoa Động lực</v>
      </c>
      <c r="M113" s="19" t="str">
        <f t="shared" si="2"/>
        <v>19C1</v>
      </c>
      <c r="N113" s="19" t="e">
        <f>VLOOKUP(B113,'[2]SV17T4-KLT'!$C$9:$C$172,1,0)</f>
        <v>#N/A</v>
      </c>
    </row>
    <row r="114" spans="1:14" s="19" customFormat="1" ht="18" customHeight="1" x14ac:dyDescent="0.2">
      <c r="A114" s="11">
        <v>109</v>
      </c>
      <c r="B114" s="12" t="s">
        <v>537</v>
      </c>
      <c r="C114" s="13" t="s">
        <v>538</v>
      </c>
      <c r="D114" s="14" t="s">
        <v>506</v>
      </c>
      <c r="E114" s="15" t="s">
        <v>539</v>
      </c>
      <c r="F114" s="16" t="s">
        <v>14</v>
      </c>
      <c r="G114" s="17">
        <v>6101000</v>
      </c>
      <c r="H114" s="17">
        <v>708220</v>
      </c>
      <c r="I114" s="17">
        <v>6809220</v>
      </c>
      <c r="J114" s="18">
        <v>0</v>
      </c>
      <c r="L114" s="20" t="str">
        <f>VLOOKUP(D114,[1]Sheet1!$C$6:$H$856,6,0)</f>
        <v>Khoa Động lực</v>
      </c>
      <c r="M114" s="19" t="str">
        <f t="shared" si="2"/>
        <v>19C1</v>
      </c>
      <c r="N114" s="19" t="e">
        <f>VLOOKUP(B114,'[2]SV17T4-KLT'!$C$9:$C$172,1,0)</f>
        <v>#N/A</v>
      </c>
    </row>
    <row r="115" spans="1:14" s="19" customFormat="1" ht="18" customHeight="1" x14ac:dyDescent="0.2">
      <c r="A115" s="11">
        <v>110</v>
      </c>
      <c r="B115" s="12" t="s">
        <v>540</v>
      </c>
      <c r="C115" s="13" t="s">
        <v>541</v>
      </c>
      <c r="D115" s="14" t="s">
        <v>506</v>
      </c>
      <c r="E115" s="15" t="s">
        <v>214</v>
      </c>
      <c r="F115" s="16" t="s">
        <v>14</v>
      </c>
      <c r="G115" s="17">
        <v>6101000</v>
      </c>
      <c r="H115" s="17">
        <v>708220</v>
      </c>
      <c r="I115" s="17">
        <v>6809220</v>
      </c>
      <c r="J115" s="18">
        <v>0</v>
      </c>
      <c r="L115" s="20" t="str">
        <f>VLOOKUP(D115,[1]Sheet1!$C$6:$H$856,6,0)</f>
        <v>Khoa Động lực</v>
      </c>
      <c r="M115" s="19" t="str">
        <f t="shared" si="2"/>
        <v>19C1</v>
      </c>
      <c r="N115" s="19" t="e">
        <f>VLOOKUP(B115,'[2]SV17T4-KLT'!$C$9:$C$172,1,0)</f>
        <v>#N/A</v>
      </c>
    </row>
    <row r="116" spans="1:14" s="19" customFormat="1" ht="18" customHeight="1" x14ac:dyDescent="0.2">
      <c r="A116" s="11">
        <v>111</v>
      </c>
      <c r="B116" s="12" t="s">
        <v>542</v>
      </c>
      <c r="C116" s="13" t="s">
        <v>543</v>
      </c>
      <c r="D116" s="14" t="s">
        <v>506</v>
      </c>
      <c r="E116" s="15" t="s">
        <v>72</v>
      </c>
      <c r="F116" s="16" t="s">
        <v>14</v>
      </c>
      <c r="G116" s="17">
        <v>6101000</v>
      </c>
      <c r="H116" s="17">
        <v>708220</v>
      </c>
      <c r="I116" s="17">
        <v>6809220</v>
      </c>
      <c r="J116" s="18">
        <v>0</v>
      </c>
      <c r="L116" s="20" t="str">
        <f>VLOOKUP(D116,[1]Sheet1!$C$6:$H$856,6,0)</f>
        <v>Khoa Động lực</v>
      </c>
      <c r="M116" s="19" t="str">
        <f t="shared" si="2"/>
        <v>19C1</v>
      </c>
      <c r="N116" s="19" t="e">
        <f>VLOOKUP(B116,'[2]SV17T4-KLT'!$C$9:$C$172,1,0)</f>
        <v>#N/A</v>
      </c>
    </row>
    <row r="117" spans="1:14" s="19" customFormat="1" ht="18" customHeight="1" x14ac:dyDescent="0.2">
      <c r="A117" s="11">
        <v>112</v>
      </c>
      <c r="B117" s="12" t="s">
        <v>544</v>
      </c>
      <c r="C117" s="13" t="s">
        <v>545</v>
      </c>
      <c r="D117" s="14" t="s">
        <v>506</v>
      </c>
      <c r="E117" s="15" t="s">
        <v>546</v>
      </c>
      <c r="F117" s="16" t="s">
        <v>14</v>
      </c>
      <c r="G117" s="17">
        <v>6101000</v>
      </c>
      <c r="H117" s="17">
        <v>708220</v>
      </c>
      <c r="I117" s="17">
        <v>6809220</v>
      </c>
      <c r="J117" s="18">
        <v>0</v>
      </c>
      <c r="L117" s="20" t="str">
        <f>VLOOKUP(D117,[1]Sheet1!$C$6:$H$856,6,0)</f>
        <v>Khoa Động lực</v>
      </c>
      <c r="M117" s="19" t="str">
        <f t="shared" si="2"/>
        <v>19C1</v>
      </c>
      <c r="N117" s="19" t="e">
        <f>VLOOKUP(B117,'[2]SV17T4-KLT'!$C$9:$C$172,1,0)</f>
        <v>#N/A</v>
      </c>
    </row>
    <row r="118" spans="1:14" s="19" customFormat="1" ht="18" customHeight="1" x14ac:dyDescent="0.2">
      <c r="A118" s="11">
        <v>113</v>
      </c>
      <c r="B118" s="12" t="s">
        <v>547</v>
      </c>
      <c r="C118" s="13" t="s">
        <v>548</v>
      </c>
      <c r="D118" s="14" t="s">
        <v>506</v>
      </c>
      <c r="E118" s="15" t="s">
        <v>549</v>
      </c>
      <c r="F118" s="16" t="s">
        <v>14</v>
      </c>
      <c r="G118" s="17">
        <v>6101000</v>
      </c>
      <c r="H118" s="17">
        <v>708220</v>
      </c>
      <c r="I118" s="17">
        <v>6809220</v>
      </c>
      <c r="J118" s="18">
        <v>0</v>
      </c>
      <c r="L118" s="20" t="str">
        <f>VLOOKUP(D118,[1]Sheet1!$C$6:$H$856,6,0)</f>
        <v>Khoa Động lực</v>
      </c>
      <c r="M118" s="19" t="str">
        <f t="shared" si="2"/>
        <v>19C1</v>
      </c>
      <c r="N118" s="19" t="e">
        <f>VLOOKUP(B118,'[2]SV17T4-KLT'!$C$9:$C$172,1,0)</f>
        <v>#N/A</v>
      </c>
    </row>
    <row r="119" spans="1:14" s="19" customFormat="1" ht="18" customHeight="1" x14ac:dyDescent="0.2">
      <c r="A119" s="11">
        <v>114</v>
      </c>
      <c r="B119" s="12" t="s">
        <v>550</v>
      </c>
      <c r="C119" s="13" t="s">
        <v>551</v>
      </c>
      <c r="D119" s="14" t="s">
        <v>506</v>
      </c>
      <c r="E119" s="15" t="s">
        <v>166</v>
      </c>
      <c r="F119" s="16" t="s">
        <v>14</v>
      </c>
      <c r="G119" s="17">
        <v>6101000</v>
      </c>
      <c r="H119" s="17">
        <v>708220</v>
      </c>
      <c r="I119" s="17">
        <v>6809220</v>
      </c>
      <c r="J119" s="18">
        <v>0</v>
      </c>
      <c r="L119" s="20" t="str">
        <f>VLOOKUP(D119,[1]Sheet1!$C$6:$H$856,6,0)</f>
        <v>Khoa Động lực</v>
      </c>
      <c r="M119" s="19" t="str">
        <f t="shared" si="2"/>
        <v>19C1</v>
      </c>
      <c r="N119" s="19" t="e">
        <f>VLOOKUP(B119,'[2]SV17T4-KLT'!$C$9:$C$172,1,0)</f>
        <v>#N/A</v>
      </c>
    </row>
    <row r="120" spans="1:14" s="19" customFormat="1" ht="18" customHeight="1" x14ac:dyDescent="0.2">
      <c r="A120" s="11">
        <v>115</v>
      </c>
      <c r="B120" s="12" t="s">
        <v>552</v>
      </c>
      <c r="C120" s="13" t="s">
        <v>553</v>
      </c>
      <c r="D120" s="14" t="s">
        <v>506</v>
      </c>
      <c r="E120" s="15" t="s">
        <v>213</v>
      </c>
      <c r="F120" s="16" t="s">
        <v>14</v>
      </c>
      <c r="G120" s="17">
        <v>6101000</v>
      </c>
      <c r="H120" s="17">
        <v>708220</v>
      </c>
      <c r="I120" s="17">
        <v>6809220</v>
      </c>
      <c r="J120" s="18">
        <v>0</v>
      </c>
      <c r="L120" s="20" t="str">
        <f>VLOOKUP(D120,[1]Sheet1!$C$6:$H$856,6,0)</f>
        <v>Khoa Động lực</v>
      </c>
      <c r="M120" s="19" t="str">
        <f t="shared" si="2"/>
        <v>19C1</v>
      </c>
      <c r="N120" s="19" t="e">
        <f>VLOOKUP(B120,'[2]SV17T4-KLT'!$C$9:$C$172,1,0)</f>
        <v>#N/A</v>
      </c>
    </row>
    <row r="121" spans="1:14" s="19" customFormat="1" ht="18" customHeight="1" x14ac:dyDescent="0.2">
      <c r="A121" s="11">
        <v>116</v>
      </c>
      <c r="B121" s="12" t="s">
        <v>554</v>
      </c>
      <c r="C121" s="13" t="s">
        <v>555</v>
      </c>
      <c r="D121" s="14" t="s">
        <v>506</v>
      </c>
      <c r="E121" s="15" t="s">
        <v>382</v>
      </c>
      <c r="F121" s="16" t="s">
        <v>14</v>
      </c>
      <c r="G121" s="17">
        <v>6101000</v>
      </c>
      <c r="H121" s="17">
        <v>708220</v>
      </c>
      <c r="I121" s="17">
        <v>6809220</v>
      </c>
      <c r="J121" s="18">
        <v>0</v>
      </c>
      <c r="L121" s="20" t="str">
        <f>VLOOKUP(D121,[1]Sheet1!$C$6:$H$856,6,0)</f>
        <v>Khoa Động lực</v>
      </c>
      <c r="M121" s="19" t="str">
        <f t="shared" si="2"/>
        <v>19C1</v>
      </c>
      <c r="N121" s="19" t="e">
        <f>VLOOKUP(B121,'[2]SV17T4-KLT'!$C$9:$C$172,1,0)</f>
        <v>#N/A</v>
      </c>
    </row>
    <row r="122" spans="1:14" s="19" customFormat="1" ht="18" customHeight="1" x14ac:dyDescent="0.2">
      <c r="A122" s="11">
        <v>117</v>
      </c>
      <c r="B122" s="12" t="s">
        <v>556</v>
      </c>
      <c r="C122" s="13" t="s">
        <v>557</v>
      </c>
      <c r="D122" s="14" t="s">
        <v>558</v>
      </c>
      <c r="E122" s="15" t="s">
        <v>559</v>
      </c>
      <c r="F122" s="16" t="s">
        <v>14</v>
      </c>
      <c r="G122" s="17">
        <v>6101000</v>
      </c>
      <c r="H122" s="17">
        <v>708220</v>
      </c>
      <c r="I122" s="17">
        <v>6809220</v>
      </c>
      <c r="J122" s="18">
        <v>0</v>
      </c>
      <c r="L122" s="20" t="str">
        <f>VLOOKUP(D122,[1]Sheet1!$C$6:$H$856,6,0)</f>
        <v>Khoa Động lực</v>
      </c>
      <c r="M122" s="19" t="str">
        <f t="shared" si="2"/>
        <v>19C1</v>
      </c>
      <c r="N122" s="19" t="e">
        <f>VLOOKUP(B122,'[2]SV17T4-KLT'!$C$9:$C$172,1,0)</f>
        <v>#N/A</v>
      </c>
    </row>
    <row r="123" spans="1:14" s="19" customFormat="1" ht="18" customHeight="1" x14ac:dyDescent="0.2">
      <c r="A123" s="11">
        <v>118</v>
      </c>
      <c r="B123" s="12" t="s">
        <v>560</v>
      </c>
      <c r="C123" s="13" t="s">
        <v>561</v>
      </c>
      <c r="D123" s="14" t="s">
        <v>558</v>
      </c>
      <c r="E123" s="15" t="s">
        <v>562</v>
      </c>
      <c r="F123" s="16" t="s">
        <v>14</v>
      </c>
      <c r="G123" s="17">
        <v>6101000</v>
      </c>
      <c r="H123" s="17">
        <v>708220</v>
      </c>
      <c r="I123" s="17">
        <v>6809220</v>
      </c>
      <c r="J123" s="18">
        <v>0</v>
      </c>
      <c r="L123" s="20" t="str">
        <f>VLOOKUP(D123,[1]Sheet1!$C$6:$H$856,6,0)</f>
        <v>Khoa Động lực</v>
      </c>
      <c r="M123" s="19" t="str">
        <f t="shared" si="2"/>
        <v>19C1</v>
      </c>
      <c r="N123" s="19" t="e">
        <f>VLOOKUP(B123,'[2]SV17T4-KLT'!$C$9:$C$172,1,0)</f>
        <v>#N/A</v>
      </c>
    </row>
    <row r="124" spans="1:14" s="19" customFormat="1" ht="18" customHeight="1" x14ac:dyDescent="0.2">
      <c r="A124" s="11">
        <v>119</v>
      </c>
      <c r="B124" s="12" t="s">
        <v>563</v>
      </c>
      <c r="C124" s="13" t="s">
        <v>564</v>
      </c>
      <c r="D124" s="14" t="s">
        <v>558</v>
      </c>
      <c r="E124" s="15" t="s">
        <v>565</v>
      </c>
      <c r="F124" s="16" t="s">
        <v>14</v>
      </c>
      <c r="G124" s="17">
        <v>6101000</v>
      </c>
      <c r="H124" s="17">
        <v>708220</v>
      </c>
      <c r="I124" s="17">
        <v>6809220</v>
      </c>
      <c r="J124" s="18">
        <v>0</v>
      </c>
      <c r="L124" s="20" t="str">
        <f>VLOOKUP(D124,[1]Sheet1!$C$6:$H$856,6,0)</f>
        <v>Khoa Động lực</v>
      </c>
      <c r="M124" s="19" t="str">
        <f t="shared" si="2"/>
        <v>19C1</v>
      </c>
      <c r="N124" s="19" t="e">
        <f>VLOOKUP(B124,'[2]SV17T4-KLT'!$C$9:$C$172,1,0)</f>
        <v>#N/A</v>
      </c>
    </row>
    <row r="125" spans="1:14" s="19" customFormat="1" ht="18" customHeight="1" x14ac:dyDescent="0.2">
      <c r="A125" s="11">
        <v>120</v>
      </c>
      <c r="B125" s="12" t="s">
        <v>566</v>
      </c>
      <c r="C125" s="13" t="s">
        <v>567</v>
      </c>
      <c r="D125" s="14" t="s">
        <v>558</v>
      </c>
      <c r="E125" s="15" t="s">
        <v>568</v>
      </c>
      <c r="F125" s="16" t="s">
        <v>14</v>
      </c>
      <c r="G125" s="17">
        <v>6101000</v>
      </c>
      <c r="H125" s="17">
        <v>708220</v>
      </c>
      <c r="I125" s="17">
        <v>6809220</v>
      </c>
      <c r="J125" s="18">
        <v>0</v>
      </c>
      <c r="L125" s="20" t="str">
        <f>VLOOKUP(D125,[1]Sheet1!$C$6:$H$856,6,0)</f>
        <v>Khoa Động lực</v>
      </c>
      <c r="M125" s="19" t="str">
        <f t="shared" si="2"/>
        <v>19C1</v>
      </c>
      <c r="N125" s="19" t="e">
        <f>VLOOKUP(B125,'[2]SV17T4-KLT'!$C$9:$C$172,1,0)</f>
        <v>#N/A</v>
      </c>
    </row>
    <row r="126" spans="1:14" s="19" customFormat="1" ht="18" customHeight="1" x14ac:dyDescent="0.2">
      <c r="A126" s="11">
        <v>121</v>
      </c>
      <c r="B126" s="12" t="s">
        <v>569</v>
      </c>
      <c r="C126" s="13" t="s">
        <v>570</v>
      </c>
      <c r="D126" s="14" t="s">
        <v>558</v>
      </c>
      <c r="E126" s="15" t="s">
        <v>107</v>
      </c>
      <c r="F126" s="16" t="s">
        <v>14</v>
      </c>
      <c r="G126" s="17">
        <v>6101000</v>
      </c>
      <c r="H126" s="17">
        <v>708220</v>
      </c>
      <c r="I126" s="17">
        <v>6809220</v>
      </c>
      <c r="J126" s="18">
        <v>0</v>
      </c>
      <c r="L126" s="20" t="str">
        <f>VLOOKUP(D126,[1]Sheet1!$C$6:$H$856,6,0)</f>
        <v>Khoa Động lực</v>
      </c>
      <c r="M126" s="19" t="str">
        <f t="shared" si="2"/>
        <v>19C1</v>
      </c>
      <c r="N126" s="19" t="e">
        <f>VLOOKUP(B126,'[2]SV17T4-KLT'!$C$9:$C$172,1,0)</f>
        <v>#N/A</v>
      </c>
    </row>
    <row r="127" spans="1:14" s="19" customFormat="1" ht="18" customHeight="1" x14ac:dyDescent="0.2">
      <c r="A127" s="11">
        <v>122</v>
      </c>
      <c r="B127" s="12" t="s">
        <v>571</v>
      </c>
      <c r="C127" s="13" t="s">
        <v>572</v>
      </c>
      <c r="D127" s="14" t="s">
        <v>558</v>
      </c>
      <c r="E127" s="15" t="s">
        <v>26</v>
      </c>
      <c r="F127" s="16" t="s">
        <v>14</v>
      </c>
      <c r="G127" s="17">
        <v>6101000</v>
      </c>
      <c r="H127" s="17">
        <v>708220</v>
      </c>
      <c r="I127" s="17">
        <v>6809220</v>
      </c>
      <c r="J127" s="18">
        <v>0</v>
      </c>
      <c r="L127" s="20" t="str">
        <f>VLOOKUP(D127,[1]Sheet1!$C$6:$H$856,6,0)</f>
        <v>Khoa Động lực</v>
      </c>
      <c r="M127" s="19" t="str">
        <f t="shared" si="2"/>
        <v>19C1</v>
      </c>
      <c r="N127" s="19" t="e">
        <f>VLOOKUP(B127,'[2]SV17T4-KLT'!$C$9:$C$172,1,0)</f>
        <v>#N/A</v>
      </c>
    </row>
    <row r="128" spans="1:14" s="19" customFormat="1" ht="18" customHeight="1" x14ac:dyDescent="0.2">
      <c r="A128" s="11">
        <v>123</v>
      </c>
      <c r="B128" s="12" t="s">
        <v>573</v>
      </c>
      <c r="C128" s="13" t="s">
        <v>574</v>
      </c>
      <c r="D128" s="14" t="s">
        <v>558</v>
      </c>
      <c r="E128" s="15" t="s">
        <v>179</v>
      </c>
      <c r="F128" s="16" t="s">
        <v>14</v>
      </c>
      <c r="G128" s="17">
        <v>6101000</v>
      </c>
      <c r="H128" s="17">
        <v>708220</v>
      </c>
      <c r="I128" s="17">
        <v>6809220</v>
      </c>
      <c r="J128" s="18">
        <v>0</v>
      </c>
      <c r="L128" s="20" t="str">
        <f>VLOOKUP(D128,[1]Sheet1!$C$6:$H$856,6,0)</f>
        <v>Khoa Động lực</v>
      </c>
      <c r="M128" s="19" t="str">
        <f t="shared" si="2"/>
        <v>19C1</v>
      </c>
      <c r="N128" s="19" t="e">
        <f>VLOOKUP(B128,'[2]SV17T4-KLT'!$C$9:$C$172,1,0)</f>
        <v>#N/A</v>
      </c>
    </row>
    <row r="129" spans="1:14" s="19" customFormat="1" ht="18" customHeight="1" x14ac:dyDescent="0.2">
      <c r="A129" s="11">
        <v>124</v>
      </c>
      <c r="B129" s="12" t="s">
        <v>575</v>
      </c>
      <c r="C129" s="13" t="s">
        <v>576</v>
      </c>
      <c r="D129" s="14" t="s">
        <v>558</v>
      </c>
      <c r="E129" s="15" t="s">
        <v>79</v>
      </c>
      <c r="F129" s="16" t="s">
        <v>14</v>
      </c>
      <c r="G129" s="17">
        <v>6101000</v>
      </c>
      <c r="H129" s="17">
        <v>708220</v>
      </c>
      <c r="I129" s="17">
        <v>6809220</v>
      </c>
      <c r="J129" s="18">
        <v>0</v>
      </c>
      <c r="L129" s="20" t="str">
        <f>VLOOKUP(D129,[1]Sheet1!$C$6:$H$856,6,0)</f>
        <v>Khoa Động lực</v>
      </c>
      <c r="M129" s="19" t="str">
        <f t="shared" si="2"/>
        <v>19C1</v>
      </c>
      <c r="N129" s="19" t="e">
        <f>VLOOKUP(B129,'[2]SV17T4-KLT'!$C$9:$C$172,1,0)</f>
        <v>#N/A</v>
      </c>
    </row>
    <row r="130" spans="1:14" s="19" customFormat="1" ht="18" customHeight="1" x14ac:dyDescent="0.2">
      <c r="A130" s="11">
        <v>125</v>
      </c>
      <c r="B130" s="12" t="s">
        <v>577</v>
      </c>
      <c r="C130" s="13" t="s">
        <v>198</v>
      </c>
      <c r="D130" s="14" t="s">
        <v>558</v>
      </c>
      <c r="E130" s="15" t="s">
        <v>42</v>
      </c>
      <c r="F130" s="16" t="s">
        <v>14</v>
      </c>
      <c r="G130" s="17">
        <v>6101000</v>
      </c>
      <c r="H130" s="17">
        <v>708220</v>
      </c>
      <c r="I130" s="17">
        <v>6809220</v>
      </c>
      <c r="J130" s="18">
        <v>0</v>
      </c>
      <c r="L130" s="20" t="str">
        <f>VLOOKUP(D130,[1]Sheet1!$C$6:$H$856,6,0)</f>
        <v>Khoa Động lực</v>
      </c>
      <c r="M130" s="19" t="str">
        <f t="shared" si="2"/>
        <v>19C1</v>
      </c>
      <c r="N130" s="19" t="e">
        <f>VLOOKUP(B130,'[2]SV17T4-KLT'!$C$9:$C$172,1,0)</f>
        <v>#N/A</v>
      </c>
    </row>
    <row r="131" spans="1:14" s="19" customFormat="1" ht="18" customHeight="1" x14ac:dyDescent="0.2">
      <c r="A131" s="11">
        <v>126</v>
      </c>
      <c r="B131" s="12" t="s">
        <v>578</v>
      </c>
      <c r="C131" s="13" t="s">
        <v>579</v>
      </c>
      <c r="D131" s="14" t="s">
        <v>558</v>
      </c>
      <c r="E131" s="15" t="s">
        <v>157</v>
      </c>
      <c r="F131" s="16" t="s">
        <v>14</v>
      </c>
      <c r="G131" s="17">
        <v>6101000</v>
      </c>
      <c r="H131" s="17">
        <v>708220</v>
      </c>
      <c r="I131" s="17">
        <v>6809220</v>
      </c>
      <c r="J131" s="18">
        <v>0</v>
      </c>
      <c r="L131" s="20" t="str">
        <f>VLOOKUP(D131,[1]Sheet1!$C$6:$H$856,6,0)</f>
        <v>Khoa Động lực</v>
      </c>
      <c r="M131" s="19" t="str">
        <f t="shared" si="2"/>
        <v>19C1</v>
      </c>
      <c r="N131" s="19" t="e">
        <f>VLOOKUP(B131,'[2]SV17T4-KLT'!$C$9:$C$172,1,0)</f>
        <v>#N/A</v>
      </c>
    </row>
    <row r="132" spans="1:14" s="19" customFormat="1" ht="18" customHeight="1" x14ac:dyDescent="0.2">
      <c r="A132" s="11">
        <v>127</v>
      </c>
      <c r="B132" s="12" t="s">
        <v>580</v>
      </c>
      <c r="C132" s="13" t="s">
        <v>581</v>
      </c>
      <c r="D132" s="14" t="s">
        <v>558</v>
      </c>
      <c r="E132" s="15" t="s">
        <v>37</v>
      </c>
      <c r="F132" s="16" t="s">
        <v>14</v>
      </c>
      <c r="G132" s="17">
        <v>6101000</v>
      </c>
      <c r="H132" s="17">
        <v>708220</v>
      </c>
      <c r="I132" s="17">
        <v>6809220</v>
      </c>
      <c r="J132" s="18">
        <v>0</v>
      </c>
      <c r="L132" s="20" t="str">
        <f>VLOOKUP(D132,[1]Sheet1!$C$6:$H$856,6,0)</f>
        <v>Khoa Động lực</v>
      </c>
      <c r="M132" s="19" t="str">
        <f t="shared" si="2"/>
        <v>19C1</v>
      </c>
      <c r="N132" s="19" t="e">
        <f>VLOOKUP(B132,'[2]SV17T4-KLT'!$C$9:$C$172,1,0)</f>
        <v>#N/A</v>
      </c>
    </row>
    <row r="133" spans="1:14" s="19" customFormat="1" ht="18" customHeight="1" x14ac:dyDescent="0.2">
      <c r="A133" s="11">
        <v>128</v>
      </c>
      <c r="B133" s="12" t="s">
        <v>582</v>
      </c>
      <c r="C133" s="13" t="s">
        <v>583</v>
      </c>
      <c r="D133" s="14" t="s">
        <v>558</v>
      </c>
      <c r="E133" s="15" t="s">
        <v>394</v>
      </c>
      <c r="F133" s="16" t="s">
        <v>14</v>
      </c>
      <c r="G133" s="17">
        <v>6101000</v>
      </c>
      <c r="H133" s="17">
        <v>708220</v>
      </c>
      <c r="I133" s="17">
        <v>6809220</v>
      </c>
      <c r="J133" s="18">
        <v>0</v>
      </c>
      <c r="L133" s="20" t="str">
        <f>VLOOKUP(D133,[1]Sheet1!$C$6:$H$856,6,0)</f>
        <v>Khoa Động lực</v>
      </c>
      <c r="M133" s="19" t="str">
        <f t="shared" si="2"/>
        <v>19C1</v>
      </c>
      <c r="N133" s="19" t="e">
        <f>VLOOKUP(B133,'[2]SV17T4-KLT'!$C$9:$C$172,1,0)</f>
        <v>#N/A</v>
      </c>
    </row>
    <row r="134" spans="1:14" s="19" customFormat="1" ht="18" customHeight="1" x14ac:dyDescent="0.2">
      <c r="A134" s="11">
        <v>129</v>
      </c>
      <c r="B134" s="12" t="s">
        <v>584</v>
      </c>
      <c r="C134" s="13" t="s">
        <v>73</v>
      </c>
      <c r="D134" s="14" t="s">
        <v>558</v>
      </c>
      <c r="E134" s="15" t="s">
        <v>145</v>
      </c>
      <c r="F134" s="16" t="s">
        <v>14</v>
      </c>
      <c r="G134" s="17">
        <v>5321000</v>
      </c>
      <c r="H134" s="17">
        <v>708220</v>
      </c>
      <c r="I134" s="17">
        <v>6029220</v>
      </c>
      <c r="J134" s="18">
        <v>0</v>
      </c>
      <c r="L134" s="20" t="str">
        <f>VLOOKUP(D134,[1]Sheet1!$C$6:$H$856,6,0)</f>
        <v>Khoa Động lực</v>
      </c>
      <c r="M134" s="19" t="str">
        <f t="shared" si="2"/>
        <v>19C1</v>
      </c>
      <c r="N134" s="19" t="e">
        <f>VLOOKUP(B134,'[2]SV17T4-KLT'!$C$9:$C$172,1,0)</f>
        <v>#N/A</v>
      </c>
    </row>
    <row r="135" spans="1:14" s="19" customFormat="1" ht="18" customHeight="1" x14ac:dyDescent="0.2">
      <c r="A135" s="11">
        <v>130</v>
      </c>
      <c r="B135" s="12" t="s">
        <v>585</v>
      </c>
      <c r="C135" s="13" t="s">
        <v>586</v>
      </c>
      <c r="D135" s="14" t="s">
        <v>558</v>
      </c>
      <c r="E135" s="15" t="s">
        <v>181</v>
      </c>
      <c r="F135" s="16" t="s">
        <v>14</v>
      </c>
      <c r="G135" s="17">
        <v>6101000</v>
      </c>
      <c r="H135" s="17">
        <v>120000</v>
      </c>
      <c r="I135" s="17">
        <v>6221000</v>
      </c>
      <c r="J135" s="18">
        <v>0</v>
      </c>
      <c r="L135" s="20" t="str">
        <f>VLOOKUP(D135,[1]Sheet1!$C$6:$H$856,6,0)</f>
        <v>Khoa Động lực</v>
      </c>
      <c r="M135" s="19" t="str">
        <f t="shared" si="2"/>
        <v>19C1</v>
      </c>
      <c r="N135" s="19" t="e">
        <f>VLOOKUP(B135,'[2]SV17T4-KLT'!$C$9:$C$172,1,0)</f>
        <v>#N/A</v>
      </c>
    </row>
    <row r="136" spans="1:14" s="19" customFormat="1" ht="18" customHeight="1" x14ac:dyDescent="0.2">
      <c r="A136" s="11">
        <v>131</v>
      </c>
      <c r="B136" s="12" t="s">
        <v>587</v>
      </c>
      <c r="C136" s="13" t="s">
        <v>588</v>
      </c>
      <c r="D136" s="14" t="s">
        <v>558</v>
      </c>
      <c r="E136" s="15" t="s">
        <v>75</v>
      </c>
      <c r="F136" s="16" t="s">
        <v>14</v>
      </c>
      <c r="G136" s="17">
        <v>6101000</v>
      </c>
      <c r="H136" s="17">
        <v>708220</v>
      </c>
      <c r="I136" s="17">
        <v>6809220</v>
      </c>
      <c r="J136" s="18">
        <v>0</v>
      </c>
      <c r="L136" s="20" t="str">
        <f>VLOOKUP(D136,[1]Sheet1!$C$6:$H$856,6,0)</f>
        <v>Khoa Động lực</v>
      </c>
      <c r="M136" s="19" t="str">
        <f t="shared" si="2"/>
        <v>19C1</v>
      </c>
      <c r="N136" s="19" t="e">
        <f>VLOOKUP(B136,'[2]SV17T4-KLT'!$C$9:$C$172,1,0)</f>
        <v>#N/A</v>
      </c>
    </row>
    <row r="137" spans="1:14" s="19" customFormat="1" ht="18" customHeight="1" x14ac:dyDescent="0.2">
      <c r="A137" s="11">
        <v>132</v>
      </c>
      <c r="B137" s="12" t="s">
        <v>589</v>
      </c>
      <c r="C137" s="13" t="s">
        <v>590</v>
      </c>
      <c r="D137" s="14" t="s">
        <v>558</v>
      </c>
      <c r="E137" s="15" t="s">
        <v>189</v>
      </c>
      <c r="F137" s="16" t="s">
        <v>14</v>
      </c>
      <c r="G137" s="17">
        <v>6101000</v>
      </c>
      <c r="H137" s="17">
        <v>708220</v>
      </c>
      <c r="I137" s="17">
        <v>6809220</v>
      </c>
      <c r="J137" s="18">
        <v>0</v>
      </c>
      <c r="L137" s="20" t="str">
        <f>VLOOKUP(D137,[1]Sheet1!$C$6:$H$856,6,0)</f>
        <v>Khoa Động lực</v>
      </c>
      <c r="M137" s="19" t="str">
        <f t="shared" si="2"/>
        <v>19C1</v>
      </c>
      <c r="N137" s="19" t="e">
        <f>VLOOKUP(B137,'[2]SV17T4-KLT'!$C$9:$C$172,1,0)</f>
        <v>#N/A</v>
      </c>
    </row>
    <row r="138" spans="1:14" s="19" customFormat="1" ht="18" customHeight="1" x14ac:dyDescent="0.2">
      <c r="A138" s="11">
        <v>133</v>
      </c>
      <c r="B138" s="12" t="s">
        <v>591</v>
      </c>
      <c r="C138" s="13" t="s">
        <v>592</v>
      </c>
      <c r="D138" s="14" t="s">
        <v>558</v>
      </c>
      <c r="E138" s="15" t="s">
        <v>32</v>
      </c>
      <c r="F138" s="16" t="s">
        <v>14</v>
      </c>
      <c r="G138" s="17">
        <v>6101000</v>
      </c>
      <c r="H138" s="17">
        <v>708220</v>
      </c>
      <c r="I138" s="17">
        <v>6809220</v>
      </c>
      <c r="J138" s="18">
        <v>0</v>
      </c>
      <c r="L138" s="20" t="str">
        <f>VLOOKUP(D138,[1]Sheet1!$C$6:$H$856,6,0)</f>
        <v>Khoa Động lực</v>
      </c>
      <c r="M138" s="19" t="str">
        <f t="shared" si="2"/>
        <v>19C1</v>
      </c>
      <c r="N138" s="19" t="e">
        <f>VLOOKUP(B138,'[2]SV17T4-KLT'!$C$9:$C$172,1,0)</f>
        <v>#N/A</v>
      </c>
    </row>
    <row r="139" spans="1:14" s="19" customFormat="1" ht="18" customHeight="1" x14ac:dyDescent="0.2">
      <c r="A139" s="11">
        <v>134</v>
      </c>
      <c r="B139" s="12" t="s">
        <v>593</v>
      </c>
      <c r="C139" s="13" t="s">
        <v>594</v>
      </c>
      <c r="D139" s="14" t="s">
        <v>558</v>
      </c>
      <c r="E139" s="15" t="s">
        <v>160</v>
      </c>
      <c r="F139" s="16" t="s">
        <v>14</v>
      </c>
      <c r="G139" s="17">
        <v>6101000</v>
      </c>
      <c r="H139" s="17">
        <v>708220</v>
      </c>
      <c r="I139" s="17">
        <v>6809220</v>
      </c>
      <c r="J139" s="18">
        <v>0</v>
      </c>
      <c r="L139" s="20" t="str">
        <f>VLOOKUP(D139,[1]Sheet1!$C$6:$H$856,6,0)</f>
        <v>Khoa Động lực</v>
      </c>
      <c r="M139" s="19" t="str">
        <f t="shared" si="2"/>
        <v>19C1</v>
      </c>
      <c r="N139" s="19" t="e">
        <f>VLOOKUP(B139,'[2]SV17T4-KLT'!$C$9:$C$172,1,0)</f>
        <v>#N/A</v>
      </c>
    </row>
    <row r="140" spans="1:14" s="19" customFormat="1" ht="18" customHeight="1" x14ac:dyDescent="0.2">
      <c r="A140" s="11">
        <v>135</v>
      </c>
      <c r="B140" s="12" t="s">
        <v>595</v>
      </c>
      <c r="C140" s="13" t="s">
        <v>596</v>
      </c>
      <c r="D140" s="14" t="s">
        <v>558</v>
      </c>
      <c r="E140" s="15" t="s">
        <v>103</v>
      </c>
      <c r="F140" s="16" t="s">
        <v>14</v>
      </c>
      <c r="G140" s="17">
        <v>6101000</v>
      </c>
      <c r="H140" s="17">
        <v>708220</v>
      </c>
      <c r="I140" s="17">
        <v>6809220</v>
      </c>
      <c r="J140" s="18">
        <v>0</v>
      </c>
      <c r="L140" s="20" t="str">
        <f>VLOOKUP(D140,[1]Sheet1!$C$6:$H$856,6,0)</f>
        <v>Khoa Động lực</v>
      </c>
      <c r="M140" s="19" t="str">
        <f t="shared" si="2"/>
        <v>19C1</v>
      </c>
      <c r="N140" s="19" t="e">
        <f>VLOOKUP(B140,'[2]SV17T4-KLT'!$C$9:$C$172,1,0)</f>
        <v>#N/A</v>
      </c>
    </row>
    <row r="141" spans="1:14" s="19" customFormat="1" ht="18" customHeight="1" x14ac:dyDescent="0.2">
      <c r="A141" s="11">
        <v>136</v>
      </c>
      <c r="B141" s="12" t="s">
        <v>597</v>
      </c>
      <c r="C141" s="13" t="s">
        <v>598</v>
      </c>
      <c r="D141" s="14" t="s">
        <v>558</v>
      </c>
      <c r="E141" s="15" t="s">
        <v>599</v>
      </c>
      <c r="F141" s="16" t="s">
        <v>14</v>
      </c>
      <c r="G141" s="17">
        <v>6101000</v>
      </c>
      <c r="H141" s="17">
        <v>708220</v>
      </c>
      <c r="I141" s="17">
        <v>6809220</v>
      </c>
      <c r="J141" s="18">
        <v>0</v>
      </c>
      <c r="L141" s="20" t="str">
        <f>VLOOKUP(D141,[1]Sheet1!$C$6:$H$856,6,0)</f>
        <v>Khoa Động lực</v>
      </c>
      <c r="M141" s="19" t="str">
        <f t="shared" si="2"/>
        <v>19C1</v>
      </c>
      <c r="N141" s="19" t="e">
        <f>VLOOKUP(B141,'[2]SV17T4-KLT'!$C$9:$C$172,1,0)</f>
        <v>#N/A</v>
      </c>
    </row>
    <row r="142" spans="1:14" s="19" customFormat="1" ht="18" customHeight="1" x14ac:dyDescent="0.2">
      <c r="A142" s="11">
        <v>137</v>
      </c>
      <c r="B142" s="12" t="s">
        <v>600</v>
      </c>
      <c r="C142" s="13" t="s">
        <v>601</v>
      </c>
      <c r="D142" s="14" t="s">
        <v>558</v>
      </c>
      <c r="E142" s="15" t="s">
        <v>602</v>
      </c>
      <c r="F142" s="16" t="s">
        <v>14</v>
      </c>
      <c r="G142" s="17">
        <v>6101000</v>
      </c>
      <c r="H142" s="17">
        <v>708220</v>
      </c>
      <c r="I142" s="17">
        <v>6809220</v>
      </c>
      <c r="J142" s="18">
        <v>0</v>
      </c>
      <c r="L142" s="20" t="str">
        <f>VLOOKUP(D142,[1]Sheet1!$C$6:$H$856,6,0)</f>
        <v>Khoa Động lực</v>
      </c>
      <c r="M142" s="19" t="str">
        <f t="shared" si="2"/>
        <v>19C1</v>
      </c>
      <c r="N142" s="19" t="e">
        <f>VLOOKUP(B142,'[2]SV17T4-KLT'!$C$9:$C$172,1,0)</f>
        <v>#N/A</v>
      </c>
    </row>
    <row r="143" spans="1:14" s="19" customFormat="1" ht="18" customHeight="1" x14ac:dyDescent="0.2">
      <c r="A143" s="11">
        <v>138</v>
      </c>
      <c r="B143" s="12" t="s">
        <v>603</v>
      </c>
      <c r="C143" s="13" t="s">
        <v>541</v>
      </c>
      <c r="D143" s="14" t="s">
        <v>558</v>
      </c>
      <c r="E143" s="15" t="s">
        <v>35</v>
      </c>
      <c r="F143" s="16" t="s">
        <v>14</v>
      </c>
      <c r="G143" s="17">
        <v>5321000</v>
      </c>
      <c r="H143" s="17">
        <v>120000</v>
      </c>
      <c r="I143" s="17">
        <v>5441000</v>
      </c>
      <c r="J143" s="18">
        <v>780000</v>
      </c>
      <c r="L143" s="20" t="str">
        <f>VLOOKUP(D143,[1]Sheet1!$C$6:$H$856,6,0)</f>
        <v>Khoa Động lực</v>
      </c>
      <c r="M143" s="19" t="str">
        <f t="shared" si="2"/>
        <v>19C1</v>
      </c>
      <c r="N143" s="19" t="e">
        <f>VLOOKUP(B143,'[2]SV17T4-KLT'!$C$9:$C$172,1,0)</f>
        <v>#N/A</v>
      </c>
    </row>
    <row r="144" spans="1:14" s="19" customFormat="1" ht="18" customHeight="1" x14ac:dyDescent="0.2">
      <c r="A144" s="11">
        <v>139</v>
      </c>
      <c r="B144" s="12" t="s">
        <v>604</v>
      </c>
      <c r="C144" s="13" t="s">
        <v>605</v>
      </c>
      <c r="D144" s="14" t="s">
        <v>558</v>
      </c>
      <c r="E144" s="15" t="s">
        <v>606</v>
      </c>
      <c r="F144" s="16" t="s">
        <v>14</v>
      </c>
      <c r="G144" s="17">
        <v>6101000</v>
      </c>
      <c r="H144" s="17">
        <v>708220</v>
      </c>
      <c r="I144" s="17">
        <v>6809220</v>
      </c>
      <c r="J144" s="18">
        <v>0</v>
      </c>
      <c r="L144" s="20" t="str">
        <f>VLOOKUP(D144,[1]Sheet1!$C$6:$H$856,6,0)</f>
        <v>Khoa Động lực</v>
      </c>
      <c r="M144" s="19" t="str">
        <f t="shared" si="2"/>
        <v>19C1</v>
      </c>
      <c r="N144" s="19" t="e">
        <f>VLOOKUP(B144,'[2]SV17T4-KLT'!$C$9:$C$172,1,0)</f>
        <v>#N/A</v>
      </c>
    </row>
    <row r="145" spans="1:14" s="19" customFormat="1" ht="18" customHeight="1" x14ac:dyDescent="0.2">
      <c r="A145" s="11">
        <v>140</v>
      </c>
      <c r="B145" s="12" t="s">
        <v>607</v>
      </c>
      <c r="C145" s="13" t="s">
        <v>608</v>
      </c>
      <c r="D145" s="14" t="s">
        <v>558</v>
      </c>
      <c r="E145" s="15" t="s">
        <v>130</v>
      </c>
      <c r="F145" s="16" t="s">
        <v>14</v>
      </c>
      <c r="G145" s="17">
        <v>6101000</v>
      </c>
      <c r="H145" s="17">
        <v>708220</v>
      </c>
      <c r="I145" s="17">
        <v>6809220</v>
      </c>
      <c r="J145" s="18">
        <v>0</v>
      </c>
      <c r="L145" s="20" t="str">
        <f>VLOOKUP(D145,[1]Sheet1!$C$6:$H$856,6,0)</f>
        <v>Khoa Động lực</v>
      </c>
      <c r="M145" s="19" t="str">
        <f t="shared" si="2"/>
        <v>19C1</v>
      </c>
      <c r="N145" s="19" t="e">
        <f>VLOOKUP(B145,'[2]SV17T4-KLT'!$C$9:$C$172,1,0)</f>
        <v>#N/A</v>
      </c>
    </row>
    <row r="146" spans="1:14" s="19" customFormat="1" ht="18" customHeight="1" x14ac:dyDescent="0.2">
      <c r="A146" s="11">
        <v>141</v>
      </c>
      <c r="B146" s="12" t="s">
        <v>609</v>
      </c>
      <c r="C146" s="13" t="s">
        <v>610</v>
      </c>
      <c r="D146" s="14" t="s">
        <v>558</v>
      </c>
      <c r="E146" s="15" t="s">
        <v>39</v>
      </c>
      <c r="F146" s="16" t="s">
        <v>14</v>
      </c>
      <c r="G146" s="17">
        <v>6101000</v>
      </c>
      <c r="H146" s="17">
        <v>708220</v>
      </c>
      <c r="I146" s="17">
        <v>6809220</v>
      </c>
      <c r="J146" s="18">
        <v>0</v>
      </c>
      <c r="L146" s="20" t="str">
        <f>VLOOKUP(D146,[1]Sheet1!$C$6:$H$856,6,0)</f>
        <v>Khoa Động lực</v>
      </c>
      <c r="M146" s="19" t="str">
        <f t="shared" si="2"/>
        <v>19C1</v>
      </c>
      <c r="N146" s="19" t="e">
        <f>VLOOKUP(B146,'[2]SV17T4-KLT'!$C$9:$C$172,1,0)</f>
        <v>#N/A</v>
      </c>
    </row>
    <row r="147" spans="1:14" s="19" customFormat="1" ht="18" customHeight="1" x14ac:dyDescent="0.2">
      <c r="A147" s="11">
        <v>142</v>
      </c>
      <c r="B147" s="12" t="s">
        <v>611</v>
      </c>
      <c r="C147" s="13" t="s">
        <v>612</v>
      </c>
      <c r="D147" s="14" t="s">
        <v>558</v>
      </c>
      <c r="E147" s="15" t="s">
        <v>90</v>
      </c>
      <c r="F147" s="16" t="s">
        <v>14</v>
      </c>
      <c r="G147" s="17">
        <v>6101000</v>
      </c>
      <c r="H147" s="17">
        <v>120000</v>
      </c>
      <c r="I147" s="17">
        <v>6221000</v>
      </c>
      <c r="J147" s="18">
        <v>0</v>
      </c>
      <c r="L147" s="20" t="str">
        <f>VLOOKUP(D147,[1]Sheet1!$C$6:$H$856,6,0)</f>
        <v>Khoa Động lực</v>
      </c>
      <c r="M147" s="19" t="str">
        <f t="shared" si="2"/>
        <v>19C1</v>
      </c>
      <c r="N147" s="19" t="e">
        <f>VLOOKUP(B147,'[2]SV17T4-KLT'!$C$9:$C$172,1,0)</f>
        <v>#N/A</v>
      </c>
    </row>
    <row r="148" spans="1:14" s="19" customFormat="1" ht="18" customHeight="1" x14ac:dyDescent="0.2">
      <c r="A148" s="11">
        <v>143</v>
      </c>
      <c r="B148" s="12" t="s">
        <v>613</v>
      </c>
      <c r="C148" s="13" t="s">
        <v>614</v>
      </c>
      <c r="D148" s="14" t="s">
        <v>558</v>
      </c>
      <c r="E148" s="15" t="s">
        <v>216</v>
      </c>
      <c r="F148" s="16" t="s">
        <v>14</v>
      </c>
      <c r="G148" s="17">
        <v>6101000</v>
      </c>
      <c r="H148" s="17">
        <v>708220</v>
      </c>
      <c r="I148" s="17">
        <v>6809220</v>
      </c>
      <c r="J148" s="18">
        <v>0</v>
      </c>
      <c r="L148" s="20" t="str">
        <f>VLOOKUP(D148,[1]Sheet1!$C$6:$H$856,6,0)</f>
        <v>Khoa Động lực</v>
      </c>
      <c r="M148" s="19" t="str">
        <f t="shared" si="2"/>
        <v>19C1</v>
      </c>
      <c r="N148" s="19" t="e">
        <f>VLOOKUP(B148,'[2]SV17T4-KLT'!$C$9:$C$172,1,0)</f>
        <v>#N/A</v>
      </c>
    </row>
    <row r="149" spans="1:14" s="19" customFormat="1" ht="18" customHeight="1" x14ac:dyDescent="0.2">
      <c r="A149" s="11">
        <v>144</v>
      </c>
      <c r="B149" s="12" t="s">
        <v>615</v>
      </c>
      <c r="C149" s="13" t="s">
        <v>616</v>
      </c>
      <c r="D149" s="14" t="s">
        <v>617</v>
      </c>
      <c r="E149" s="15" t="s">
        <v>618</v>
      </c>
      <c r="F149" s="16" t="s">
        <v>14</v>
      </c>
      <c r="G149" s="17">
        <v>6101000</v>
      </c>
      <c r="H149" s="17">
        <v>708220</v>
      </c>
      <c r="I149" s="17">
        <v>6809220</v>
      </c>
      <c r="J149" s="18">
        <v>0</v>
      </c>
      <c r="L149" s="20" t="str">
        <f>VLOOKUP(D149,[1]Sheet1!$C$6:$H$856,6,0)</f>
        <v>Khoa Động lực</v>
      </c>
      <c r="M149" s="19" t="str">
        <f t="shared" si="2"/>
        <v>19C1</v>
      </c>
      <c r="N149" s="19" t="e">
        <f>VLOOKUP(B149,'[2]SV17T4-KLT'!$C$9:$C$172,1,0)</f>
        <v>#N/A</v>
      </c>
    </row>
    <row r="150" spans="1:14" s="19" customFormat="1" ht="18" customHeight="1" x14ac:dyDescent="0.2">
      <c r="A150" s="11">
        <v>145</v>
      </c>
      <c r="B150" s="12" t="s">
        <v>619</v>
      </c>
      <c r="C150" s="13" t="s">
        <v>620</v>
      </c>
      <c r="D150" s="14" t="s">
        <v>617</v>
      </c>
      <c r="E150" s="15" t="s">
        <v>254</v>
      </c>
      <c r="F150" s="16" t="s">
        <v>14</v>
      </c>
      <c r="G150" s="17">
        <v>6101000</v>
      </c>
      <c r="H150" s="17">
        <v>708220</v>
      </c>
      <c r="I150" s="17">
        <v>6809220</v>
      </c>
      <c r="J150" s="18">
        <v>0</v>
      </c>
      <c r="L150" s="20" t="str">
        <f>VLOOKUP(D150,[1]Sheet1!$C$6:$H$856,6,0)</f>
        <v>Khoa Động lực</v>
      </c>
      <c r="M150" s="19" t="str">
        <f t="shared" si="2"/>
        <v>19C1</v>
      </c>
      <c r="N150" s="19" t="e">
        <f>VLOOKUP(B150,'[2]SV17T4-KLT'!$C$9:$C$172,1,0)</f>
        <v>#N/A</v>
      </c>
    </row>
    <row r="151" spans="1:14" s="19" customFormat="1" ht="18" customHeight="1" x14ac:dyDescent="0.2">
      <c r="A151" s="11">
        <v>146</v>
      </c>
      <c r="B151" s="12" t="s">
        <v>621</v>
      </c>
      <c r="C151" s="13" t="s">
        <v>622</v>
      </c>
      <c r="D151" s="14" t="s">
        <v>617</v>
      </c>
      <c r="E151" s="15" t="s">
        <v>623</v>
      </c>
      <c r="F151" s="16" t="s">
        <v>14</v>
      </c>
      <c r="G151" s="17">
        <v>6101000</v>
      </c>
      <c r="H151" s="17">
        <v>708220</v>
      </c>
      <c r="I151" s="17">
        <v>6809220</v>
      </c>
      <c r="J151" s="18">
        <v>0</v>
      </c>
      <c r="L151" s="20" t="str">
        <f>VLOOKUP(D151,[1]Sheet1!$C$6:$H$856,6,0)</f>
        <v>Khoa Động lực</v>
      </c>
      <c r="M151" s="19" t="str">
        <f t="shared" si="2"/>
        <v>19C1</v>
      </c>
      <c r="N151" s="19" t="e">
        <f>VLOOKUP(B151,'[2]SV17T4-KLT'!$C$9:$C$172,1,0)</f>
        <v>#N/A</v>
      </c>
    </row>
    <row r="152" spans="1:14" s="19" customFormat="1" ht="18" customHeight="1" x14ac:dyDescent="0.2">
      <c r="A152" s="11">
        <v>147</v>
      </c>
      <c r="B152" s="12" t="s">
        <v>624</v>
      </c>
      <c r="C152" s="13" t="s">
        <v>625</v>
      </c>
      <c r="D152" s="14" t="s">
        <v>617</v>
      </c>
      <c r="E152" s="15" t="s">
        <v>220</v>
      </c>
      <c r="F152" s="16" t="s">
        <v>14</v>
      </c>
      <c r="G152" s="17">
        <v>6101000</v>
      </c>
      <c r="H152" s="17">
        <v>708220</v>
      </c>
      <c r="I152" s="17">
        <v>6809220</v>
      </c>
      <c r="J152" s="18">
        <v>0</v>
      </c>
      <c r="L152" s="20" t="str">
        <f>VLOOKUP(D152,[1]Sheet1!$C$6:$H$856,6,0)</f>
        <v>Khoa Động lực</v>
      </c>
      <c r="M152" s="19" t="str">
        <f t="shared" si="2"/>
        <v>19C1</v>
      </c>
      <c r="N152" s="19" t="e">
        <f>VLOOKUP(B152,'[2]SV17T4-KLT'!$C$9:$C$172,1,0)</f>
        <v>#N/A</v>
      </c>
    </row>
    <row r="153" spans="1:14" s="19" customFormat="1" ht="18" customHeight="1" x14ac:dyDescent="0.2">
      <c r="A153" s="11">
        <v>148</v>
      </c>
      <c r="B153" s="12" t="s">
        <v>626</v>
      </c>
      <c r="C153" s="13" t="s">
        <v>627</v>
      </c>
      <c r="D153" s="14" t="s">
        <v>617</v>
      </c>
      <c r="E153" s="15" t="s">
        <v>628</v>
      </c>
      <c r="F153" s="16" t="s">
        <v>14</v>
      </c>
      <c r="G153" s="17">
        <v>6101000</v>
      </c>
      <c r="H153" s="17">
        <v>708220</v>
      </c>
      <c r="I153" s="17">
        <v>6809220</v>
      </c>
      <c r="J153" s="18">
        <v>0</v>
      </c>
      <c r="L153" s="20" t="str">
        <f>VLOOKUP(D153,[1]Sheet1!$C$6:$H$856,6,0)</f>
        <v>Khoa Động lực</v>
      </c>
      <c r="M153" s="19" t="str">
        <f t="shared" si="2"/>
        <v>19C1</v>
      </c>
      <c r="N153" s="19" t="e">
        <f>VLOOKUP(B153,'[2]SV17T4-KLT'!$C$9:$C$172,1,0)</f>
        <v>#N/A</v>
      </c>
    </row>
    <row r="154" spans="1:14" s="19" customFormat="1" ht="18" customHeight="1" x14ac:dyDescent="0.2">
      <c r="A154" s="11">
        <v>149</v>
      </c>
      <c r="B154" s="12" t="s">
        <v>629</v>
      </c>
      <c r="C154" s="13" t="s">
        <v>630</v>
      </c>
      <c r="D154" s="14" t="s">
        <v>617</v>
      </c>
      <c r="E154" s="15" t="s">
        <v>119</v>
      </c>
      <c r="F154" s="16" t="s">
        <v>14</v>
      </c>
      <c r="G154" s="17">
        <v>6101000</v>
      </c>
      <c r="H154" s="17">
        <v>708220</v>
      </c>
      <c r="I154" s="17">
        <v>6809220</v>
      </c>
      <c r="J154" s="18">
        <v>0</v>
      </c>
      <c r="L154" s="20" t="str">
        <f>VLOOKUP(D154,[1]Sheet1!$C$6:$H$856,6,0)</f>
        <v>Khoa Động lực</v>
      </c>
      <c r="M154" s="19" t="str">
        <f t="shared" si="2"/>
        <v>19C1</v>
      </c>
      <c r="N154" s="19" t="e">
        <f>VLOOKUP(B154,'[2]SV17T4-KLT'!$C$9:$C$172,1,0)</f>
        <v>#N/A</v>
      </c>
    </row>
    <row r="155" spans="1:14" s="19" customFormat="1" ht="18" customHeight="1" x14ac:dyDescent="0.2">
      <c r="A155" s="11">
        <v>150</v>
      </c>
      <c r="B155" s="12" t="s">
        <v>631</v>
      </c>
      <c r="C155" s="13" t="s">
        <v>632</v>
      </c>
      <c r="D155" s="14" t="s">
        <v>617</v>
      </c>
      <c r="E155" s="15" t="s">
        <v>633</v>
      </c>
      <c r="F155" s="16" t="s">
        <v>14</v>
      </c>
      <c r="G155" s="17">
        <v>6101000</v>
      </c>
      <c r="H155" s="17">
        <v>708220</v>
      </c>
      <c r="I155" s="17">
        <v>6809220</v>
      </c>
      <c r="J155" s="18">
        <v>0</v>
      </c>
      <c r="L155" s="20" t="str">
        <f>VLOOKUP(D155,[1]Sheet1!$C$6:$H$856,6,0)</f>
        <v>Khoa Động lực</v>
      </c>
      <c r="M155" s="19" t="str">
        <f t="shared" si="2"/>
        <v>19C1</v>
      </c>
      <c r="N155" s="19" t="e">
        <f>VLOOKUP(B155,'[2]SV17T4-KLT'!$C$9:$C$172,1,0)</f>
        <v>#N/A</v>
      </c>
    </row>
    <row r="156" spans="1:14" s="19" customFormat="1" ht="18" customHeight="1" x14ac:dyDescent="0.2">
      <c r="A156" s="11">
        <v>151</v>
      </c>
      <c r="B156" s="12" t="s">
        <v>634</v>
      </c>
      <c r="C156" s="13" t="s">
        <v>635</v>
      </c>
      <c r="D156" s="14" t="s">
        <v>617</v>
      </c>
      <c r="E156" s="15" t="s">
        <v>28</v>
      </c>
      <c r="F156" s="16" t="s">
        <v>14</v>
      </c>
      <c r="G156" s="17">
        <v>6101000</v>
      </c>
      <c r="H156" s="17">
        <v>708220</v>
      </c>
      <c r="I156" s="17">
        <v>6809220</v>
      </c>
      <c r="J156" s="18">
        <v>0</v>
      </c>
      <c r="L156" s="20" t="str">
        <f>VLOOKUP(D156,[1]Sheet1!$C$6:$H$856,6,0)</f>
        <v>Khoa Động lực</v>
      </c>
      <c r="M156" s="19" t="str">
        <f t="shared" si="2"/>
        <v>19C1</v>
      </c>
      <c r="N156" s="19" t="e">
        <f>VLOOKUP(B156,'[2]SV17T4-KLT'!$C$9:$C$172,1,0)</f>
        <v>#N/A</v>
      </c>
    </row>
    <row r="157" spans="1:14" s="19" customFormat="1" ht="18" customHeight="1" x14ac:dyDescent="0.2">
      <c r="A157" s="11">
        <v>152</v>
      </c>
      <c r="B157" s="12" t="s">
        <v>636</v>
      </c>
      <c r="C157" s="13" t="s">
        <v>637</v>
      </c>
      <c r="D157" s="14" t="s">
        <v>617</v>
      </c>
      <c r="E157" s="15" t="s">
        <v>111</v>
      </c>
      <c r="F157" s="16" t="s">
        <v>14</v>
      </c>
      <c r="G157" s="17">
        <v>6101000</v>
      </c>
      <c r="H157" s="17">
        <v>708220</v>
      </c>
      <c r="I157" s="17">
        <v>6809220</v>
      </c>
      <c r="J157" s="18">
        <v>0</v>
      </c>
      <c r="L157" s="20" t="str">
        <f>VLOOKUP(D157,[1]Sheet1!$C$6:$H$856,6,0)</f>
        <v>Khoa Động lực</v>
      </c>
      <c r="M157" s="19" t="str">
        <f t="shared" si="2"/>
        <v>19C1</v>
      </c>
      <c r="N157" s="19" t="e">
        <f>VLOOKUP(B157,'[2]SV17T4-KLT'!$C$9:$C$172,1,0)</f>
        <v>#N/A</v>
      </c>
    </row>
    <row r="158" spans="1:14" s="19" customFormat="1" ht="18" customHeight="1" x14ac:dyDescent="0.2">
      <c r="A158" s="11">
        <v>153</v>
      </c>
      <c r="B158" s="12" t="s">
        <v>638</v>
      </c>
      <c r="C158" s="13" t="s">
        <v>205</v>
      </c>
      <c r="D158" s="14" t="s">
        <v>617</v>
      </c>
      <c r="E158" s="15" t="s">
        <v>639</v>
      </c>
      <c r="F158" s="16" t="s">
        <v>14</v>
      </c>
      <c r="G158" s="17">
        <v>6101000</v>
      </c>
      <c r="H158" s="17">
        <v>708220</v>
      </c>
      <c r="I158" s="17">
        <v>6809220</v>
      </c>
      <c r="J158" s="18">
        <v>0</v>
      </c>
      <c r="L158" s="20" t="str">
        <f>VLOOKUP(D158,[1]Sheet1!$C$6:$H$856,6,0)</f>
        <v>Khoa Động lực</v>
      </c>
      <c r="M158" s="19" t="str">
        <f t="shared" ref="M158:M221" si="3">LEFT(D158,4)</f>
        <v>19C1</v>
      </c>
      <c r="N158" s="19" t="e">
        <f>VLOOKUP(B158,'[2]SV17T4-KLT'!$C$9:$C$172,1,0)</f>
        <v>#N/A</v>
      </c>
    </row>
    <row r="159" spans="1:14" s="19" customFormat="1" ht="18" customHeight="1" x14ac:dyDescent="0.2">
      <c r="A159" s="11">
        <v>154</v>
      </c>
      <c r="B159" s="12" t="s">
        <v>640</v>
      </c>
      <c r="C159" s="13" t="s">
        <v>41</v>
      </c>
      <c r="D159" s="14" t="s">
        <v>617</v>
      </c>
      <c r="E159" s="15" t="s">
        <v>34</v>
      </c>
      <c r="F159" s="16" t="s">
        <v>14</v>
      </c>
      <c r="G159" s="17">
        <v>6101000</v>
      </c>
      <c r="H159" s="17">
        <v>708220</v>
      </c>
      <c r="I159" s="17">
        <v>6809220</v>
      </c>
      <c r="J159" s="18">
        <v>0</v>
      </c>
      <c r="L159" s="20" t="str">
        <f>VLOOKUP(D159,[1]Sheet1!$C$6:$H$856,6,0)</f>
        <v>Khoa Động lực</v>
      </c>
      <c r="M159" s="19" t="str">
        <f t="shared" si="3"/>
        <v>19C1</v>
      </c>
      <c r="N159" s="19" t="e">
        <f>VLOOKUP(B159,'[2]SV17T4-KLT'!$C$9:$C$172,1,0)</f>
        <v>#N/A</v>
      </c>
    </row>
    <row r="160" spans="1:14" s="19" customFormat="1" ht="18" customHeight="1" x14ac:dyDescent="0.2">
      <c r="A160" s="11">
        <v>155</v>
      </c>
      <c r="B160" s="12" t="s">
        <v>641</v>
      </c>
      <c r="C160" s="13" t="s">
        <v>642</v>
      </c>
      <c r="D160" s="14" t="s">
        <v>617</v>
      </c>
      <c r="E160" s="15" t="s">
        <v>235</v>
      </c>
      <c r="F160" s="16" t="s">
        <v>14</v>
      </c>
      <c r="G160" s="17">
        <v>6101000</v>
      </c>
      <c r="H160" s="17">
        <v>708220</v>
      </c>
      <c r="I160" s="17">
        <v>6809220</v>
      </c>
      <c r="J160" s="18">
        <v>0</v>
      </c>
      <c r="L160" s="20" t="str">
        <f>VLOOKUP(D160,[1]Sheet1!$C$6:$H$856,6,0)</f>
        <v>Khoa Động lực</v>
      </c>
      <c r="M160" s="19" t="str">
        <f t="shared" si="3"/>
        <v>19C1</v>
      </c>
      <c r="N160" s="19" t="e">
        <f>VLOOKUP(B160,'[2]SV17T4-KLT'!$C$9:$C$172,1,0)</f>
        <v>#N/A</v>
      </c>
    </row>
    <row r="161" spans="1:14" s="19" customFormat="1" ht="18" customHeight="1" x14ac:dyDescent="0.2">
      <c r="A161" s="11">
        <v>156</v>
      </c>
      <c r="B161" s="12" t="s">
        <v>643</v>
      </c>
      <c r="C161" s="13" t="s">
        <v>208</v>
      </c>
      <c r="D161" s="14" t="s">
        <v>617</v>
      </c>
      <c r="E161" s="15" t="s">
        <v>644</v>
      </c>
      <c r="F161" s="16" t="s">
        <v>14</v>
      </c>
      <c r="G161" s="17">
        <v>6101000</v>
      </c>
      <c r="H161" s="17">
        <v>708220</v>
      </c>
      <c r="I161" s="17">
        <v>6809220</v>
      </c>
      <c r="J161" s="18">
        <v>0</v>
      </c>
      <c r="L161" s="20" t="str">
        <f>VLOOKUP(D161,[1]Sheet1!$C$6:$H$856,6,0)</f>
        <v>Khoa Động lực</v>
      </c>
      <c r="M161" s="19" t="str">
        <f t="shared" si="3"/>
        <v>19C1</v>
      </c>
      <c r="N161" s="19" t="e">
        <f>VLOOKUP(B161,'[2]SV17T4-KLT'!$C$9:$C$172,1,0)</f>
        <v>#N/A</v>
      </c>
    </row>
    <row r="162" spans="1:14" s="19" customFormat="1" ht="18" customHeight="1" x14ac:dyDescent="0.2">
      <c r="A162" s="11">
        <v>157</v>
      </c>
      <c r="B162" s="12" t="s">
        <v>645</v>
      </c>
      <c r="C162" s="13" t="s">
        <v>158</v>
      </c>
      <c r="D162" s="14" t="s">
        <v>617</v>
      </c>
      <c r="E162" s="15" t="s">
        <v>102</v>
      </c>
      <c r="F162" s="16" t="s">
        <v>14</v>
      </c>
      <c r="G162" s="17">
        <v>6101000</v>
      </c>
      <c r="H162" s="17">
        <v>708220</v>
      </c>
      <c r="I162" s="17">
        <v>6809220</v>
      </c>
      <c r="J162" s="18">
        <v>0</v>
      </c>
      <c r="L162" s="20" t="str">
        <f>VLOOKUP(D162,[1]Sheet1!$C$6:$H$856,6,0)</f>
        <v>Khoa Động lực</v>
      </c>
      <c r="M162" s="19" t="str">
        <f t="shared" si="3"/>
        <v>19C1</v>
      </c>
      <c r="N162" s="19" t="e">
        <f>VLOOKUP(B162,'[2]SV17T4-KLT'!$C$9:$C$172,1,0)</f>
        <v>#N/A</v>
      </c>
    </row>
    <row r="163" spans="1:14" s="19" customFormat="1" ht="18" customHeight="1" x14ac:dyDescent="0.2">
      <c r="A163" s="11">
        <v>158</v>
      </c>
      <c r="B163" s="12" t="s">
        <v>646</v>
      </c>
      <c r="C163" s="13" t="s">
        <v>647</v>
      </c>
      <c r="D163" s="14" t="s">
        <v>617</v>
      </c>
      <c r="E163" s="15" t="s">
        <v>648</v>
      </c>
      <c r="F163" s="16" t="s">
        <v>14</v>
      </c>
      <c r="G163" s="17">
        <v>6101000</v>
      </c>
      <c r="H163" s="17">
        <v>708220</v>
      </c>
      <c r="I163" s="17">
        <v>6809220</v>
      </c>
      <c r="J163" s="18">
        <v>0</v>
      </c>
      <c r="L163" s="20" t="str">
        <f>VLOOKUP(D163,[1]Sheet1!$C$6:$H$856,6,0)</f>
        <v>Khoa Động lực</v>
      </c>
      <c r="M163" s="19" t="str">
        <f t="shared" si="3"/>
        <v>19C1</v>
      </c>
      <c r="N163" s="19" t="e">
        <f>VLOOKUP(B163,'[2]SV17T4-KLT'!$C$9:$C$172,1,0)</f>
        <v>#N/A</v>
      </c>
    </row>
    <row r="164" spans="1:14" s="19" customFormat="1" ht="18" customHeight="1" x14ac:dyDescent="0.2">
      <c r="A164" s="11">
        <v>159</v>
      </c>
      <c r="B164" s="12" t="s">
        <v>649</v>
      </c>
      <c r="C164" s="13" t="s">
        <v>650</v>
      </c>
      <c r="D164" s="14" t="s">
        <v>617</v>
      </c>
      <c r="E164" s="15" t="s">
        <v>256</v>
      </c>
      <c r="F164" s="16" t="s">
        <v>14</v>
      </c>
      <c r="G164" s="17">
        <v>6101000</v>
      </c>
      <c r="H164" s="17">
        <v>708220</v>
      </c>
      <c r="I164" s="17">
        <v>6809220</v>
      </c>
      <c r="J164" s="18">
        <v>0</v>
      </c>
      <c r="L164" s="20" t="str">
        <f>VLOOKUP(D164,[1]Sheet1!$C$6:$H$856,6,0)</f>
        <v>Khoa Động lực</v>
      </c>
      <c r="M164" s="19" t="str">
        <f t="shared" si="3"/>
        <v>19C1</v>
      </c>
      <c r="N164" s="19" t="e">
        <f>VLOOKUP(B164,'[2]SV17T4-KLT'!$C$9:$C$172,1,0)</f>
        <v>#N/A</v>
      </c>
    </row>
    <row r="165" spans="1:14" s="19" customFormat="1" ht="18" customHeight="1" x14ac:dyDescent="0.2">
      <c r="A165" s="11">
        <v>160</v>
      </c>
      <c r="B165" s="12" t="s">
        <v>651</v>
      </c>
      <c r="C165" s="13" t="s">
        <v>652</v>
      </c>
      <c r="D165" s="14" t="s">
        <v>617</v>
      </c>
      <c r="E165" s="15" t="s">
        <v>55</v>
      </c>
      <c r="F165" s="16" t="s">
        <v>14</v>
      </c>
      <c r="G165" s="17">
        <v>6101000</v>
      </c>
      <c r="H165" s="17">
        <v>708220</v>
      </c>
      <c r="I165" s="17">
        <v>6809220</v>
      </c>
      <c r="J165" s="18">
        <v>0</v>
      </c>
      <c r="L165" s="20" t="str">
        <f>VLOOKUP(D165,[1]Sheet1!$C$6:$H$856,6,0)</f>
        <v>Khoa Động lực</v>
      </c>
      <c r="M165" s="19" t="str">
        <f t="shared" si="3"/>
        <v>19C1</v>
      </c>
      <c r="N165" s="19" t="e">
        <f>VLOOKUP(B165,'[2]SV17T4-KLT'!$C$9:$C$172,1,0)</f>
        <v>#N/A</v>
      </c>
    </row>
    <row r="166" spans="1:14" s="19" customFormat="1" ht="18" customHeight="1" x14ac:dyDescent="0.2">
      <c r="A166" s="11">
        <v>161</v>
      </c>
      <c r="B166" s="12" t="s">
        <v>653</v>
      </c>
      <c r="C166" s="13" t="s">
        <v>175</v>
      </c>
      <c r="D166" s="14" t="s">
        <v>617</v>
      </c>
      <c r="E166" s="15" t="s">
        <v>654</v>
      </c>
      <c r="F166" s="16" t="s">
        <v>14</v>
      </c>
      <c r="G166" s="17">
        <v>6101000</v>
      </c>
      <c r="H166" s="17">
        <v>708220</v>
      </c>
      <c r="I166" s="17">
        <v>6809220</v>
      </c>
      <c r="J166" s="18">
        <v>0</v>
      </c>
      <c r="L166" s="20" t="str">
        <f>VLOOKUP(D166,[1]Sheet1!$C$6:$H$856,6,0)</f>
        <v>Khoa Động lực</v>
      </c>
      <c r="M166" s="19" t="str">
        <f t="shared" si="3"/>
        <v>19C1</v>
      </c>
      <c r="N166" s="19" t="e">
        <f>VLOOKUP(B166,'[2]SV17T4-KLT'!$C$9:$C$172,1,0)</f>
        <v>#N/A</v>
      </c>
    </row>
    <row r="167" spans="1:14" s="19" customFormat="1" ht="18" customHeight="1" x14ac:dyDescent="0.2">
      <c r="A167" s="11">
        <v>162</v>
      </c>
      <c r="B167" s="12" t="s">
        <v>655</v>
      </c>
      <c r="C167" s="13" t="s">
        <v>151</v>
      </c>
      <c r="D167" s="14" t="s">
        <v>617</v>
      </c>
      <c r="E167" s="15" t="s">
        <v>47</v>
      </c>
      <c r="F167" s="16" t="s">
        <v>14</v>
      </c>
      <c r="G167" s="17">
        <v>6101000</v>
      </c>
      <c r="H167" s="17">
        <v>708220</v>
      </c>
      <c r="I167" s="17">
        <v>6809220</v>
      </c>
      <c r="J167" s="18">
        <v>0</v>
      </c>
      <c r="L167" s="20" t="str">
        <f>VLOOKUP(D167,[1]Sheet1!$C$6:$H$856,6,0)</f>
        <v>Khoa Động lực</v>
      </c>
      <c r="M167" s="19" t="str">
        <f t="shared" si="3"/>
        <v>19C1</v>
      </c>
      <c r="N167" s="19" t="e">
        <f>VLOOKUP(B167,'[2]SV17T4-KLT'!$C$9:$C$172,1,0)</f>
        <v>#N/A</v>
      </c>
    </row>
    <row r="168" spans="1:14" s="19" customFormat="1" ht="18" customHeight="1" x14ac:dyDescent="0.2">
      <c r="A168" s="11">
        <v>163</v>
      </c>
      <c r="B168" s="12" t="s">
        <v>656</v>
      </c>
      <c r="C168" s="13" t="s">
        <v>657</v>
      </c>
      <c r="D168" s="14" t="s">
        <v>617</v>
      </c>
      <c r="E168" s="15" t="s">
        <v>226</v>
      </c>
      <c r="F168" s="16" t="s">
        <v>14</v>
      </c>
      <c r="G168" s="17">
        <v>6101000</v>
      </c>
      <c r="H168" s="17">
        <v>708220</v>
      </c>
      <c r="I168" s="17">
        <v>6809220</v>
      </c>
      <c r="J168" s="18">
        <v>0</v>
      </c>
      <c r="L168" s="20" t="str">
        <f>VLOOKUP(D168,[1]Sheet1!$C$6:$H$856,6,0)</f>
        <v>Khoa Động lực</v>
      </c>
      <c r="M168" s="19" t="str">
        <f t="shared" si="3"/>
        <v>19C1</v>
      </c>
      <c r="N168" s="19" t="e">
        <f>VLOOKUP(B168,'[2]SV17T4-KLT'!$C$9:$C$172,1,0)</f>
        <v>#N/A</v>
      </c>
    </row>
    <row r="169" spans="1:14" s="19" customFormat="1" ht="18" customHeight="1" x14ac:dyDescent="0.2">
      <c r="A169" s="11">
        <v>164</v>
      </c>
      <c r="B169" s="12" t="s">
        <v>658</v>
      </c>
      <c r="C169" s="13" t="s">
        <v>659</v>
      </c>
      <c r="D169" s="14" t="s">
        <v>617</v>
      </c>
      <c r="E169" s="15" t="s">
        <v>105</v>
      </c>
      <c r="F169" s="16" t="s">
        <v>14</v>
      </c>
      <c r="G169" s="17">
        <v>6101000</v>
      </c>
      <c r="H169" s="17">
        <v>708220</v>
      </c>
      <c r="I169" s="17">
        <v>6809220</v>
      </c>
      <c r="J169" s="18">
        <v>0</v>
      </c>
      <c r="L169" s="20" t="str">
        <f>VLOOKUP(D169,[1]Sheet1!$C$6:$H$856,6,0)</f>
        <v>Khoa Động lực</v>
      </c>
      <c r="M169" s="19" t="str">
        <f t="shared" si="3"/>
        <v>19C1</v>
      </c>
      <c r="N169" s="19" t="e">
        <f>VLOOKUP(B169,'[2]SV17T4-KLT'!$C$9:$C$172,1,0)</f>
        <v>#N/A</v>
      </c>
    </row>
    <row r="170" spans="1:14" s="19" customFormat="1" ht="18" customHeight="1" x14ac:dyDescent="0.2">
      <c r="A170" s="11">
        <v>165</v>
      </c>
      <c r="B170" s="12" t="s">
        <v>660</v>
      </c>
      <c r="C170" s="13" t="s">
        <v>661</v>
      </c>
      <c r="D170" s="14" t="s">
        <v>617</v>
      </c>
      <c r="E170" s="15" t="s">
        <v>201</v>
      </c>
      <c r="F170" s="16" t="s">
        <v>14</v>
      </c>
      <c r="G170" s="17">
        <v>6101000</v>
      </c>
      <c r="H170" s="17">
        <v>708220</v>
      </c>
      <c r="I170" s="17">
        <v>6809220</v>
      </c>
      <c r="J170" s="18">
        <v>0</v>
      </c>
      <c r="L170" s="20" t="str">
        <f>VLOOKUP(D170,[1]Sheet1!$C$6:$H$856,6,0)</f>
        <v>Khoa Động lực</v>
      </c>
      <c r="M170" s="19" t="str">
        <f t="shared" si="3"/>
        <v>19C1</v>
      </c>
      <c r="N170" s="19" t="e">
        <f>VLOOKUP(B170,'[2]SV17T4-KLT'!$C$9:$C$172,1,0)</f>
        <v>#N/A</v>
      </c>
    </row>
    <row r="171" spans="1:14" s="19" customFormat="1" ht="18" customHeight="1" x14ac:dyDescent="0.2">
      <c r="A171" s="11">
        <v>166</v>
      </c>
      <c r="B171" s="12" t="s">
        <v>662</v>
      </c>
      <c r="C171" s="13" t="s">
        <v>663</v>
      </c>
      <c r="D171" s="14" t="s">
        <v>617</v>
      </c>
      <c r="E171" s="15" t="s">
        <v>162</v>
      </c>
      <c r="F171" s="16" t="s">
        <v>14</v>
      </c>
      <c r="G171" s="17">
        <v>6101000</v>
      </c>
      <c r="H171" s="17">
        <v>708220</v>
      </c>
      <c r="I171" s="17">
        <v>6809220</v>
      </c>
      <c r="J171" s="18">
        <v>0</v>
      </c>
      <c r="L171" s="20" t="str">
        <f>VLOOKUP(D171,[1]Sheet1!$C$6:$H$856,6,0)</f>
        <v>Khoa Động lực</v>
      </c>
      <c r="M171" s="19" t="str">
        <f t="shared" si="3"/>
        <v>19C1</v>
      </c>
      <c r="N171" s="19" t="e">
        <f>VLOOKUP(B171,'[2]SV17T4-KLT'!$C$9:$C$172,1,0)</f>
        <v>#N/A</v>
      </c>
    </row>
    <row r="172" spans="1:14" s="19" customFormat="1" ht="18" customHeight="1" x14ac:dyDescent="0.2">
      <c r="A172" s="11">
        <v>167</v>
      </c>
      <c r="B172" s="12" t="s">
        <v>664</v>
      </c>
      <c r="C172" s="13" t="s">
        <v>665</v>
      </c>
      <c r="D172" s="14" t="s">
        <v>617</v>
      </c>
      <c r="E172" s="15" t="s">
        <v>48</v>
      </c>
      <c r="F172" s="16" t="s">
        <v>14</v>
      </c>
      <c r="G172" s="17">
        <v>6101000</v>
      </c>
      <c r="H172" s="17">
        <v>708220</v>
      </c>
      <c r="I172" s="17">
        <v>6809220</v>
      </c>
      <c r="J172" s="18">
        <v>0</v>
      </c>
      <c r="L172" s="20" t="str">
        <f>VLOOKUP(D172,[1]Sheet1!$C$6:$H$856,6,0)</f>
        <v>Khoa Động lực</v>
      </c>
      <c r="M172" s="19" t="str">
        <f t="shared" si="3"/>
        <v>19C1</v>
      </c>
      <c r="N172" s="19" t="e">
        <f>VLOOKUP(B172,'[2]SV17T4-KLT'!$C$9:$C$172,1,0)</f>
        <v>#N/A</v>
      </c>
    </row>
    <row r="173" spans="1:14" s="19" customFormat="1" ht="18" customHeight="1" x14ac:dyDescent="0.2">
      <c r="A173" s="11">
        <v>168</v>
      </c>
      <c r="B173" s="12" t="s">
        <v>666</v>
      </c>
      <c r="C173" s="13" t="s">
        <v>667</v>
      </c>
      <c r="D173" s="14" t="s">
        <v>617</v>
      </c>
      <c r="E173" s="15" t="s">
        <v>668</v>
      </c>
      <c r="F173" s="16" t="s">
        <v>14</v>
      </c>
      <c r="G173" s="17">
        <v>6101000</v>
      </c>
      <c r="H173" s="17">
        <v>708220</v>
      </c>
      <c r="I173" s="17">
        <v>6809220</v>
      </c>
      <c r="J173" s="18">
        <v>0</v>
      </c>
      <c r="L173" s="20" t="str">
        <f>VLOOKUP(D173,[1]Sheet1!$C$6:$H$856,6,0)</f>
        <v>Khoa Động lực</v>
      </c>
      <c r="M173" s="19" t="str">
        <f t="shared" si="3"/>
        <v>19C1</v>
      </c>
      <c r="N173" s="19" t="e">
        <f>VLOOKUP(B173,'[2]SV17T4-KLT'!$C$9:$C$172,1,0)</f>
        <v>#N/A</v>
      </c>
    </row>
    <row r="174" spans="1:14" s="19" customFormat="1" ht="18" customHeight="1" x14ac:dyDescent="0.2">
      <c r="A174" s="11">
        <v>169</v>
      </c>
      <c r="B174" s="12" t="s">
        <v>669</v>
      </c>
      <c r="C174" s="13" t="s">
        <v>670</v>
      </c>
      <c r="D174" s="14" t="s">
        <v>617</v>
      </c>
      <c r="E174" s="15" t="s">
        <v>168</v>
      </c>
      <c r="F174" s="16" t="s">
        <v>14</v>
      </c>
      <c r="G174" s="17">
        <v>6101000</v>
      </c>
      <c r="H174" s="17">
        <v>708220</v>
      </c>
      <c r="I174" s="17">
        <v>6809220</v>
      </c>
      <c r="J174" s="18">
        <v>0</v>
      </c>
      <c r="L174" s="20" t="str">
        <f>VLOOKUP(D174,[1]Sheet1!$C$6:$H$856,6,0)</f>
        <v>Khoa Động lực</v>
      </c>
      <c r="M174" s="19" t="str">
        <f t="shared" si="3"/>
        <v>19C1</v>
      </c>
      <c r="N174" s="19" t="e">
        <f>VLOOKUP(B174,'[2]SV17T4-KLT'!$C$9:$C$172,1,0)</f>
        <v>#N/A</v>
      </c>
    </row>
    <row r="175" spans="1:14" s="19" customFormat="1" ht="18" customHeight="1" x14ac:dyDescent="0.2">
      <c r="A175" s="11">
        <v>170</v>
      </c>
      <c r="B175" s="12" t="s">
        <v>671</v>
      </c>
      <c r="C175" s="13" t="s">
        <v>672</v>
      </c>
      <c r="D175" s="14" t="s">
        <v>617</v>
      </c>
      <c r="E175" s="15" t="s">
        <v>201</v>
      </c>
      <c r="F175" s="16" t="s">
        <v>14</v>
      </c>
      <c r="G175" s="17">
        <v>6101000</v>
      </c>
      <c r="H175" s="17">
        <v>708220</v>
      </c>
      <c r="I175" s="17">
        <v>6809220</v>
      </c>
      <c r="J175" s="18">
        <v>0</v>
      </c>
      <c r="L175" s="20" t="str">
        <f>VLOOKUP(D175,[1]Sheet1!$C$6:$H$856,6,0)</f>
        <v>Khoa Động lực</v>
      </c>
      <c r="M175" s="19" t="str">
        <f t="shared" si="3"/>
        <v>19C1</v>
      </c>
      <c r="N175" s="19" t="e">
        <f>VLOOKUP(B175,'[2]SV17T4-KLT'!$C$9:$C$172,1,0)</f>
        <v>#N/A</v>
      </c>
    </row>
    <row r="176" spans="1:14" s="19" customFormat="1" ht="18" customHeight="1" x14ac:dyDescent="0.2">
      <c r="A176" s="11">
        <v>171</v>
      </c>
      <c r="B176" s="12" t="s">
        <v>673</v>
      </c>
      <c r="C176" s="13" t="s">
        <v>674</v>
      </c>
      <c r="D176" s="14" t="s">
        <v>617</v>
      </c>
      <c r="E176" s="15" t="s">
        <v>24</v>
      </c>
      <c r="F176" s="16" t="s">
        <v>14</v>
      </c>
      <c r="G176" s="17">
        <v>6101000</v>
      </c>
      <c r="H176" s="17">
        <v>708220</v>
      </c>
      <c r="I176" s="17">
        <v>6809220</v>
      </c>
      <c r="J176" s="18">
        <v>0</v>
      </c>
      <c r="L176" s="20" t="str">
        <f>VLOOKUP(D176,[1]Sheet1!$C$6:$H$856,6,0)</f>
        <v>Khoa Động lực</v>
      </c>
      <c r="M176" s="19" t="str">
        <f t="shared" si="3"/>
        <v>19C1</v>
      </c>
      <c r="N176" s="19" t="e">
        <f>VLOOKUP(B176,'[2]SV17T4-KLT'!$C$9:$C$172,1,0)</f>
        <v>#N/A</v>
      </c>
    </row>
    <row r="177" spans="1:14" s="19" customFormat="1" ht="18" customHeight="1" x14ac:dyDescent="0.2">
      <c r="A177" s="11">
        <v>172</v>
      </c>
      <c r="B177" s="12" t="s">
        <v>675</v>
      </c>
      <c r="C177" s="13" t="s">
        <v>676</v>
      </c>
      <c r="D177" s="14" t="s">
        <v>677</v>
      </c>
      <c r="E177" s="15" t="s">
        <v>133</v>
      </c>
      <c r="F177" s="16" t="s">
        <v>14</v>
      </c>
      <c r="G177" s="17">
        <v>6101000</v>
      </c>
      <c r="H177" s="17">
        <v>708220</v>
      </c>
      <c r="I177" s="17">
        <v>6809220</v>
      </c>
      <c r="J177" s="18">
        <v>0</v>
      </c>
      <c r="L177" s="20" t="str">
        <f>VLOOKUP(D177,[1]Sheet1!$C$6:$H$856,6,0)</f>
        <v>Khoa Động lực</v>
      </c>
      <c r="M177" s="19" t="str">
        <f t="shared" si="3"/>
        <v>19C1</v>
      </c>
      <c r="N177" s="19" t="e">
        <f>VLOOKUP(B177,'[2]SV17T4-KLT'!$C$9:$C$172,1,0)</f>
        <v>#N/A</v>
      </c>
    </row>
    <row r="178" spans="1:14" s="19" customFormat="1" ht="18" customHeight="1" x14ac:dyDescent="0.2">
      <c r="A178" s="11">
        <v>173</v>
      </c>
      <c r="B178" s="12" t="s">
        <v>678</v>
      </c>
      <c r="C178" s="13" t="s">
        <v>679</v>
      </c>
      <c r="D178" s="14" t="s">
        <v>677</v>
      </c>
      <c r="E178" s="15" t="s">
        <v>327</v>
      </c>
      <c r="F178" s="16" t="s">
        <v>14</v>
      </c>
      <c r="G178" s="17">
        <v>6101000</v>
      </c>
      <c r="H178" s="17">
        <v>708220</v>
      </c>
      <c r="I178" s="17">
        <v>6809220</v>
      </c>
      <c r="J178" s="18">
        <v>0</v>
      </c>
      <c r="L178" s="20" t="str">
        <f>VLOOKUP(D178,[1]Sheet1!$C$6:$H$856,6,0)</f>
        <v>Khoa Động lực</v>
      </c>
      <c r="M178" s="19" t="str">
        <f t="shared" si="3"/>
        <v>19C1</v>
      </c>
      <c r="N178" s="19" t="e">
        <f>VLOOKUP(B178,'[2]SV17T4-KLT'!$C$9:$C$172,1,0)</f>
        <v>#N/A</v>
      </c>
    </row>
    <row r="179" spans="1:14" s="19" customFormat="1" ht="18" customHeight="1" x14ac:dyDescent="0.2">
      <c r="A179" s="11">
        <v>174</v>
      </c>
      <c r="B179" s="12" t="s">
        <v>680</v>
      </c>
      <c r="C179" s="13" t="s">
        <v>681</v>
      </c>
      <c r="D179" s="14" t="s">
        <v>677</v>
      </c>
      <c r="E179" s="15" t="s">
        <v>682</v>
      </c>
      <c r="F179" s="16" t="s">
        <v>14</v>
      </c>
      <c r="G179" s="17">
        <v>6101000</v>
      </c>
      <c r="H179" s="17">
        <v>708220</v>
      </c>
      <c r="I179" s="17">
        <v>6809220</v>
      </c>
      <c r="J179" s="18">
        <v>0</v>
      </c>
      <c r="L179" s="20" t="str">
        <f>VLOOKUP(D179,[1]Sheet1!$C$6:$H$856,6,0)</f>
        <v>Khoa Động lực</v>
      </c>
      <c r="M179" s="19" t="str">
        <f t="shared" si="3"/>
        <v>19C1</v>
      </c>
      <c r="N179" s="19" t="e">
        <f>VLOOKUP(B179,'[2]SV17T4-KLT'!$C$9:$C$172,1,0)</f>
        <v>#N/A</v>
      </c>
    </row>
    <row r="180" spans="1:14" s="19" customFormat="1" ht="18" customHeight="1" x14ac:dyDescent="0.2">
      <c r="A180" s="11">
        <v>175</v>
      </c>
      <c r="B180" s="12" t="s">
        <v>683</v>
      </c>
      <c r="C180" s="13" t="s">
        <v>684</v>
      </c>
      <c r="D180" s="14" t="s">
        <v>677</v>
      </c>
      <c r="E180" s="15" t="s">
        <v>144</v>
      </c>
      <c r="F180" s="16" t="s">
        <v>14</v>
      </c>
      <c r="G180" s="17">
        <v>6101000</v>
      </c>
      <c r="H180" s="17">
        <v>708220</v>
      </c>
      <c r="I180" s="17">
        <v>6809220</v>
      </c>
      <c r="J180" s="18">
        <v>0</v>
      </c>
      <c r="L180" s="20" t="str">
        <f>VLOOKUP(D180,[1]Sheet1!$C$6:$H$856,6,0)</f>
        <v>Khoa Động lực</v>
      </c>
      <c r="M180" s="19" t="str">
        <f t="shared" si="3"/>
        <v>19C1</v>
      </c>
      <c r="N180" s="19" t="e">
        <f>VLOOKUP(B180,'[2]SV17T4-KLT'!$C$9:$C$172,1,0)</f>
        <v>#N/A</v>
      </c>
    </row>
    <row r="181" spans="1:14" s="19" customFormat="1" ht="18" customHeight="1" x14ac:dyDescent="0.2">
      <c r="A181" s="11">
        <v>176</v>
      </c>
      <c r="B181" s="12" t="s">
        <v>685</v>
      </c>
      <c r="C181" s="13" t="s">
        <v>686</v>
      </c>
      <c r="D181" s="14" t="s">
        <v>677</v>
      </c>
      <c r="E181" s="15" t="s">
        <v>23</v>
      </c>
      <c r="F181" s="16" t="s">
        <v>14</v>
      </c>
      <c r="G181" s="17">
        <v>6101000</v>
      </c>
      <c r="H181" s="17">
        <v>708220</v>
      </c>
      <c r="I181" s="17">
        <v>6809220</v>
      </c>
      <c r="J181" s="18">
        <v>0</v>
      </c>
      <c r="L181" s="20" t="str">
        <f>VLOOKUP(D181,[1]Sheet1!$C$6:$H$856,6,0)</f>
        <v>Khoa Động lực</v>
      </c>
      <c r="M181" s="19" t="str">
        <f t="shared" si="3"/>
        <v>19C1</v>
      </c>
      <c r="N181" s="19" t="e">
        <f>VLOOKUP(B181,'[2]SV17T4-KLT'!$C$9:$C$172,1,0)</f>
        <v>#N/A</v>
      </c>
    </row>
    <row r="182" spans="1:14" s="19" customFormat="1" ht="18" customHeight="1" x14ac:dyDescent="0.2">
      <c r="A182" s="11">
        <v>177</v>
      </c>
      <c r="B182" s="12" t="s">
        <v>687</v>
      </c>
      <c r="C182" s="13" t="s">
        <v>688</v>
      </c>
      <c r="D182" s="14" t="s">
        <v>677</v>
      </c>
      <c r="E182" s="15" t="s">
        <v>100</v>
      </c>
      <c r="F182" s="16" t="s">
        <v>14</v>
      </c>
      <c r="G182" s="17">
        <v>6101000</v>
      </c>
      <c r="H182" s="17">
        <v>708220</v>
      </c>
      <c r="I182" s="17">
        <v>6809220</v>
      </c>
      <c r="J182" s="18">
        <v>0</v>
      </c>
      <c r="L182" s="20" t="str">
        <f>VLOOKUP(D182,[1]Sheet1!$C$6:$H$856,6,0)</f>
        <v>Khoa Động lực</v>
      </c>
      <c r="M182" s="19" t="str">
        <f t="shared" si="3"/>
        <v>19C1</v>
      </c>
      <c r="N182" s="19" t="e">
        <f>VLOOKUP(B182,'[2]SV17T4-KLT'!$C$9:$C$172,1,0)</f>
        <v>#N/A</v>
      </c>
    </row>
    <row r="183" spans="1:14" s="19" customFormat="1" ht="18" customHeight="1" x14ac:dyDescent="0.2">
      <c r="A183" s="11">
        <v>178</v>
      </c>
      <c r="B183" s="12" t="s">
        <v>689</v>
      </c>
      <c r="C183" s="13" t="s">
        <v>690</v>
      </c>
      <c r="D183" s="14" t="s">
        <v>677</v>
      </c>
      <c r="E183" s="15" t="s">
        <v>221</v>
      </c>
      <c r="F183" s="16" t="s">
        <v>14</v>
      </c>
      <c r="G183" s="17">
        <v>6101000</v>
      </c>
      <c r="H183" s="17">
        <v>708220</v>
      </c>
      <c r="I183" s="17">
        <v>6809220</v>
      </c>
      <c r="J183" s="18">
        <v>0</v>
      </c>
      <c r="L183" s="20" t="str">
        <f>VLOOKUP(D183,[1]Sheet1!$C$6:$H$856,6,0)</f>
        <v>Khoa Động lực</v>
      </c>
      <c r="M183" s="19" t="str">
        <f t="shared" si="3"/>
        <v>19C1</v>
      </c>
      <c r="N183" s="19" t="e">
        <f>VLOOKUP(B183,'[2]SV17T4-KLT'!$C$9:$C$172,1,0)</f>
        <v>#N/A</v>
      </c>
    </row>
    <row r="184" spans="1:14" s="19" customFormat="1" ht="18" customHeight="1" x14ac:dyDescent="0.2">
      <c r="A184" s="11">
        <v>179</v>
      </c>
      <c r="B184" s="12" t="s">
        <v>691</v>
      </c>
      <c r="C184" s="13" t="s">
        <v>692</v>
      </c>
      <c r="D184" s="14" t="s">
        <v>677</v>
      </c>
      <c r="E184" s="15" t="s">
        <v>31</v>
      </c>
      <c r="F184" s="16" t="s">
        <v>14</v>
      </c>
      <c r="G184" s="17">
        <v>6101000</v>
      </c>
      <c r="H184" s="17">
        <v>708220</v>
      </c>
      <c r="I184" s="17">
        <v>6809220</v>
      </c>
      <c r="J184" s="18">
        <v>0</v>
      </c>
      <c r="L184" s="20" t="str">
        <f>VLOOKUP(D184,[1]Sheet1!$C$6:$H$856,6,0)</f>
        <v>Khoa Động lực</v>
      </c>
      <c r="M184" s="19" t="str">
        <f t="shared" si="3"/>
        <v>19C1</v>
      </c>
      <c r="N184" s="19" t="e">
        <f>VLOOKUP(B184,'[2]SV17T4-KLT'!$C$9:$C$172,1,0)</f>
        <v>#N/A</v>
      </c>
    </row>
    <row r="185" spans="1:14" s="19" customFormat="1" ht="18" customHeight="1" x14ac:dyDescent="0.2">
      <c r="A185" s="11">
        <v>180</v>
      </c>
      <c r="B185" s="12" t="s">
        <v>693</v>
      </c>
      <c r="C185" s="13" t="s">
        <v>694</v>
      </c>
      <c r="D185" s="14" t="s">
        <v>677</v>
      </c>
      <c r="E185" s="15" t="s">
        <v>695</v>
      </c>
      <c r="F185" s="16" t="s">
        <v>14</v>
      </c>
      <c r="G185" s="17">
        <v>6101000</v>
      </c>
      <c r="H185" s="17">
        <v>708220</v>
      </c>
      <c r="I185" s="17">
        <v>6809220</v>
      </c>
      <c r="J185" s="18">
        <v>0</v>
      </c>
      <c r="L185" s="20" t="str">
        <f>VLOOKUP(D185,[1]Sheet1!$C$6:$H$856,6,0)</f>
        <v>Khoa Động lực</v>
      </c>
      <c r="M185" s="19" t="str">
        <f t="shared" si="3"/>
        <v>19C1</v>
      </c>
      <c r="N185" s="19" t="e">
        <f>VLOOKUP(B185,'[2]SV17T4-KLT'!$C$9:$C$172,1,0)</f>
        <v>#N/A</v>
      </c>
    </row>
    <row r="186" spans="1:14" s="19" customFormat="1" ht="18" customHeight="1" x14ac:dyDescent="0.2">
      <c r="A186" s="11">
        <v>181</v>
      </c>
      <c r="B186" s="12" t="s">
        <v>696</v>
      </c>
      <c r="C186" s="13" t="s">
        <v>697</v>
      </c>
      <c r="D186" s="14" t="s">
        <v>677</v>
      </c>
      <c r="E186" s="15" t="s">
        <v>698</v>
      </c>
      <c r="F186" s="16" t="s">
        <v>14</v>
      </c>
      <c r="G186" s="17">
        <v>6101000</v>
      </c>
      <c r="H186" s="17">
        <v>708220</v>
      </c>
      <c r="I186" s="17">
        <v>6809220</v>
      </c>
      <c r="J186" s="18">
        <v>0</v>
      </c>
      <c r="L186" s="20" t="str">
        <f>VLOOKUP(D186,[1]Sheet1!$C$6:$H$856,6,0)</f>
        <v>Khoa Động lực</v>
      </c>
      <c r="M186" s="19" t="str">
        <f t="shared" si="3"/>
        <v>19C1</v>
      </c>
      <c r="N186" s="19" t="e">
        <f>VLOOKUP(B186,'[2]SV17T4-KLT'!$C$9:$C$172,1,0)</f>
        <v>#N/A</v>
      </c>
    </row>
    <row r="187" spans="1:14" s="19" customFormat="1" ht="18" customHeight="1" x14ac:dyDescent="0.2">
      <c r="A187" s="11">
        <v>182</v>
      </c>
      <c r="B187" s="12" t="s">
        <v>699</v>
      </c>
      <c r="C187" s="13" t="s">
        <v>700</v>
      </c>
      <c r="D187" s="14" t="s">
        <v>677</v>
      </c>
      <c r="E187" s="15" t="s">
        <v>701</v>
      </c>
      <c r="F187" s="16" t="s">
        <v>14</v>
      </c>
      <c r="G187" s="17">
        <v>6101000</v>
      </c>
      <c r="H187" s="17">
        <v>708220</v>
      </c>
      <c r="I187" s="17">
        <v>6809220</v>
      </c>
      <c r="J187" s="18">
        <v>0</v>
      </c>
      <c r="L187" s="20" t="str">
        <f>VLOOKUP(D187,[1]Sheet1!$C$6:$H$856,6,0)</f>
        <v>Khoa Động lực</v>
      </c>
      <c r="M187" s="19" t="str">
        <f t="shared" si="3"/>
        <v>19C1</v>
      </c>
      <c r="N187" s="19" t="e">
        <f>VLOOKUP(B187,'[2]SV17T4-KLT'!$C$9:$C$172,1,0)</f>
        <v>#N/A</v>
      </c>
    </row>
    <row r="188" spans="1:14" s="19" customFormat="1" ht="18" customHeight="1" x14ac:dyDescent="0.2">
      <c r="A188" s="11">
        <v>183</v>
      </c>
      <c r="B188" s="12" t="s">
        <v>702</v>
      </c>
      <c r="C188" s="13" t="s">
        <v>703</v>
      </c>
      <c r="D188" s="14" t="s">
        <v>677</v>
      </c>
      <c r="E188" s="15" t="s">
        <v>116</v>
      </c>
      <c r="F188" s="16" t="s">
        <v>14</v>
      </c>
      <c r="G188" s="17">
        <v>6101000</v>
      </c>
      <c r="H188" s="17">
        <v>708220</v>
      </c>
      <c r="I188" s="17">
        <v>6809220</v>
      </c>
      <c r="J188" s="18">
        <v>0</v>
      </c>
      <c r="L188" s="20" t="str">
        <f>VLOOKUP(D188,[1]Sheet1!$C$6:$H$856,6,0)</f>
        <v>Khoa Động lực</v>
      </c>
      <c r="M188" s="19" t="str">
        <f t="shared" si="3"/>
        <v>19C1</v>
      </c>
      <c r="N188" s="19" t="e">
        <f>VLOOKUP(B188,'[2]SV17T4-KLT'!$C$9:$C$172,1,0)</f>
        <v>#N/A</v>
      </c>
    </row>
    <row r="189" spans="1:14" s="19" customFormat="1" ht="18" customHeight="1" x14ac:dyDescent="0.2">
      <c r="A189" s="11">
        <v>184</v>
      </c>
      <c r="B189" s="12" t="s">
        <v>704</v>
      </c>
      <c r="C189" s="13" t="s">
        <v>73</v>
      </c>
      <c r="D189" s="14" t="s">
        <v>677</v>
      </c>
      <c r="E189" s="15" t="s">
        <v>36</v>
      </c>
      <c r="F189" s="16" t="s">
        <v>14</v>
      </c>
      <c r="G189" s="17">
        <v>6101000</v>
      </c>
      <c r="H189" s="17">
        <v>708220</v>
      </c>
      <c r="I189" s="17">
        <v>6809220</v>
      </c>
      <c r="J189" s="18">
        <v>0</v>
      </c>
      <c r="L189" s="20" t="str">
        <f>VLOOKUP(D189,[1]Sheet1!$C$6:$H$856,6,0)</f>
        <v>Khoa Động lực</v>
      </c>
      <c r="M189" s="19" t="str">
        <f t="shared" si="3"/>
        <v>19C1</v>
      </c>
      <c r="N189" s="19" t="e">
        <f>VLOOKUP(B189,'[2]SV17T4-KLT'!$C$9:$C$172,1,0)</f>
        <v>#N/A</v>
      </c>
    </row>
    <row r="190" spans="1:14" s="19" customFormat="1" ht="18" customHeight="1" x14ac:dyDescent="0.2">
      <c r="A190" s="11">
        <v>185</v>
      </c>
      <c r="B190" s="12" t="s">
        <v>705</v>
      </c>
      <c r="C190" s="13" t="s">
        <v>706</v>
      </c>
      <c r="D190" s="14" t="s">
        <v>677</v>
      </c>
      <c r="E190" s="15" t="s">
        <v>707</v>
      </c>
      <c r="F190" s="16" t="s">
        <v>14</v>
      </c>
      <c r="G190" s="17">
        <v>5321000</v>
      </c>
      <c r="H190" s="17">
        <v>708220</v>
      </c>
      <c r="I190" s="17">
        <v>6029220</v>
      </c>
      <c r="J190" s="18">
        <v>0</v>
      </c>
      <c r="L190" s="20" t="str">
        <f>VLOOKUP(D190,[1]Sheet1!$C$6:$H$856,6,0)</f>
        <v>Khoa Động lực</v>
      </c>
      <c r="M190" s="19" t="str">
        <f t="shared" si="3"/>
        <v>19C1</v>
      </c>
      <c r="N190" s="19" t="e">
        <f>VLOOKUP(B190,'[2]SV17T4-KLT'!$C$9:$C$172,1,0)</f>
        <v>#N/A</v>
      </c>
    </row>
    <row r="191" spans="1:14" s="19" customFormat="1" ht="18" customHeight="1" x14ac:dyDescent="0.2">
      <c r="A191" s="11">
        <v>186</v>
      </c>
      <c r="B191" s="12" t="s">
        <v>708</v>
      </c>
      <c r="C191" s="13" t="s">
        <v>709</v>
      </c>
      <c r="D191" s="14" t="s">
        <v>677</v>
      </c>
      <c r="E191" s="15" t="s">
        <v>710</v>
      </c>
      <c r="F191" s="16" t="s">
        <v>14</v>
      </c>
      <c r="G191" s="17">
        <v>6101000</v>
      </c>
      <c r="H191" s="17">
        <v>708220</v>
      </c>
      <c r="I191" s="17">
        <v>6809220</v>
      </c>
      <c r="J191" s="18">
        <v>0</v>
      </c>
      <c r="K191" s="21"/>
      <c r="L191" s="20" t="str">
        <f>VLOOKUP(D191,[1]Sheet1!$C$6:$H$856,6,0)</f>
        <v>Khoa Động lực</v>
      </c>
      <c r="M191" s="19" t="str">
        <f t="shared" si="3"/>
        <v>19C1</v>
      </c>
      <c r="N191" s="19" t="e">
        <f>VLOOKUP(B191,'[2]SV17T4-KLT'!$C$9:$C$172,1,0)</f>
        <v>#N/A</v>
      </c>
    </row>
    <row r="192" spans="1:14" s="19" customFormat="1" ht="18" customHeight="1" x14ac:dyDescent="0.2">
      <c r="A192" s="11">
        <v>187</v>
      </c>
      <c r="B192" s="12" t="s">
        <v>711</v>
      </c>
      <c r="C192" s="13" t="s">
        <v>712</v>
      </c>
      <c r="D192" s="14" t="s">
        <v>677</v>
      </c>
      <c r="E192" s="15" t="s">
        <v>98</v>
      </c>
      <c r="F192" s="16" t="s">
        <v>14</v>
      </c>
      <c r="G192" s="17">
        <v>6101000</v>
      </c>
      <c r="H192" s="17">
        <v>708220</v>
      </c>
      <c r="I192" s="17">
        <v>6809220</v>
      </c>
      <c r="J192" s="18">
        <v>0</v>
      </c>
      <c r="L192" s="20" t="str">
        <f>VLOOKUP(D192,[1]Sheet1!$C$6:$H$856,6,0)</f>
        <v>Khoa Động lực</v>
      </c>
      <c r="M192" s="19" t="str">
        <f t="shared" si="3"/>
        <v>19C1</v>
      </c>
      <c r="N192" s="19" t="e">
        <f>VLOOKUP(B192,'[2]SV17T4-KLT'!$C$9:$C$172,1,0)</f>
        <v>#N/A</v>
      </c>
    </row>
    <row r="193" spans="1:14" s="19" customFormat="1" ht="18" customHeight="1" x14ac:dyDescent="0.2">
      <c r="A193" s="11">
        <v>188</v>
      </c>
      <c r="B193" s="12" t="s">
        <v>713</v>
      </c>
      <c r="C193" s="13" t="s">
        <v>169</v>
      </c>
      <c r="D193" s="14" t="s">
        <v>677</v>
      </c>
      <c r="E193" s="15" t="s">
        <v>628</v>
      </c>
      <c r="F193" s="16" t="s">
        <v>14</v>
      </c>
      <c r="G193" s="17">
        <v>780000</v>
      </c>
      <c r="H193" s="17">
        <v>0</v>
      </c>
      <c r="I193" s="17">
        <v>780000</v>
      </c>
      <c r="J193" s="18">
        <v>5321000</v>
      </c>
      <c r="L193" s="20" t="str">
        <f>VLOOKUP(D193,[1]Sheet1!$C$6:$H$856,6,0)</f>
        <v>Khoa Động lực</v>
      </c>
      <c r="M193" s="19" t="str">
        <f t="shared" si="3"/>
        <v>19C1</v>
      </c>
      <c r="N193" s="19" t="e">
        <f>VLOOKUP(B193,'[2]SV17T4-KLT'!$C$9:$C$172,1,0)</f>
        <v>#N/A</v>
      </c>
    </row>
    <row r="194" spans="1:14" s="19" customFormat="1" ht="18" customHeight="1" x14ac:dyDescent="0.2">
      <c r="A194" s="11">
        <v>189</v>
      </c>
      <c r="B194" s="12" t="s">
        <v>714</v>
      </c>
      <c r="C194" s="13" t="s">
        <v>715</v>
      </c>
      <c r="D194" s="14" t="s">
        <v>677</v>
      </c>
      <c r="E194" s="15" t="s">
        <v>716</v>
      </c>
      <c r="F194" s="16" t="s">
        <v>14</v>
      </c>
      <c r="G194" s="17">
        <v>6101000</v>
      </c>
      <c r="H194" s="17">
        <v>708220</v>
      </c>
      <c r="I194" s="17">
        <v>6809220</v>
      </c>
      <c r="J194" s="18">
        <v>0</v>
      </c>
      <c r="L194" s="20" t="str">
        <f>VLOOKUP(D194,[1]Sheet1!$C$6:$H$856,6,0)</f>
        <v>Khoa Động lực</v>
      </c>
      <c r="M194" s="19" t="str">
        <f t="shared" si="3"/>
        <v>19C1</v>
      </c>
      <c r="N194" s="19" t="e">
        <f>VLOOKUP(B194,'[2]SV17T4-KLT'!$C$9:$C$172,1,0)</f>
        <v>#N/A</v>
      </c>
    </row>
    <row r="195" spans="1:14" s="19" customFormat="1" ht="18" customHeight="1" x14ac:dyDescent="0.2">
      <c r="A195" s="11">
        <v>190</v>
      </c>
      <c r="B195" s="12" t="s">
        <v>717</v>
      </c>
      <c r="C195" s="13" t="s">
        <v>718</v>
      </c>
      <c r="D195" s="14" t="s">
        <v>677</v>
      </c>
      <c r="E195" s="15" t="s">
        <v>84</v>
      </c>
      <c r="F195" s="16" t="s">
        <v>14</v>
      </c>
      <c r="G195" s="17">
        <v>6101000</v>
      </c>
      <c r="H195" s="17">
        <v>708220</v>
      </c>
      <c r="I195" s="17">
        <v>6809220</v>
      </c>
      <c r="J195" s="18">
        <v>0</v>
      </c>
      <c r="L195" s="20" t="str">
        <f>VLOOKUP(D195,[1]Sheet1!$C$6:$H$856,6,0)</f>
        <v>Khoa Động lực</v>
      </c>
      <c r="M195" s="19" t="str">
        <f t="shared" si="3"/>
        <v>19C1</v>
      </c>
      <c r="N195" s="19" t="e">
        <f>VLOOKUP(B195,'[2]SV17T4-KLT'!$C$9:$C$172,1,0)</f>
        <v>#N/A</v>
      </c>
    </row>
    <row r="196" spans="1:14" s="19" customFormat="1" ht="18" customHeight="1" x14ac:dyDescent="0.2">
      <c r="A196" s="11">
        <v>191</v>
      </c>
      <c r="B196" s="12" t="s">
        <v>719</v>
      </c>
      <c r="C196" s="13" t="s">
        <v>720</v>
      </c>
      <c r="D196" s="14" t="s">
        <v>677</v>
      </c>
      <c r="E196" s="15" t="s">
        <v>721</v>
      </c>
      <c r="F196" s="16" t="s">
        <v>14</v>
      </c>
      <c r="G196" s="17">
        <v>6101000</v>
      </c>
      <c r="H196" s="17">
        <v>708220</v>
      </c>
      <c r="I196" s="17">
        <v>6809220</v>
      </c>
      <c r="J196" s="18">
        <v>0</v>
      </c>
      <c r="L196" s="20" t="str">
        <f>VLOOKUP(D196,[1]Sheet1!$C$6:$H$856,6,0)</f>
        <v>Khoa Động lực</v>
      </c>
      <c r="M196" s="19" t="str">
        <f t="shared" si="3"/>
        <v>19C1</v>
      </c>
      <c r="N196" s="19" t="e">
        <f>VLOOKUP(B196,'[2]SV17T4-KLT'!$C$9:$C$172,1,0)</f>
        <v>#N/A</v>
      </c>
    </row>
    <row r="197" spans="1:14" s="19" customFormat="1" ht="18" customHeight="1" x14ac:dyDescent="0.2">
      <c r="A197" s="11">
        <v>192</v>
      </c>
      <c r="B197" s="12" t="s">
        <v>722</v>
      </c>
      <c r="C197" s="13" t="s">
        <v>723</v>
      </c>
      <c r="D197" s="14" t="s">
        <v>677</v>
      </c>
      <c r="E197" s="15" t="s">
        <v>234</v>
      </c>
      <c r="F197" s="16" t="s">
        <v>14</v>
      </c>
      <c r="G197" s="17">
        <v>6101000</v>
      </c>
      <c r="H197" s="17">
        <v>708220</v>
      </c>
      <c r="I197" s="17">
        <v>6809220</v>
      </c>
      <c r="J197" s="18">
        <v>0</v>
      </c>
      <c r="L197" s="20" t="str">
        <f>VLOOKUP(D197,[1]Sheet1!$C$6:$H$856,6,0)</f>
        <v>Khoa Động lực</v>
      </c>
      <c r="M197" s="19" t="str">
        <f t="shared" si="3"/>
        <v>19C1</v>
      </c>
      <c r="N197" s="19" t="e">
        <f>VLOOKUP(B197,'[2]SV17T4-KLT'!$C$9:$C$172,1,0)</f>
        <v>#N/A</v>
      </c>
    </row>
    <row r="198" spans="1:14" s="19" customFormat="1" ht="18" customHeight="1" x14ac:dyDescent="0.2">
      <c r="A198" s="11">
        <v>193</v>
      </c>
      <c r="B198" s="12" t="s">
        <v>724</v>
      </c>
      <c r="C198" s="13" t="s">
        <v>200</v>
      </c>
      <c r="D198" s="14" t="s">
        <v>677</v>
      </c>
      <c r="E198" s="15" t="s">
        <v>24</v>
      </c>
      <c r="F198" s="16" t="s">
        <v>14</v>
      </c>
      <c r="G198" s="17">
        <v>6101000</v>
      </c>
      <c r="H198" s="17">
        <v>708220</v>
      </c>
      <c r="I198" s="17">
        <v>6809220</v>
      </c>
      <c r="J198" s="18">
        <v>0</v>
      </c>
      <c r="L198" s="20" t="str">
        <f>VLOOKUP(D198,[1]Sheet1!$C$6:$H$856,6,0)</f>
        <v>Khoa Động lực</v>
      </c>
      <c r="M198" s="19" t="str">
        <f t="shared" si="3"/>
        <v>19C1</v>
      </c>
      <c r="N198" s="19" t="e">
        <f>VLOOKUP(B198,'[2]SV17T4-KLT'!$C$9:$C$172,1,0)</f>
        <v>#N/A</v>
      </c>
    </row>
    <row r="199" spans="1:14" s="19" customFormat="1" ht="18" customHeight="1" x14ac:dyDescent="0.2">
      <c r="A199" s="11">
        <v>194</v>
      </c>
      <c r="B199" s="12" t="s">
        <v>725</v>
      </c>
      <c r="C199" s="13" t="s">
        <v>726</v>
      </c>
      <c r="D199" s="14" t="s">
        <v>677</v>
      </c>
      <c r="E199" s="15" t="s">
        <v>228</v>
      </c>
      <c r="F199" s="16" t="s">
        <v>14</v>
      </c>
      <c r="G199" s="17">
        <v>6101000</v>
      </c>
      <c r="H199" s="17">
        <v>708220</v>
      </c>
      <c r="I199" s="17">
        <v>6809220</v>
      </c>
      <c r="J199" s="18">
        <v>0</v>
      </c>
      <c r="L199" s="20" t="str">
        <f>VLOOKUP(D199,[1]Sheet1!$C$6:$H$856,6,0)</f>
        <v>Khoa Động lực</v>
      </c>
      <c r="M199" s="19" t="str">
        <f t="shared" si="3"/>
        <v>19C1</v>
      </c>
      <c r="N199" s="19" t="e">
        <f>VLOOKUP(B199,'[2]SV17T4-KLT'!$C$9:$C$172,1,0)</f>
        <v>#N/A</v>
      </c>
    </row>
    <row r="200" spans="1:14" s="19" customFormat="1" ht="18" customHeight="1" x14ac:dyDescent="0.2">
      <c r="A200" s="11">
        <v>195</v>
      </c>
      <c r="B200" s="12" t="s">
        <v>727</v>
      </c>
      <c r="C200" s="13" t="s">
        <v>728</v>
      </c>
      <c r="D200" s="14" t="s">
        <v>729</v>
      </c>
      <c r="E200" s="15" t="s">
        <v>114</v>
      </c>
      <c r="F200" s="16" t="s">
        <v>14</v>
      </c>
      <c r="G200" s="17">
        <v>6101000</v>
      </c>
      <c r="H200" s="17">
        <v>708220</v>
      </c>
      <c r="I200" s="17">
        <v>6809220</v>
      </c>
      <c r="J200" s="18">
        <v>0</v>
      </c>
      <c r="L200" s="20" t="str">
        <f>VLOOKUP(D200,[1]Sheet1!$C$6:$H$856,6,0)</f>
        <v>Khoa Động lực</v>
      </c>
      <c r="M200" s="19" t="str">
        <f t="shared" si="3"/>
        <v>19C1</v>
      </c>
      <c r="N200" s="19" t="e">
        <f>VLOOKUP(B200,'[2]SV17T4-KLT'!$C$9:$C$172,1,0)</f>
        <v>#N/A</v>
      </c>
    </row>
    <row r="201" spans="1:14" s="19" customFormat="1" ht="18" customHeight="1" x14ac:dyDescent="0.2">
      <c r="A201" s="11">
        <v>196</v>
      </c>
      <c r="B201" s="12" t="s">
        <v>730</v>
      </c>
      <c r="C201" s="13" t="s">
        <v>731</v>
      </c>
      <c r="D201" s="14" t="s">
        <v>729</v>
      </c>
      <c r="E201" s="15" t="s">
        <v>732</v>
      </c>
      <c r="F201" s="16" t="s">
        <v>14</v>
      </c>
      <c r="G201" s="17">
        <v>6101000</v>
      </c>
      <c r="H201" s="17">
        <v>708220</v>
      </c>
      <c r="I201" s="17">
        <v>6809220</v>
      </c>
      <c r="J201" s="18">
        <v>0</v>
      </c>
      <c r="L201" s="20" t="str">
        <f>VLOOKUP(D201,[1]Sheet1!$C$6:$H$856,6,0)</f>
        <v>Khoa Động lực</v>
      </c>
      <c r="M201" s="19" t="str">
        <f t="shared" si="3"/>
        <v>19C1</v>
      </c>
      <c r="N201" s="19" t="e">
        <f>VLOOKUP(B201,'[2]SV17T4-KLT'!$C$9:$C$172,1,0)</f>
        <v>#N/A</v>
      </c>
    </row>
    <row r="202" spans="1:14" s="19" customFormat="1" ht="18" customHeight="1" x14ac:dyDescent="0.2">
      <c r="A202" s="11">
        <v>197</v>
      </c>
      <c r="B202" s="12" t="s">
        <v>733</v>
      </c>
      <c r="C202" s="13" t="s">
        <v>734</v>
      </c>
      <c r="D202" s="14" t="s">
        <v>729</v>
      </c>
      <c r="E202" s="15" t="s">
        <v>216</v>
      </c>
      <c r="F202" s="16" t="s">
        <v>14</v>
      </c>
      <c r="G202" s="17">
        <v>6101000</v>
      </c>
      <c r="H202" s="17">
        <v>708220</v>
      </c>
      <c r="I202" s="17">
        <v>6809220</v>
      </c>
      <c r="J202" s="18">
        <v>0</v>
      </c>
      <c r="L202" s="20" t="str">
        <f>VLOOKUP(D202,[1]Sheet1!$C$6:$H$856,6,0)</f>
        <v>Khoa Động lực</v>
      </c>
      <c r="M202" s="19" t="str">
        <f t="shared" si="3"/>
        <v>19C1</v>
      </c>
      <c r="N202" s="19" t="e">
        <f>VLOOKUP(B202,'[2]SV17T4-KLT'!$C$9:$C$172,1,0)</f>
        <v>#N/A</v>
      </c>
    </row>
    <row r="203" spans="1:14" s="19" customFormat="1" ht="18" customHeight="1" x14ac:dyDescent="0.2">
      <c r="A203" s="11">
        <v>198</v>
      </c>
      <c r="B203" s="12" t="s">
        <v>735</v>
      </c>
      <c r="C203" s="13" t="s">
        <v>736</v>
      </c>
      <c r="D203" s="14" t="s">
        <v>729</v>
      </c>
      <c r="E203" s="15" t="s">
        <v>148</v>
      </c>
      <c r="F203" s="16" t="s">
        <v>14</v>
      </c>
      <c r="G203" s="17">
        <v>6101000</v>
      </c>
      <c r="H203" s="17">
        <v>708220</v>
      </c>
      <c r="I203" s="17">
        <v>6809220</v>
      </c>
      <c r="J203" s="18">
        <v>0</v>
      </c>
      <c r="L203" s="20" t="str">
        <f>VLOOKUP(D203,[1]Sheet1!$C$6:$H$856,6,0)</f>
        <v>Khoa Động lực</v>
      </c>
      <c r="M203" s="19" t="str">
        <f t="shared" si="3"/>
        <v>19C1</v>
      </c>
      <c r="N203" s="19" t="e">
        <f>VLOOKUP(B203,'[2]SV17T4-KLT'!$C$9:$C$172,1,0)</f>
        <v>#N/A</v>
      </c>
    </row>
    <row r="204" spans="1:14" s="19" customFormat="1" ht="18" customHeight="1" x14ac:dyDescent="0.2">
      <c r="A204" s="11">
        <v>199</v>
      </c>
      <c r="B204" s="12" t="s">
        <v>737</v>
      </c>
      <c r="C204" s="13" t="s">
        <v>738</v>
      </c>
      <c r="D204" s="14" t="s">
        <v>729</v>
      </c>
      <c r="E204" s="15" t="s">
        <v>739</v>
      </c>
      <c r="F204" s="16" t="s">
        <v>14</v>
      </c>
      <c r="G204" s="17">
        <v>6101000</v>
      </c>
      <c r="H204" s="17">
        <v>708220</v>
      </c>
      <c r="I204" s="17">
        <v>6809220</v>
      </c>
      <c r="J204" s="18">
        <v>0</v>
      </c>
      <c r="L204" s="20" t="str">
        <f>VLOOKUP(D204,[1]Sheet1!$C$6:$H$856,6,0)</f>
        <v>Khoa Động lực</v>
      </c>
      <c r="M204" s="19" t="str">
        <f t="shared" si="3"/>
        <v>19C1</v>
      </c>
      <c r="N204" s="19" t="e">
        <f>VLOOKUP(B204,'[2]SV17T4-KLT'!$C$9:$C$172,1,0)</f>
        <v>#N/A</v>
      </c>
    </row>
    <row r="205" spans="1:14" s="19" customFormat="1" ht="18" customHeight="1" x14ac:dyDescent="0.2">
      <c r="A205" s="11">
        <v>200</v>
      </c>
      <c r="B205" s="12" t="s">
        <v>740</v>
      </c>
      <c r="C205" s="13" t="s">
        <v>741</v>
      </c>
      <c r="D205" s="14" t="s">
        <v>729</v>
      </c>
      <c r="E205" s="15" t="s">
        <v>742</v>
      </c>
      <c r="F205" s="16" t="s">
        <v>14</v>
      </c>
      <c r="G205" s="17">
        <v>6101000</v>
      </c>
      <c r="H205" s="17">
        <v>708220</v>
      </c>
      <c r="I205" s="17">
        <v>6809220</v>
      </c>
      <c r="J205" s="18">
        <v>0</v>
      </c>
      <c r="L205" s="20" t="str">
        <f>VLOOKUP(D205,[1]Sheet1!$C$6:$H$856,6,0)</f>
        <v>Khoa Động lực</v>
      </c>
      <c r="M205" s="19" t="str">
        <f t="shared" si="3"/>
        <v>19C1</v>
      </c>
      <c r="N205" s="19" t="e">
        <f>VLOOKUP(B205,'[2]SV17T4-KLT'!$C$9:$C$172,1,0)</f>
        <v>#N/A</v>
      </c>
    </row>
    <row r="206" spans="1:14" s="19" customFormat="1" ht="18" customHeight="1" x14ac:dyDescent="0.2">
      <c r="A206" s="11">
        <v>201</v>
      </c>
      <c r="B206" s="12" t="s">
        <v>743</v>
      </c>
      <c r="C206" s="13" t="s">
        <v>744</v>
      </c>
      <c r="D206" s="14" t="s">
        <v>729</v>
      </c>
      <c r="E206" s="15" t="s">
        <v>37</v>
      </c>
      <c r="F206" s="16" t="s">
        <v>14</v>
      </c>
      <c r="G206" s="17">
        <v>6101000</v>
      </c>
      <c r="H206" s="17">
        <v>708220</v>
      </c>
      <c r="I206" s="17">
        <v>6809220</v>
      </c>
      <c r="J206" s="18">
        <v>0</v>
      </c>
      <c r="L206" s="20" t="str">
        <f>VLOOKUP(D206,[1]Sheet1!$C$6:$H$856,6,0)</f>
        <v>Khoa Động lực</v>
      </c>
      <c r="M206" s="19" t="str">
        <f t="shared" si="3"/>
        <v>19C1</v>
      </c>
      <c r="N206" s="19" t="e">
        <f>VLOOKUP(B206,'[2]SV17T4-KLT'!$C$9:$C$172,1,0)</f>
        <v>#N/A</v>
      </c>
    </row>
    <row r="207" spans="1:14" s="19" customFormat="1" ht="18" customHeight="1" x14ac:dyDescent="0.2">
      <c r="A207" s="11">
        <v>202</v>
      </c>
      <c r="B207" s="12" t="s">
        <v>745</v>
      </c>
      <c r="C207" s="13" t="s">
        <v>746</v>
      </c>
      <c r="D207" s="14" t="s">
        <v>729</v>
      </c>
      <c r="E207" s="15" t="s">
        <v>747</v>
      </c>
      <c r="F207" s="16" t="s">
        <v>14</v>
      </c>
      <c r="G207" s="17">
        <v>6101000</v>
      </c>
      <c r="H207" s="17">
        <v>708220</v>
      </c>
      <c r="I207" s="17">
        <v>6809220</v>
      </c>
      <c r="J207" s="18">
        <v>0</v>
      </c>
      <c r="L207" s="20" t="str">
        <f>VLOOKUP(D207,[1]Sheet1!$C$6:$H$856,6,0)</f>
        <v>Khoa Động lực</v>
      </c>
      <c r="M207" s="19" t="str">
        <f t="shared" si="3"/>
        <v>19C1</v>
      </c>
      <c r="N207" s="19" t="e">
        <f>VLOOKUP(B207,'[2]SV17T4-KLT'!$C$9:$C$172,1,0)</f>
        <v>#N/A</v>
      </c>
    </row>
    <row r="208" spans="1:14" s="19" customFormat="1" ht="18" customHeight="1" x14ac:dyDescent="0.2">
      <c r="A208" s="11">
        <v>203</v>
      </c>
      <c r="B208" s="12" t="s">
        <v>748</v>
      </c>
      <c r="C208" s="13" t="s">
        <v>749</v>
      </c>
      <c r="D208" s="14" t="s">
        <v>729</v>
      </c>
      <c r="E208" s="15" t="s">
        <v>224</v>
      </c>
      <c r="F208" s="16" t="s">
        <v>14</v>
      </c>
      <c r="G208" s="17">
        <v>6101000</v>
      </c>
      <c r="H208" s="17">
        <v>708220</v>
      </c>
      <c r="I208" s="17">
        <v>6809220</v>
      </c>
      <c r="J208" s="18">
        <v>0</v>
      </c>
      <c r="L208" s="20" t="str">
        <f>VLOOKUP(D208,[1]Sheet1!$C$6:$H$856,6,0)</f>
        <v>Khoa Động lực</v>
      </c>
      <c r="M208" s="19" t="str">
        <f t="shared" si="3"/>
        <v>19C1</v>
      </c>
      <c r="N208" s="19" t="e">
        <f>VLOOKUP(B208,'[2]SV17T4-KLT'!$C$9:$C$172,1,0)</f>
        <v>#N/A</v>
      </c>
    </row>
    <row r="209" spans="1:14" s="19" customFormat="1" ht="18" customHeight="1" x14ac:dyDescent="0.2">
      <c r="A209" s="11">
        <v>204</v>
      </c>
      <c r="B209" s="12" t="s">
        <v>750</v>
      </c>
      <c r="C209" s="13" t="s">
        <v>751</v>
      </c>
      <c r="D209" s="14" t="s">
        <v>729</v>
      </c>
      <c r="E209" s="15" t="s">
        <v>139</v>
      </c>
      <c r="F209" s="16" t="s">
        <v>14</v>
      </c>
      <c r="G209" s="17">
        <v>6101000</v>
      </c>
      <c r="H209" s="17">
        <v>708220</v>
      </c>
      <c r="I209" s="17">
        <v>6809220</v>
      </c>
      <c r="J209" s="18">
        <v>0</v>
      </c>
      <c r="L209" s="20" t="str">
        <f>VLOOKUP(D209,[1]Sheet1!$C$6:$H$856,6,0)</f>
        <v>Khoa Động lực</v>
      </c>
      <c r="M209" s="19" t="str">
        <f t="shared" si="3"/>
        <v>19C1</v>
      </c>
      <c r="N209" s="19" t="e">
        <f>VLOOKUP(B209,'[2]SV17T4-KLT'!$C$9:$C$172,1,0)</f>
        <v>#N/A</v>
      </c>
    </row>
    <row r="210" spans="1:14" s="19" customFormat="1" ht="18" customHeight="1" x14ac:dyDescent="0.2">
      <c r="A210" s="11">
        <v>205</v>
      </c>
      <c r="B210" s="12" t="s">
        <v>752</v>
      </c>
      <c r="C210" s="13" t="s">
        <v>753</v>
      </c>
      <c r="D210" s="14" t="s">
        <v>729</v>
      </c>
      <c r="E210" s="15" t="s">
        <v>754</v>
      </c>
      <c r="F210" s="16" t="s">
        <v>14</v>
      </c>
      <c r="G210" s="17">
        <v>6101000</v>
      </c>
      <c r="H210" s="17">
        <v>708220</v>
      </c>
      <c r="I210" s="17">
        <v>6809220</v>
      </c>
      <c r="J210" s="18">
        <v>0</v>
      </c>
      <c r="L210" s="20" t="str">
        <f>VLOOKUP(D210,[1]Sheet1!$C$6:$H$856,6,0)</f>
        <v>Khoa Động lực</v>
      </c>
      <c r="M210" s="19" t="str">
        <f t="shared" si="3"/>
        <v>19C1</v>
      </c>
      <c r="N210" s="19" t="e">
        <f>VLOOKUP(B210,'[2]SV17T4-KLT'!$C$9:$C$172,1,0)</f>
        <v>#N/A</v>
      </c>
    </row>
    <row r="211" spans="1:14" s="19" customFormat="1" ht="18" customHeight="1" x14ac:dyDescent="0.2">
      <c r="A211" s="11">
        <v>206</v>
      </c>
      <c r="B211" s="12" t="s">
        <v>755</v>
      </c>
      <c r="C211" s="13" t="s">
        <v>177</v>
      </c>
      <c r="D211" s="14" t="s">
        <v>729</v>
      </c>
      <c r="E211" s="15" t="s">
        <v>62</v>
      </c>
      <c r="F211" s="16" t="s">
        <v>14</v>
      </c>
      <c r="G211" s="17">
        <v>6101000</v>
      </c>
      <c r="H211" s="17">
        <v>708220</v>
      </c>
      <c r="I211" s="17">
        <v>6809220</v>
      </c>
      <c r="J211" s="18">
        <v>0</v>
      </c>
      <c r="L211" s="20" t="str">
        <f>VLOOKUP(D211,[1]Sheet1!$C$6:$H$856,6,0)</f>
        <v>Khoa Động lực</v>
      </c>
      <c r="M211" s="19" t="str">
        <f t="shared" si="3"/>
        <v>19C1</v>
      </c>
      <c r="N211" s="19" t="e">
        <f>VLOOKUP(B211,'[2]SV17T4-KLT'!$C$9:$C$172,1,0)</f>
        <v>#N/A</v>
      </c>
    </row>
    <row r="212" spans="1:14" s="19" customFormat="1" ht="18" customHeight="1" x14ac:dyDescent="0.2">
      <c r="A212" s="11">
        <v>207</v>
      </c>
      <c r="B212" s="12" t="s">
        <v>756</v>
      </c>
      <c r="C212" s="13" t="s">
        <v>757</v>
      </c>
      <c r="D212" s="14" t="s">
        <v>729</v>
      </c>
      <c r="E212" s="15" t="s">
        <v>758</v>
      </c>
      <c r="F212" s="16" t="s">
        <v>14</v>
      </c>
      <c r="G212" s="17">
        <v>6101000</v>
      </c>
      <c r="H212" s="17">
        <v>708220</v>
      </c>
      <c r="I212" s="17">
        <v>6809220</v>
      </c>
      <c r="J212" s="18">
        <v>0</v>
      </c>
      <c r="L212" s="20" t="str">
        <f>VLOOKUP(D212,[1]Sheet1!$C$6:$H$856,6,0)</f>
        <v>Khoa Động lực</v>
      </c>
      <c r="M212" s="19" t="str">
        <f t="shared" si="3"/>
        <v>19C1</v>
      </c>
      <c r="N212" s="19" t="e">
        <f>VLOOKUP(B212,'[2]SV17T4-KLT'!$C$9:$C$172,1,0)</f>
        <v>#N/A</v>
      </c>
    </row>
    <row r="213" spans="1:14" s="19" customFormat="1" ht="18" customHeight="1" x14ac:dyDescent="0.2">
      <c r="A213" s="11">
        <v>208</v>
      </c>
      <c r="B213" s="12" t="s">
        <v>759</v>
      </c>
      <c r="C213" s="13" t="s">
        <v>760</v>
      </c>
      <c r="D213" s="14" t="s">
        <v>729</v>
      </c>
      <c r="E213" s="15" t="s">
        <v>761</v>
      </c>
      <c r="F213" s="16" t="s">
        <v>14</v>
      </c>
      <c r="G213" s="17">
        <v>6101000</v>
      </c>
      <c r="H213" s="17">
        <v>708220</v>
      </c>
      <c r="I213" s="17">
        <v>6809220</v>
      </c>
      <c r="J213" s="18">
        <v>0</v>
      </c>
      <c r="L213" s="20" t="str">
        <f>VLOOKUP(D213,[1]Sheet1!$C$6:$H$856,6,0)</f>
        <v>Khoa Động lực</v>
      </c>
      <c r="M213" s="19" t="str">
        <f t="shared" si="3"/>
        <v>19C1</v>
      </c>
      <c r="N213" s="19" t="e">
        <f>VLOOKUP(B213,'[2]SV17T4-KLT'!$C$9:$C$172,1,0)</f>
        <v>#N/A</v>
      </c>
    </row>
    <row r="214" spans="1:14" s="19" customFormat="1" ht="18" customHeight="1" x14ac:dyDescent="0.2">
      <c r="A214" s="11">
        <v>209</v>
      </c>
      <c r="B214" s="12" t="s">
        <v>762</v>
      </c>
      <c r="C214" s="13" t="s">
        <v>763</v>
      </c>
      <c r="D214" s="14" t="s">
        <v>764</v>
      </c>
      <c r="E214" s="15" t="s">
        <v>22</v>
      </c>
      <c r="F214" s="16" t="s">
        <v>14</v>
      </c>
      <c r="G214" s="17">
        <v>6101000</v>
      </c>
      <c r="H214" s="17">
        <v>708220</v>
      </c>
      <c r="I214" s="17">
        <v>6809220</v>
      </c>
      <c r="J214" s="18">
        <v>0</v>
      </c>
      <c r="L214" s="20" t="str">
        <f>VLOOKUP(D214,[1]Sheet1!$C$6:$H$856,6,0)</f>
        <v>Khoa Động lực</v>
      </c>
      <c r="M214" s="19" t="str">
        <f t="shared" si="3"/>
        <v>19C1</v>
      </c>
      <c r="N214" s="19" t="e">
        <f>VLOOKUP(B214,'[2]SV17T4-KLT'!$C$9:$C$172,1,0)</f>
        <v>#N/A</v>
      </c>
    </row>
    <row r="215" spans="1:14" s="19" customFormat="1" ht="18" customHeight="1" x14ac:dyDescent="0.2">
      <c r="A215" s="11">
        <v>210</v>
      </c>
      <c r="B215" s="12" t="s">
        <v>765</v>
      </c>
      <c r="C215" s="13" t="s">
        <v>766</v>
      </c>
      <c r="D215" s="14" t="s">
        <v>764</v>
      </c>
      <c r="E215" s="15" t="s">
        <v>209</v>
      </c>
      <c r="F215" s="16" t="s">
        <v>14</v>
      </c>
      <c r="G215" s="17">
        <v>6101000</v>
      </c>
      <c r="H215" s="17">
        <v>708220</v>
      </c>
      <c r="I215" s="17">
        <v>6809220</v>
      </c>
      <c r="J215" s="18">
        <v>0</v>
      </c>
      <c r="L215" s="20" t="str">
        <f>VLOOKUP(D215,[1]Sheet1!$C$6:$H$856,6,0)</f>
        <v>Khoa Động lực</v>
      </c>
      <c r="M215" s="19" t="str">
        <f t="shared" si="3"/>
        <v>19C1</v>
      </c>
      <c r="N215" s="19" t="e">
        <f>VLOOKUP(B215,'[2]SV17T4-KLT'!$C$9:$C$172,1,0)</f>
        <v>#N/A</v>
      </c>
    </row>
    <row r="216" spans="1:14" s="19" customFormat="1" ht="18" customHeight="1" x14ac:dyDescent="0.2">
      <c r="A216" s="11">
        <v>211</v>
      </c>
      <c r="B216" s="12" t="s">
        <v>767</v>
      </c>
      <c r="C216" s="13" t="s">
        <v>768</v>
      </c>
      <c r="D216" s="14" t="s">
        <v>764</v>
      </c>
      <c r="E216" s="15" t="s">
        <v>769</v>
      </c>
      <c r="F216" s="16" t="s">
        <v>14</v>
      </c>
      <c r="G216" s="17">
        <v>6101000</v>
      </c>
      <c r="H216" s="17">
        <v>708220</v>
      </c>
      <c r="I216" s="17">
        <v>6809220</v>
      </c>
      <c r="J216" s="18">
        <v>0</v>
      </c>
      <c r="L216" s="20" t="str">
        <f>VLOOKUP(D216,[1]Sheet1!$C$6:$H$856,6,0)</f>
        <v>Khoa Động lực</v>
      </c>
      <c r="M216" s="19" t="str">
        <f t="shared" si="3"/>
        <v>19C1</v>
      </c>
      <c r="N216" s="19" t="e">
        <f>VLOOKUP(B216,'[2]SV17T4-KLT'!$C$9:$C$172,1,0)</f>
        <v>#N/A</v>
      </c>
    </row>
    <row r="217" spans="1:14" s="19" customFormat="1" ht="18" customHeight="1" x14ac:dyDescent="0.2">
      <c r="A217" s="11">
        <v>212</v>
      </c>
      <c r="B217" s="12" t="s">
        <v>770</v>
      </c>
      <c r="C217" s="13" t="s">
        <v>771</v>
      </c>
      <c r="D217" s="14" t="s">
        <v>764</v>
      </c>
      <c r="E217" s="15" t="s">
        <v>209</v>
      </c>
      <c r="F217" s="16" t="s">
        <v>14</v>
      </c>
      <c r="G217" s="17">
        <v>6101000</v>
      </c>
      <c r="H217" s="17">
        <v>708220</v>
      </c>
      <c r="I217" s="17">
        <v>6809220</v>
      </c>
      <c r="J217" s="18">
        <v>0</v>
      </c>
      <c r="L217" s="20" t="str">
        <f>VLOOKUP(D217,[1]Sheet1!$C$6:$H$856,6,0)</f>
        <v>Khoa Động lực</v>
      </c>
      <c r="M217" s="19" t="str">
        <f t="shared" si="3"/>
        <v>19C1</v>
      </c>
      <c r="N217" s="19" t="e">
        <f>VLOOKUP(B217,'[2]SV17T4-KLT'!$C$9:$C$172,1,0)</f>
        <v>#N/A</v>
      </c>
    </row>
    <row r="218" spans="1:14" s="19" customFormat="1" ht="18" customHeight="1" x14ac:dyDescent="0.2">
      <c r="A218" s="11">
        <v>213</v>
      </c>
      <c r="B218" s="12" t="s">
        <v>772</v>
      </c>
      <c r="C218" s="13" t="s">
        <v>773</v>
      </c>
      <c r="D218" s="14" t="s">
        <v>764</v>
      </c>
      <c r="E218" s="15" t="s">
        <v>165</v>
      </c>
      <c r="F218" s="16" t="s">
        <v>14</v>
      </c>
      <c r="G218" s="17">
        <v>6101000</v>
      </c>
      <c r="H218" s="17">
        <v>708220</v>
      </c>
      <c r="I218" s="17">
        <v>6809220</v>
      </c>
      <c r="J218" s="18">
        <v>0</v>
      </c>
      <c r="L218" s="20" t="str">
        <f>VLOOKUP(D218,[1]Sheet1!$C$6:$H$856,6,0)</f>
        <v>Khoa Động lực</v>
      </c>
      <c r="M218" s="19" t="str">
        <f t="shared" si="3"/>
        <v>19C1</v>
      </c>
      <c r="N218" s="19" t="e">
        <f>VLOOKUP(B218,'[2]SV17T4-KLT'!$C$9:$C$172,1,0)</f>
        <v>#N/A</v>
      </c>
    </row>
    <row r="219" spans="1:14" s="19" customFormat="1" ht="18" customHeight="1" x14ac:dyDescent="0.2">
      <c r="A219" s="11">
        <v>214</v>
      </c>
      <c r="B219" s="12" t="s">
        <v>774</v>
      </c>
      <c r="C219" s="13" t="s">
        <v>775</v>
      </c>
      <c r="D219" s="14" t="s">
        <v>764</v>
      </c>
      <c r="E219" s="15" t="s">
        <v>252</v>
      </c>
      <c r="F219" s="16" t="s">
        <v>14</v>
      </c>
      <c r="G219" s="17">
        <v>6101000</v>
      </c>
      <c r="H219" s="17">
        <v>708220</v>
      </c>
      <c r="I219" s="17">
        <v>6809220</v>
      </c>
      <c r="J219" s="18">
        <v>0</v>
      </c>
      <c r="L219" s="20" t="str">
        <f>VLOOKUP(D219,[1]Sheet1!$C$6:$H$856,6,0)</f>
        <v>Khoa Động lực</v>
      </c>
      <c r="M219" s="19" t="str">
        <f t="shared" si="3"/>
        <v>19C1</v>
      </c>
      <c r="N219" s="19" t="e">
        <f>VLOOKUP(B219,'[2]SV17T4-KLT'!$C$9:$C$172,1,0)</f>
        <v>#N/A</v>
      </c>
    </row>
    <row r="220" spans="1:14" s="19" customFormat="1" ht="18" customHeight="1" x14ac:dyDescent="0.2">
      <c r="A220" s="11">
        <v>215</v>
      </c>
      <c r="B220" s="12" t="s">
        <v>776</v>
      </c>
      <c r="C220" s="13" t="s">
        <v>777</v>
      </c>
      <c r="D220" s="14" t="s">
        <v>764</v>
      </c>
      <c r="E220" s="15" t="s">
        <v>778</v>
      </c>
      <c r="F220" s="16" t="s">
        <v>14</v>
      </c>
      <c r="G220" s="17">
        <v>6101000</v>
      </c>
      <c r="H220" s="17">
        <v>708220</v>
      </c>
      <c r="I220" s="17">
        <v>6809220</v>
      </c>
      <c r="J220" s="18">
        <v>0</v>
      </c>
      <c r="L220" s="20" t="str">
        <f>VLOOKUP(D220,[1]Sheet1!$C$6:$H$856,6,0)</f>
        <v>Khoa Động lực</v>
      </c>
      <c r="M220" s="19" t="str">
        <f t="shared" si="3"/>
        <v>19C1</v>
      </c>
      <c r="N220" s="19" t="e">
        <f>VLOOKUP(B220,'[2]SV17T4-KLT'!$C$9:$C$172,1,0)</f>
        <v>#N/A</v>
      </c>
    </row>
    <row r="221" spans="1:14" s="19" customFormat="1" ht="18" customHeight="1" x14ac:dyDescent="0.2">
      <c r="A221" s="11">
        <v>216</v>
      </c>
      <c r="B221" s="12" t="s">
        <v>779</v>
      </c>
      <c r="C221" s="13" t="s">
        <v>780</v>
      </c>
      <c r="D221" s="14" t="s">
        <v>764</v>
      </c>
      <c r="E221" s="15" t="s">
        <v>781</v>
      </c>
      <c r="F221" s="16" t="s">
        <v>14</v>
      </c>
      <c r="G221" s="17">
        <v>6101000</v>
      </c>
      <c r="H221" s="17">
        <v>708220</v>
      </c>
      <c r="I221" s="17">
        <v>6809220</v>
      </c>
      <c r="J221" s="18">
        <v>0</v>
      </c>
      <c r="L221" s="20" t="str">
        <f>VLOOKUP(D221,[1]Sheet1!$C$6:$H$856,6,0)</f>
        <v>Khoa Động lực</v>
      </c>
      <c r="M221" s="19" t="str">
        <f t="shared" si="3"/>
        <v>19C1</v>
      </c>
      <c r="N221" s="19" t="e">
        <f>VLOOKUP(B221,'[2]SV17T4-KLT'!$C$9:$C$172,1,0)</f>
        <v>#N/A</v>
      </c>
    </row>
    <row r="222" spans="1:14" s="19" customFormat="1" ht="18" customHeight="1" x14ac:dyDescent="0.2">
      <c r="A222" s="11">
        <v>217</v>
      </c>
      <c r="B222" s="12" t="s">
        <v>782</v>
      </c>
      <c r="C222" s="13" t="s">
        <v>783</v>
      </c>
      <c r="D222" s="14" t="s">
        <v>764</v>
      </c>
      <c r="E222" s="15" t="s">
        <v>167</v>
      </c>
      <c r="F222" s="16" t="s">
        <v>14</v>
      </c>
      <c r="G222" s="17">
        <v>5321000</v>
      </c>
      <c r="H222" s="17">
        <v>708220</v>
      </c>
      <c r="I222" s="17">
        <v>6029220</v>
      </c>
      <c r="J222" s="18">
        <v>0</v>
      </c>
      <c r="L222" s="20" t="str">
        <f>VLOOKUP(D222,[1]Sheet1!$C$6:$H$856,6,0)</f>
        <v>Khoa Động lực</v>
      </c>
      <c r="M222" s="19" t="str">
        <f t="shared" ref="M222:M285" si="4">LEFT(D222,4)</f>
        <v>19C1</v>
      </c>
      <c r="N222" s="19" t="e">
        <f>VLOOKUP(B222,'[2]SV17T4-KLT'!$C$9:$C$172,1,0)</f>
        <v>#N/A</v>
      </c>
    </row>
    <row r="223" spans="1:14" s="19" customFormat="1" ht="18" customHeight="1" x14ac:dyDescent="0.2">
      <c r="A223" s="11">
        <v>218</v>
      </c>
      <c r="B223" s="12" t="s">
        <v>784</v>
      </c>
      <c r="C223" s="13" t="s">
        <v>785</v>
      </c>
      <c r="D223" s="14" t="s">
        <v>764</v>
      </c>
      <c r="E223" s="15" t="s">
        <v>786</v>
      </c>
      <c r="F223" s="16" t="s">
        <v>14</v>
      </c>
      <c r="G223" s="17">
        <v>6101000</v>
      </c>
      <c r="H223" s="17">
        <v>708220</v>
      </c>
      <c r="I223" s="17">
        <v>6809220</v>
      </c>
      <c r="J223" s="18">
        <v>0</v>
      </c>
      <c r="L223" s="20" t="str">
        <f>VLOOKUP(D223,[1]Sheet1!$C$6:$H$856,6,0)</f>
        <v>Khoa Động lực</v>
      </c>
      <c r="M223" s="19" t="str">
        <f t="shared" si="4"/>
        <v>19C1</v>
      </c>
      <c r="N223" s="19" t="e">
        <f>VLOOKUP(B223,'[2]SV17T4-KLT'!$C$9:$C$172,1,0)</f>
        <v>#N/A</v>
      </c>
    </row>
    <row r="224" spans="1:14" s="19" customFormat="1" ht="18" customHeight="1" x14ac:dyDescent="0.2">
      <c r="A224" s="11">
        <v>219</v>
      </c>
      <c r="B224" s="12" t="s">
        <v>787</v>
      </c>
      <c r="C224" s="13" t="s">
        <v>788</v>
      </c>
      <c r="D224" s="14" t="s">
        <v>764</v>
      </c>
      <c r="E224" s="15" t="s">
        <v>202</v>
      </c>
      <c r="F224" s="16" t="s">
        <v>14</v>
      </c>
      <c r="G224" s="17">
        <v>6101000</v>
      </c>
      <c r="H224" s="17">
        <v>708220</v>
      </c>
      <c r="I224" s="17">
        <v>6809220</v>
      </c>
      <c r="J224" s="18">
        <v>0</v>
      </c>
      <c r="L224" s="20" t="str">
        <f>VLOOKUP(D224,[1]Sheet1!$C$6:$H$856,6,0)</f>
        <v>Khoa Động lực</v>
      </c>
      <c r="M224" s="19" t="str">
        <f t="shared" si="4"/>
        <v>19C1</v>
      </c>
      <c r="N224" s="19" t="e">
        <f>VLOOKUP(B224,'[2]SV17T4-KLT'!$C$9:$C$172,1,0)</f>
        <v>#N/A</v>
      </c>
    </row>
    <row r="225" spans="1:14" s="19" customFormat="1" ht="18" customHeight="1" x14ac:dyDescent="0.2">
      <c r="A225" s="11">
        <v>220</v>
      </c>
      <c r="B225" s="12" t="s">
        <v>789</v>
      </c>
      <c r="C225" s="13" t="s">
        <v>790</v>
      </c>
      <c r="D225" s="14" t="s">
        <v>764</v>
      </c>
      <c r="E225" s="15" t="s">
        <v>174</v>
      </c>
      <c r="F225" s="16" t="s">
        <v>14</v>
      </c>
      <c r="G225" s="17">
        <v>6101000</v>
      </c>
      <c r="H225" s="17">
        <v>708220</v>
      </c>
      <c r="I225" s="17">
        <v>6809220</v>
      </c>
      <c r="J225" s="18">
        <v>0</v>
      </c>
      <c r="L225" s="20" t="str">
        <f>VLOOKUP(D225,[1]Sheet1!$C$6:$H$856,6,0)</f>
        <v>Khoa Động lực</v>
      </c>
      <c r="M225" s="19" t="str">
        <f t="shared" si="4"/>
        <v>19C1</v>
      </c>
      <c r="N225" s="19" t="e">
        <f>VLOOKUP(B225,'[2]SV17T4-KLT'!$C$9:$C$172,1,0)</f>
        <v>#N/A</v>
      </c>
    </row>
    <row r="226" spans="1:14" s="19" customFormat="1" ht="18" customHeight="1" x14ac:dyDescent="0.2">
      <c r="A226" s="11">
        <v>221</v>
      </c>
      <c r="B226" s="12" t="s">
        <v>791</v>
      </c>
      <c r="C226" s="13" t="s">
        <v>792</v>
      </c>
      <c r="D226" s="14" t="s">
        <v>764</v>
      </c>
      <c r="E226" s="15" t="s">
        <v>793</v>
      </c>
      <c r="F226" s="16" t="s">
        <v>14</v>
      </c>
      <c r="G226" s="17">
        <v>6101000</v>
      </c>
      <c r="H226" s="17">
        <v>708220</v>
      </c>
      <c r="I226" s="17">
        <v>6809220</v>
      </c>
      <c r="J226" s="18">
        <v>0</v>
      </c>
      <c r="L226" s="20" t="str">
        <f>VLOOKUP(D226,[1]Sheet1!$C$6:$H$856,6,0)</f>
        <v>Khoa Động lực</v>
      </c>
      <c r="M226" s="19" t="str">
        <f t="shared" si="4"/>
        <v>19C1</v>
      </c>
      <c r="N226" s="19" t="e">
        <f>VLOOKUP(B226,'[2]SV17T4-KLT'!$C$9:$C$172,1,0)</f>
        <v>#N/A</v>
      </c>
    </row>
    <row r="227" spans="1:14" s="19" customFormat="1" ht="18" customHeight="1" x14ac:dyDescent="0.2">
      <c r="A227" s="11">
        <v>222</v>
      </c>
      <c r="B227" s="12" t="s">
        <v>794</v>
      </c>
      <c r="C227" s="13" t="s">
        <v>795</v>
      </c>
      <c r="D227" s="14" t="s">
        <v>764</v>
      </c>
      <c r="E227" s="15" t="s">
        <v>29</v>
      </c>
      <c r="F227" s="16" t="s">
        <v>14</v>
      </c>
      <c r="G227" s="17">
        <v>6101000</v>
      </c>
      <c r="H227" s="17">
        <v>708220</v>
      </c>
      <c r="I227" s="17">
        <v>6809220</v>
      </c>
      <c r="J227" s="18">
        <v>0</v>
      </c>
      <c r="L227" s="20" t="str">
        <f>VLOOKUP(D227,[1]Sheet1!$C$6:$H$856,6,0)</f>
        <v>Khoa Động lực</v>
      </c>
      <c r="M227" s="19" t="str">
        <f t="shared" si="4"/>
        <v>19C1</v>
      </c>
      <c r="N227" s="19" t="e">
        <f>VLOOKUP(B227,'[2]SV17T4-KLT'!$C$9:$C$172,1,0)</f>
        <v>#N/A</v>
      </c>
    </row>
    <row r="228" spans="1:14" s="19" customFormat="1" ht="18" customHeight="1" x14ac:dyDescent="0.2">
      <c r="A228" s="11">
        <v>223</v>
      </c>
      <c r="B228" s="12" t="s">
        <v>796</v>
      </c>
      <c r="C228" s="13" t="s">
        <v>797</v>
      </c>
      <c r="D228" s="14" t="s">
        <v>764</v>
      </c>
      <c r="E228" s="15" t="s">
        <v>798</v>
      </c>
      <c r="F228" s="16" t="s">
        <v>14</v>
      </c>
      <c r="G228" s="17">
        <v>780000</v>
      </c>
      <c r="H228" s="17">
        <v>0</v>
      </c>
      <c r="I228" s="17">
        <v>780000</v>
      </c>
      <c r="J228" s="18">
        <v>5321000</v>
      </c>
      <c r="L228" s="20" t="str">
        <f>VLOOKUP(D228,[1]Sheet1!$C$6:$H$856,6,0)</f>
        <v>Khoa Động lực</v>
      </c>
      <c r="M228" s="19" t="str">
        <f t="shared" si="4"/>
        <v>19C1</v>
      </c>
      <c r="N228" s="19" t="e">
        <f>VLOOKUP(B228,'[2]SV17T4-KLT'!$C$9:$C$172,1,0)</f>
        <v>#N/A</v>
      </c>
    </row>
    <row r="229" spans="1:14" s="19" customFormat="1" ht="18" customHeight="1" x14ac:dyDescent="0.2">
      <c r="A229" s="11">
        <v>224</v>
      </c>
      <c r="B229" s="12" t="s">
        <v>799</v>
      </c>
      <c r="C229" s="13" t="s">
        <v>800</v>
      </c>
      <c r="D229" s="14" t="s">
        <v>764</v>
      </c>
      <c r="E229" s="15" t="s">
        <v>170</v>
      </c>
      <c r="F229" s="16" t="s">
        <v>14</v>
      </c>
      <c r="G229" s="17">
        <v>6101000</v>
      </c>
      <c r="H229" s="17">
        <v>708220</v>
      </c>
      <c r="I229" s="17">
        <v>6809220</v>
      </c>
      <c r="J229" s="18">
        <v>0</v>
      </c>
      <c r="L229" s="20" t="str">
        <f>VLOOKUP(D229,[1]Sheet1!$C$6:$H$856,6,0)</f>
        <v>Khoa Động lực</v>
      </c>
      <c r="M229" s="19" t="str">
        <f t="shared" si="4"/>
        <v>19C1</v>
      </c>
      <c r="N229" s="19" t="e">
        <f>VLOOKUP(B229,'[2]SV17T4-KLT'!$C$9:$C$172,1,0)</f>
        <v>#N/A</v>
      </c>
    </row>
    <row r="230" spans="1:14" s="19" customFormat="1" ht="18" customHeight="1" x14ac:dyDescent="0.2">
      <c r="A230" s="11">
        <v>225</v>
      </c>
      <c r="B230" s="12" t="s">
        <v>801</v>
      </c>
      <c r="C230" s="13" t="s">
        <v>802</v>
      </c>
      <c r="D230" s="14" t="s">
        <v>764</v>
      </c>
      <c r="E230" s="15" t="s">
        <v>64</v>
      </c>
      <c r="F230" s="16" t="s">
        <v>14</v>
      </c>
      <c r="G230" s="17">
        <v>6101000</v>
      </c>
      <c r="H230" s="17">
        <v>708220</v>
      </c>
      <c r="I230" s="17">
        <v>6809220</v>
      </c>
      <c r="J230" s="18">
        <v>0</v>
      </c>
      <c r="L230" s="20" t="str">
        <f>VLOOKUP(D230,[1]Sheet1!$C$6:$H$856,6,0)</f>
        <v>Khoa Động lực</v>
      </c>
      <c r="M230" s="19" t="str">
        <f t="shared" si="4"/>
        <v>19C1</v>
      </c>
      <c r="N230" s="19" t="e">
        <f>VLOOKUP(B230,'[2]SV17T4-KLT'!$C$9:$C$172,1,0)</f>
        <v>#N/A</v>
      </c>
    </row>
    <row r="231" spans="1:14" s="19" customFormat="1" ht="18" customHeight="1" x14ac:dyDescent="0.2">
      <c r="A231" s="11">
        <v>226</v>
      </c>
      <c r="B231" s="12" t="s">
        <v>803</v>
      </c>
      <c r="C231" s="13" t="s">
        <v>804</v>
      </c>
      <c r="D231" s="14" t="s">
        <v>764</v>
      </c>
      <c r="E231" s="15" t="s">
        <v>121</v>
      </c>
      <c r="F231" s="16" t="s">
        <v>14</v>
      </c>
      <c r="G231" s="17">
        <v>780000</v>
      </c>
      <c r="H231" s="17">
        <v>0</v>
      </c>
      <c r="I231" s="17">
        <v>780000</v>
      </c>
      <c r="J231" s="18">
        <v>5321000</v>
      </c>
      <c r="L231" s="20" t="str">
        <f>VLOOKUP(D231,[1]Sheet1!$C$6:$H$856,6,0)</f>
        <v>Khoa Động lực</v>
      </c>
      <c r="M231" s="19" t="str">
        <f t="shared" si="4"/>
        <v>19C1</v>
      </c>
      <c r="N231" s="19" t="e">
        <f>VLOOKUP(B231,'[2]SV17T4-KLT'!$C$9:$C$172,1,0)</f>
        <v>#N/A</v>
      </c>
    </row>
    <row r="232" spans="1:14" s="19" customFormat="1" ht="18" customHeight="1" x14ac:dyDescent="0.2">
      <c r="A232" s="11">
        <v>227</v>
      </c>
      <c r="B232" s="12" t="s">
        <v>805</v>
      </c>
      <c r="C232" s="13" t="s">
        <v>110</v>
      </c>
      <c r="D232" s="14" t="s">
        <v>764</v>
      </c>
      <c r="E232" s="15" t="s">
        <v>806</v>
      </c>
      <c r="F232" s="16" t="s">
        <v>14</v>
      </c>
      <c r="G232" s="17">
        <v>6101000</v>
      </c>
      <c r="H232" s="17">
        <v>708220</v>
      </c>
      <c r="I232" s="17">
        <v>6809220</v>
      </c>
      <c r="J232" s="18">
        <v>0</v>
      </c>
      <c r="L232" s="20" t="str">
        <f>VLOOKUP(D232,[1]Sheet1!$C$6:$H$856,6,0)</f>
        <v>Khoa Động lực</v>
      </c>
      <c r="M232" s="19" t="str">
        <f t="shared" si="4"/>
        <v>19C1</v>
      </c>
      <c r="N232" s="19" t="e">
        <f>VLOOKUP(B232,'[2]SV17T4-KLT'!$C$9:$C$172,1,0)</f>
        <v>#N/A</v>
      </c>
    </row>
    <row r="233" spans="1:14" s="19" customFormat="1" ht="18" customHeight="1" x14ac:dyDescent="0.2">
      <c r="A233" s="11">
        <v>228</v>
      </c>
      <c r="B233" s="12" t="s">
        <v>807</v>
      </c>
      <c r="C233" s="13" t="s">
        <v>808</v>
      </c>
      <c r="D233" s="14" t="s">
        <v>764</v>
      </c>
      <c r="E233" s="15" t="s">
        <v>809</v>
      </c>
      <c r="F233" s="16" t="s">
        <v>14</v>
      </c>
      <c r="G233" s="17">
        <v>6101000</v>
      </c>
      <c r="H233" s="17">
        <v>708220</v>
      </c>
      <c r="I233" s="17">
        <v>6809220</v>
      </c>
      <c r="J233" s="18">
        <v>0</v>
      </c>
      <c r="L233" s="20" t="str">
        <f>VLOOKUP(D233,[1]Sheet1!$C$6:$H$856,6,0)</f>
        <v>Khoa Động lực</v>
      </c>
      <c r="M233" s="19" t="str">
        <f t="shared" si="4"/>
        <v>19C1</v>
      </c>
      <c r="N233" s="19" t="e">
        <f>VLOOKUP(B233,'[2]SV17T4-KLT'!$C$9:$C$172,1,0)</f>
        <v>#N/A</v>
      </c>
    </row>
    <row r="234" spans="1:14" s="19" customFormat="1" ht="18" customHeight="1" x14ac:dyDescent="0.2">
      <c r="A234" s="11">
        <v>229</v>
      </c>
      <c r="B234" s="12" t="s">
        <v>810</v>
      </c>
      <c r="C234" s="13" t="s">
        <v>811</v>
      </c>
      <c r="D234" s="14" t="s">
        <v>764</v>
      </c>
      <c r="E234" s="15" t="s">
        <v>812</v>
      </c>
      <c r="F234" s="16" t="s">
        <v>14</v>
      </c>
      <c r="G234" s="17">
        <v>5321000</v>
      </c>
      <c r="H234" s="17">
        <v>120000</v>
      </c>
      <c r="I234" s="17">
        <v>5441000</v>
      </c>
      <c r="J234" s="18">
        <v>780000</v>
      </c>
      <c r="L234" s="20" t="str">
        <f>VLOOKUP(D234,[1]Sheet1!$C$6:$H$856,6,0)</f>
        <v>Khoa Động lực</v>
      </c>
      <c r="M234" s="19" t="str">
        <f t="shared" si="4"/>
        <v>19C1</v>
      </c>
      <c r="N234" s="19" t="e">
        <f>VLOOKUP(B234,'[2]SV17T4-KLT'!$C$9:$C$172,1,0)</f>
        <v>#N/A</v>
      </c>
    </row>
    <row r="235" spans="1:14" s="19" customFormat="1" ht="18" customHeight="1" x14ac:dyDescent="0.2">
      <c r="A235" s="11">
        <v>230</v>
      </c>
      <c r="B235" s="12" t="s">
        <v>813</v>
      </c>
      <c r="C235" s="13" t="s">
        <v>814</v>
      </c>
      <c r="D235" s="14" t="s">
        <v>764</v>
      </c>
      <c r="E235" s="15" t="s">
        <v>114</v>
      </c>
      <c r="F235" s="16" t="s">
        <v>14</v>
      </c>
      <c r="G235" s="17">
        <v>6101000</v>
      </c>
      <c r="H235" s="17">
        <v>708220</v>
      </c>
      <c r="I235" s="17">
        <v>6809220</v>
      </c>
      <c r="J235" s="18">
        <v>0</v>
      </c>
      <c r="L235" s="20" t="str">
        <f>VLOOKUP(D235,[1]Sheet1!$C$6:$H$856,6,0)</f>
        <v>Khoa Động lực</v>
      </c>
      <c r="M235" s="19" t="str">
        <f t="shared" si="4"/>
        <v>19C1</v>
      </c>
      <c r="N235" s="19" t="e">
        <f>VLOOKUP(B235,'[2]SV17T4-KLT'!$C$9:$C$172,1,0)</f>
        <v>#N/A</v>
      </c>
    </row>
    <row r="236" spans="1:14" s="19" customFormat="1" ht="18" customHeight="1" x14ac:dyDescent="0.2">
      <c r="A236" s="11">
        <v>231</v>
      </c>
      <c r="B236" s="12" t="s">
        <v>815</v>
      </c>
      <c r="C236" s="13" t="s">
        <v>237</v>
      </c>
      <c r="D236" s="14" t="s">
        <v>764</v>
      </c>
      <c r="E236" s="15" t="s">
        <v>816</v>
      </c>
      <c r="F236" s="16" t="s">
        <v>14</v>
      </c>
      <c r="G236" s="17">
        <v>6101000</v>
      </c>
      <c r="H236" s="17">
        <v>708220</v>
      </c>
      <c r="I236" s="17">
        <v>6809220</v>
      </c>
      <c r="J236" s="18">
        <v>0</v>
      </c>
      <c r="L236" s="20" t="str">
        <f>VLOOKUP(D236,[1]Sheet1!$C$6:$H$856,6,0)</f>
        <v>Khoa Động lực</v>
      </c>
      <c r="M236" s="19" t="str">
        <f t="shared" si="4"/>
        <v>19C1</v>
      </c>
      <c r="N236" s="19" t="e">
        <f>VLOOKUP(B236,'[2]SV17T4-KLT'!$C$9:$C$172,1,0)</f>
        <v>#N/A</v>
      </c>
    </row>
    <row r="237" spans="1:14" s="19" customFormat="1" ht="18" customHeight="1" x14ac:dyDescent="0.2">
      <c r="A237" s="11">
        <v>232</v>
      </c>
      <c r="B237" s="12" t="s">
        <v>817</v>
      </c>
      <c r="C237" s="13" t="s">
        <v>818</v>
      </c>
      <c r="D237" s="14" t="s">
        <v>764</v>
      </c>
      <c r="E237" s="15" t="s">
        <v>819</v>
      </c>
      <c r="F237" s="16" t="s">
        <v>14</v>
      </c>
      <c r="G237" s="17">
        <v>6101000</v>
      </c>
      <c r="H237" s="17">
        <v>708220</v>
      </c>
      <c r="I237" s="17">
        <v>6809220</v>
      </c>
      <c r="J237" s="18">
        <v>0</v>
      </c>
      <c r="L237" s="20" t="str">
        <f>VLOOKUP(D237,[1]Sheet1!$C$6:$H$856,6,0)</f>
        <v>Khoa Động lực</v>
      </c>
      <c r="M237" s="19" t="str">
        <f t="shared" si="4"/>
        <v>19C1</v>
      </c>
      <c r="N237" s="19" t="e">
        <f>VLOOKUP(B237,'[2]SV17T4-KLT'!$C$9:$C$172,1,0)</f>
        <v>#N/A</v>
      </c>
    </row>
    <row r="238" spans="1:14" s="19" customFormat="1" ht="18" customHeight="1" x14ac:dyDescent="0.2">
      <c r="A238" s="11">
        <v>233</v>
      </c>
      <c r="B238" s="12" t="s">
        <v>820</v>
      </c>
      <c r="C238" s="13" t="s">
        <v>821</v>
      </c>
      <c r="D238" s="14" t="s">
        <v>764</v>
      </c>
      <c r="E238" s="15" t="s">
        <v>822</v>
      </c>
      <c r="F238" s="16" t="s">
        <v>14</v>
      </c>
      <c r="G238" s="17">
        <v>6101000</v>
      </c>
      <c r="H238" s="17">
        <v>708220</v>
      </c>
      <c r="I238" s="17">
        <v>6809220</v>
      </c>
      <c r="J238" s="18">
        <v>0</v>
      </c>
      <c r="L238" s="20" t="str">
        <f>VLOOKUP(D238,[1]Sheet1!$C$6:$H$856,6,0)</f>
        <v>Khoa Động lực</v>
      </c>
      <c r="M238" s="19" t="str">
        <f t="shared" si="4"/>
        <v>19C1</v>
      </c>
      <c r="N238" s="19" t="e">
        <f>VLOOKUP(B238,'[2]SV17T4-KLT'!$C$9:$C$172,1,0)</f>
        <v>#N/A</v>
      </c>
    </row>
    <row r="239" spans="1:14" s="19" customFormat="1" ht="18" customHeight="1" x14ac:dyDescent="0.2">
      <c r="A239" s="11">
        <v>234</v>
      </c>
      <c r="B239" s="12" t="s">
        <v>823</v>
      </c>
      <c r="C239" s="13" t="s">
        <v>824</v>
      </c>
      <c r="D239" s="14" t="s">
        <v>764</v>
      </c>
      <c r="E239" s="15" t="s">
        <v>84</v>
      </c>
      <c r="F239" s="16" t="s">
        <v>14</v>
      </c>
      <c r="G239" s="17">
        <v>6101000</v>
      </c>
      <c r="H239" s="17">
        <v>708220</v>
      </c>
      <c r="I239" s="17">
        <v>6809220</v>
      </c>
      <c r="J239" s="18">
        <v>0</v>
      </c>
      <c r="L239" s="20" t="str">
        <f>VLOOKUP(D239,[1]Sheet1!$C$6:$H$856,6,0)</f>
        <v>Khoa Động lực</v>
      </c>
      <c r="M239" s="19" t="str">
        <f t="shared" si="4"/>
        <v>19C1</v>
      </c>
      <c r="N239" s="19" t="e">
        <f>VLOOKUP(B239,'[2]SV17T4-KLT'!$C$9:$C$172,1,0)</f>
        <v>#N/A</v>
      </c>
    </row>
    <row r="240" spans="1:14" s="19" customFormat="1" ht="18" customHeight="1" x14ac:dyDescent="0.2">
      <c r="A240" s="11">
        <v>235</v>
      </c>
      <c r="B240" s="12" t="s">
        <v>825</v>
      </c>
      <c r="C240" s="13" t="s">
        <v>826</v>
      </c>
      <c r="D240" s="14" t="s">
        <v>764</v>
      </c>
      <c r="E240" s="15" t="s">
        <v>24</v>
      </c>
      <c r="F240" s="16" t="s">
        <v>14</v>
      </c>
      <c r="G240" s="17">
        <v>6101000</v>
      </c>
      <c r="H240" s="17">
        <v>708220</v>
      </c>
      <c r="I240" s="17">
        <v>6809220</v>
      </c>
      <c r="J240" s="18">
        <v>0</v>
      </c>
      <c r="L240" s="20" t="str">
        <f>VLOOKUP(D240,[1]Sheet1!$C$6:$H$856,6,0)</f>
        <v>Khoa Động lực</v>
      </c>
      <c r="M240" s="19" t="str">
        <f t="shared" si="4"/>
        <v>19C1</v>
      </c>
      <c r="N240" s="19" t="e">
        <f>VLOOKUP(B240,'[2]SV17T4-KLT'!$C$9:$C$172,1,0)</f>
        <v>#N/A</v>
      </c>
    </row>
    <row r="241" spans="1:14" s="19" customFormat="1" ht="18" customHeight="1" x14ac:dyDescent="0.2">
      <c r="A241" s="11">
        <v>236</v>
      </c>
      <c r="B241" s="12" t="s">
        <v>827</v>
      </c>
      <c r="C241" s="13" t="s">
        <v>828</v>
      </c>
      <c r="D241" s="14" t="s">
        <v>764</v>
      </c>
      <c r="E241" s="15" t="s">
        <v>83</v>
      </c>
      <c r="F241" s="16" t="s">
        <v>14</v>
      </c>
      <c r="G241" s="17">
        <v>6101000</v>
      </c>
      <c r="H241" s="17">
        <v>708220</v>
      </c>
      <c r="I241" s="17">
        <v>6809220</v>
      </c>
      <c r="J241" s="18">
        <v>0</v>
      </c>
      <c r="L241" s="20" t="str">
        <f>VLOOKUP(D241,[1]Sheet1!$C$6:$H$856,6,0)</f>
        <v>Khoa Động lực</v>
      </c>
      <c r="M241" s="19" t="str">
        <f t="shared" si="4"/>
        <v>19C1</v>
      </c>
      <c r="N241" s="19" t="e">
        <f>VLOOKUP(B241,'[2]SV17T4-KLT'!$C$9:$C$172,1,0)</f>
        <v>#N/A</v>
      </c>
    </row>
    <row r="242" spans="1:14" s="19" customFormat="1" ht="18" customHeight="1" x14ac:dyDescent="0.2">
      <c r="A242" s="11">
        <v>237</v>
      </c>
      <c r="B242" s="12" t="s">
        <v>829</v>
      </c>
      <c r="C242" s="13" t="s">
        <v>830</v>
      </c>
      <c r="D242" s="14" t="s">
        <v>764</v>
      </c>
      <c r="E242" s="15" t="s">
        <v>224</v>
      </c>
      <c r="F242" s="16" t="s">
        <v>14</v>
      </c>
      <c r="G242" s="17">
        <v>6101000</v>
      </c>
      <c r="H242" s="17">
        <v>708220</v>
      </c>
      <c r="I242" s="17">
        <v>6809220</v>
      </c>
      <c r="J242" s="18">
        <v>0</v>
      </c>
      <c r="L242" s="20" t="str">
        <f>VLOOKUP(D242,[1]Sheet1!$C$6:$H$856,6,0)</f>
        <v>Khoa Động lực</v>
      </c>
      <c r="M242" s="19" t="str">
        <f t="shared" si="4"/>
        <v>19C1</v>
      </c>
      <c r="N242" s="19" t="e">
        <f>VLOOKUP(B242,'[2]SV17T4-KLT'!$C$9:$C$172,1,0)</f>
        <v>#N/A</v>
      </c>
    </row>
    <row r="243" spans="1:14" s="19" customFormat="1" ht="18" customHeight="1" x14ac:dyDescent="0.2">
      <c r="A243" s="11">
        <v>238</v>
      </c>
      <c r="B243" s="12" t="s">
        <v>831</v>
      </c>
      <c r="C243" s="13" t="s">
        <v>832</v>
      </c>
      <c r="D243" s="14" t="s">
        <v>764</v>
      </c>
      <c r="E243" s="15" t="s">
        <v>70</v>
      </c>
      <c r="F243" s="16" t="s">
        <v>14</v>
      </c>
      <c r="G243" s="17">
        <v>6101000</v>
      </c>
      <c r="H243" s="17">
        <v>708220</v>
      </c>
      <c r="I243" s="17">
        <v>6809220</v>
      </c>
      <c r="J243" s="18">
        <v>0</v>
      </c>
      <c r="L243" s="20" t="str">
        <f>VLOOKUP(D243,[1]Sheet1!$C$6:$H$856,6,0)</f>
        <v>Khoa Động lực</v>
      </c>
      <c r="M243" s="19" t="str">
        <f t="shared" si="4"/>
        <v>19C1</v>
      </c>
      <c r="N243" s="19" t="e">
        <f>VLOOKUP(B243,'[2]SV17T4-KLT'!$C$9:$C$172,1,0)</f>
        <v>#N/A</v>
      </c>
    </row>
    <row r="244" spans="1:14" s="19" customFormat="1" ht="18" customHeight="1" x14ac:dyDescent="0.2">
      <c r="A244" s="11">
        <v>239</v>
      </c>
      <c r="B244" s="12" t="s">
        <v>833</v>
      </c>
      <c r="C244" s="13" t="s">
        <v>834</v>
      </c>
      <c r="D244" s="14" t="s">
        <v>764</v>
      </c>
      <c r="E244" s="15" t="s">
        <v>835</v>
      </c>
      <c r="F244" s="16" t="s">
        <v>14</v>
      </c>
      <c r="G244" s="17">
        <v>780000</v>
      </c>
      <c r="H244" s="17">
        <v>0</v>
      </c>
      <c r="I244" s="17">
        <v>780000</v>
      </c>
      <c r="J244" s="18">
        <v>5321000</v>
      </c>
      <c r="L244" s="20" t="str">
        <f>VLOOKUP(D244,[1]Sheet1!$C$6:$H$856,6,0)</f>
        <v>Khoa Động lực</v>
      </c>
      <c r="M244" s="19" t="str">
        <f t="shared" si="4"/>
        <v>19C1</v>
      </c>
      <c r="N244" s="19" t="e">
        <f>VLOOKUP(B244,'[2]SV17T4-KLT'!$C$9:$C$172,1,0)</f>
        <v>#N/A</v>
      </c>
    </row>
    <row r="245" spans="1:14" s="19" customFormat="1" ht="18" customHeight="1" x14ac:dyDescent="0.2">
      <c r="A245" s="11">
        <v>240</v>
      </c>
      <c r="B245" s="12" t="s">
        <v>836</v>
      </c>
      <c r="C245" s="13" t="s">
        <v>837</v>
      </c>
      <c r="D245" s="14" t="s">
        <v>764</v>
      </c>
      <c r="E245" s="15" t="s">
        <v>28</v>
      </c>
      <c r="F245" s="16" t="s">
        <v>14</v>
      </c>
      <c r="G245" s="17">
        <v>6101000</v>
      </c>
      <c r="H245" s="17">
        <v>708220</v>
      </c>
      <c r="I245" s="17">
        <v>6809220</v>
      </c>
      <c r="J245" s="18">
        <v>0</v>
      </c>
      <c r="L245" s="20" t="str">
        <f>VLOOKUP(D245,[1]Sheet1!$C$6:$H$856,6,0)</f>
        <v>Khoa Động lực</v>
      </c>
      <c r="M245" s="19" t="str">
        <f t="shared" si="4"/>
        <v>19C1</v>
      </c>
      <c r="N245" s="19" t="e">
        <f>VLOOKUP(B245,'[2]SV17T4-KLT'!$C$9:$C$172,1,0)</f>
        <v>#N/A</v>
      </c>
    </row>
    <row r="246" spans="1:14" s="19" customFormat="1" ht="18" customHeight="1" x14ac:dyDescent="0.2">
      <c r="A246" s="11">
        <v>241</v>
      </c>
      <c r="B246" s="12" t="s">
        <v>838</v>
      </c>
      <c r="C246" s="13" t="s">
        <v>839</v>
      </c>
      <c r="D246" s="14" t="s">
        <v>840</v>
      </c>
      <c r="E246" s="15" t="s">
        <v>81</v>
      </c>
      <c r="F246" s="16" t="s">
        <v>14</v>
      </c>
      <c r="G246" s="17">
        <v>6101000</v>
      </c>
      <c r="H246" s="17">
        <v>708220</v>
      </c>
      <c r="I246" s="17">
        <v>6809220</v>
      </c>
      <c r="J246" s="18">
        <v>0</v>
      </c>
      <c r="L246" s="20" t="str">
        <f>VLOOKUP(D246,[1]Sheet1!$C$6:$H$856,6,0)</f>
        <v>Khoa Động lực</v>
      </c>
      <c r="M246" s="19" t="str">
        <f t="shared" si="4"/>
        <v>19C1</v>
      </c>
      <c r="N246" s="19" t="e">
        <f>VLOOKUP(B246,'[2]SV17T4-KLT'!$C$9:$C$172,1,0)</f>
        <v>#N/A</v>
      </c>
    </row>
    <row r="247" spans="1:14" s="19" customFormat="1" ht="18" customHeight="1" x14ac:dyDescent="0.2">
      <c r="A247" s="11">
        <v>242</v>
      </c>
      <c r="B247" s="12" t="s">
        <v>841</v>
      </c>
      <c r="C247" s="13" t="s">
        <v>842</v>
      </c>
      <c r="D247" s="14" t="s">
        <v>840</v>
      </c>
      <c r="E247" s="15" t="s">
        <v>181</v>
      </c>
      <c r="F247" s="16" t="s">
        <v>14</v>
      </c>
      <c r="G247" s="17">
        <v>6101000</v>
      </c>
      <c r="H247" s="17">
        <v>708220</v>
      </c>
      <c r="I247" s="17">
        <v>6809220</v>
      </c>
      <c r="J247" s="18">
        <v>0</v>
      </c>
      <c r="L247" s="20" t="str">
        <f>VLOOKUP(D247,[1]Sheet1!$C$6:$H$856,6,0)</f>
        <v>Khoa Động lực</v>
      </c>
      <c r="M247" s="19" t="str">
        <f t="shared" si="4"/>
        <v>19C1</v>
      </c>
      <c r="N247" s="19" t="e">
        <f>VLOOKUP(B247,'[2]SV17T4-KLT'!$C$9:$C$172,1,0)</f>
        <v>#N/A</v>
      </c>
    </row>
    <row r="248" spans="1:14" s="19" customFormat="1" ht="18" customHeight="1" x14ac:dyDescent="0.2">
      <c r="A248" s="11">
        <v>243</v>
      </c>
      <c r="B248" s="12" t="s">
        <v>843</v>
      </c>
      <c r="C248" s="13" t="s">
        <v>844</v>
      </c>
      <c r="D248" s="14" t="s">
        <v>840</v>
      </c>
      <c r="E248" s="15" t="s">
        <v>845</v>
      </c>
      <c r="F248" s="16" t="s">
        <v>14</v>
      </c>
      <c r="G248" s="17">
        <v>6101000</v>
      </c>
      <c r="H248" s="17">
        <v>708220</v>
      </c>
      <c r="I248" s="17">
        <v>6809220</v>
      </c>
      <c r="J248" s="18">
        <v>0</v>
      </c>
      <c r="L248" s="20" t="str">
        <f>VLOOKUP(D248,[1]Sheet1!$C$6:$H$856,6,0)</f>
        <v>Khoa Động lực</v>
      </c>
      <c r="M248" s="19" t="str">
        <f t="shared" si="4"/>
        <v>19C1</v>
      </c>
      <c r="N248" s="19" t="e">
        <f>VLOOKUP(B248,'[2]SV17T4-KLT'!$C$9:$C$172,1,0)</f>
        <v>#N/A</v>
      </c>
    </row>
    <row r="249" spans="1:14" s="19" customFormat="1" ht="18" customHeight="1" x14ac:dyDescent="0.2">
      <c r="A249" s="11">
        <v>244</v>
      </c>
      <c r="B249" s="12" t="s">
        <v>846</v>
      </c>
      <c r="C249" s="13" t="s">
        <v>847</v>
      </c>
      <c r="D249" s="14" t="s">
        <v>840</v>
      </c>
      <c r="E249" s="15" t="s">
        <v>64</v>
      </c>
      <c r="F249" s="16" t="s">
        <v>14</v>
      </c>
      <c r="G249" s="17">
        <v>6101000</v>
      </c>
      <c r="H249" s="17">
        <v>708220</v>
      </c>
      <c r="I249" s="17">
        <v>6809220</v>
      </c>
      <c r="J249" s="18">
        <v>0</v>
      </c>
      <c r="L249" s="20" t="str">
        <f>VLOOKUP(D249,[1]Sheet1!$C$6:$H$856,6,0)</f>
        <v>Khoa Động lực</v>
      </c>
      <c r="M249" s="19" t="str">
        <f t="shared" si="4"/>
        <v>19C1</v>
      </c>
      <c r="N249" s="19" t="e">
        <f>VLOOKUP(B249,'[2]SV17T4-KLT'!$C$9:$C$172,1,0)</f>
        <v>#N/A</v>
      </c>
    </row>
    <row r="250" spans="1:14" s="19" customFormat="1" ht="18" customHeight="1" x14ac:dyDescent="0.2">
      <c r="A250" s="11">
        <v>245</v>
      </c>
      <c r="B250" s="12" t="s">
        <v>848</v>
      </c>
      <c r="C250" s="13" t="s">
        <v>849</v>
      </c>
      <c r="D250" s="14" t="s">
        <v>840</v>
      </c>
      <c r="E250" s="15" t="s">
        <v>850</v>
      </c>
      <c r="F250" s="16" t="s">
        <v>14</v>
      </c>
      <c r="G250" s="17">
        <v>6101000</v>
      </c>
      <c r="H250" s="17">
        <v>708220</v>
      </c>
      <c r="I250" s="17">
        <v>6809220</v>
      </c>
      <c r="J250" s="18">
        <v>0</v>
      </c>
      <c r="L250" s="20" t="str">
        <f>VLOOKUP(D250,[1]Sheet1!$C$6:$H$856,6,0)</f>
        <v>Khoa Động lực</v>
      </c>
      <c r="M250" s="19" t="str">
        <f t="shared" si="4"/>
        <v>19C1</v>
      </c>
      <c r="N250" s="19" t="e">
        <f>VLOOKUP(B250,'[2]SV17T4-KLT'!$C$9:$C$172,1,0)</f>
        <v>#N/A</v>
      </c>
    </row>
    <row r="251" spans="1:14" s="19" customFormat="1" ht="18" customHeight="1" x14ac:dyDescent="0.2">
      <c r="A251" s="11">
        <v>246</v>
      </c>
      <c r="B251" s="12" t="s">
        <v>851</v>
      </c>
      <c r="C251" s="13" t="s">
        <v>852</v>
      </c>
      <c r="D251" s="14" t="s">
        <v>840</v>
      </c>
      <c r="E251" s="15" t="s">
        <v>394</v>
      </c>
      <c r="F251" s="16" t="s">
        <v>14</v>
      </c>
      <c r="G251" s="17">
        <v>6101000</v>
      </c>
      <c r="H251" s="17">
        <v>708220</v>
      </c>
      <c r="I251" s="17">
        <v>6809220</v>
      </c>
      <c r="J251" s="18">
        <v>0</v>
      </c>
      <c r="L251" s="20" t="str">
        <f>VLOOKUP(D251,[1]Sheet1!$C$6:$H$856,6,0)</f>
        <v>Khoa Động lực</v>
      </c>
      <c r="M251" s="19" t="str">
        <f t="shared" si="4"/>
        <v>19C1</v>
      </c>
      <c r="N251" s="19" t="e">
        <f>VLOOKUP(B251,'[2]SV17T4-KLT'!$C$9:$C$172,1,0)</f>
        <v>#N/A</v>
      </c>
    </row>
    <row r="252" spans="1:14" s="19" customFormat="1" ht="18" customHeight="1" x14ac:dyDescent="0.2">
      <c r="A252" s="11">
        <v>247</v>
      </c>
      <c r="B252" s="12" t="s">
        <v>853</v>
      </c>
      <c r="C252" s="13" t="s">
        <v>854</v>
      </c>
      <c r="D252" s="14" t="s">
        <v>840</v>
      </c>
      <c r="E252" s="15" t="s">
        <v>179</v>
      </c>
      <c r="F252" s="16" t="s">
        <v>14</v>
      </c>
      <c r="G252" s="17">
        <v>6101000</v>
      </c>
      <c r="H252" s="17">
        <v>708220</v>
      </c>
      <c r="I252" s="17">
        <v>6809220</v>
      </c>
      <c r="J252" s="18">
        <v>0</v>
      </c>
      <c r="L252" s="20" t="str">
        <f>VLOOKUP(D252,[1]Sheet1!$C$6:$H$856,6,0)</f>
        <v>Khoa Động lực</v>
      </c>
      <c r="M252" s="19" t="str">
        <f t="shared" si="4"/>
        <v>19C1</v>
      </c>
      <c r="N252" s="19" t="e">
        <f>VLOOKUP(B252,'[2]SV17T4-KLT'!$C$9:$C$172,1,0)</f>
        <v>#N/A</v>
      </c>
    </row>
    <row r="253" spans="1:14" s="19" customFormat="1" ht="18" customHeight="1" x14ac:dyDescent="0.2">
      <c r="A253" s="11">
        <v>248</v>
      </c>
      <c r="B253" s="12" t="s">
        <v>855</v>
      </c>
      <c r="C253" s="13" t="s">
        <v>856</v>
      </c>
      <c r="D253" s="14" t="s">
        <v>840</v>
      </c>
      <c r="E253" s="15" t="s">
        <v>529</v>
      </c>
      <c r="F253" s="16" t="s">
        <v>14</v>
      </c>
      <c r="G253" s="17">
        <v>6101000</v>
      </c>
      <c r="H253" s="17">
        <v>708220</v>
      </c>
      <c r="I253" s="17">
        <v>6809220</v>
      </c>
      <c r="J253" s="18">
        <v>0</v>
      </c>
      <c r="L253" s="20" t="str">
        <f>VLOOKUP(D253,[1]Sheet1!$C$6:$H$856,6,0)</f>
        <v>Khoa Động lực</v>
      </c>
      <c r="M253" s="19" t="str">
        <f t="shared" si="4"/>
        <v>19C1</v>
      </c>
      <c r="N253" s="19" t="e">
        <f>VLOOKUP(B253,'[2]SV17T4-KLT'!$C$9:$C$172,1,0)</f>
        <v>#N/A</v>
      </c>
    </row>
    <row r="254" spans="1:14" s="19" customFormat="1" ht="18" customHeight="1" x14ac:dyDescent="0.2">
      <c r="A254" s="11">
        <v>249</v>
      </c>
      <c r="B254" s="12" t="s">
        <v>857</v>
      </c>
      <c r="C254" s="13" t="s">
        <v>858</v>
      </c>
      <c r="D254" s="14" t="s">
        <v>840</v>
      </c>
      <c r="E254" s="15" t="s">
        <v>859</v>
      </c>
      <c r="F254" s="16" t="s">
        <v>14</v>
      </c>
      <c r="G254" s="17">
        <v>6101000</v>
      </c>
      <c r="H254" s="17">
        <v>708220</v>
      </c>
      <c r="I254" s="17">
        <v>6809220</v>
      </c>
      <c r="J254" s="18">
        <v>0</v>
      </c>
      <c r="L254" s="20" t="str">
        <f>VLOOKUP(D254,[1]Sheet1!$C$6:$H$856,6,0)</f>
        <v>Khoa Động lực</v>
      </c>
      <c r="M254" s="19" t="str">
        <f t="shared" si="4"/>
        <v>19C1</v>
      </c>
      <c r="N254" s="19" t="e">
        <f>VLOOKUP(B254,'[2]SV17T4-KLT'!$C$9:$C$172,1,0)</f>
        <v>#N/A</v>
      </c>
    </row>
    <row r="255" spans="1:14" s="19" customFormat="1" ht="18" customHeight="1" x14ac:dyDescent="0.2">
      <c r="A255" s="11">
        <v>250</v>
      </c>
      <c r="B255" s="12" t="s">
        <v>860</v>
      </c>
      <c r="C255" s="13" t="s">
        <v>861</v>
      </c>
      <c r="D255" s="14" t="s">
        <v>840</v>
      </c>
      <c r="E255" s="15" t="s">
        <v>91</v>
      </c>
      <c r="F255" s="16" t="s">
        <v>14</v>
      </c>
      <c r="G255" s="17">
        <v>6101000</v>
      </c>
      <c r="H255" s="17">
        <v>708220</v>
      </c>
      <c r="I255" s="17">
        <v>6809220</v>
      </c>
      <c r="J255" s="18">
        <v>0</v>
      </c>
      <c r="L255" s="20" t="str">
        <f>VLOOKUP(D255,[1]Sheet1!$C$6:$H$856,6,0)</f>
        <v>Khoa Động lực</v>
      </c>
      <c r="M255" s="19" t="str">
        <f t="shared" si="4"/>
        <v>19C1</v>
      </c>
      <c r="N255" s="19" t="e">
        <f>VLOOKUP(B255,'[2]SV17T4-KLT'!$C$9:$C$172,1,0)</f>
        <v>#N/A</v>
      </c>
    </row>
    <row r="256" spans="1:14" s="19" customFormat="1" ht="18" customHeight="1" x14ac:dyDescent="0.2">
      <c r="A256" s="11">
        <v>251</v>
      </c>
      <c r="B256" s="12" t="s">
        <v>862</v>
      </c>
      <c r="C256" s="13" t="s">
        <v>863</v>
      </c>
      <c r="D256" s="14" t="s">
        <v>840</v>
      </c>
      <c r="E256" s="15" t="s">
        <v>35</v>
      </c>
      <c r="F256" s="16" t="s">
        <v>14</v>
      </c>
      <c r="G256" s="17">
        <v>6101000</v>
      </c>
      <c r="H256" s="17">
        <v>708220</v>
      </c>
      <c r="I256" s="17">
        <v>6809220</v>
      </c>
      <c r="J256" s="18">
        <v>0</v>
      </c>
      <c r="L256" s="20" t="str">
        <f>VLOOKUP(D256,[1]Sheet1!$C$6:$H$856,6,0)</f>
        <v>Khoa Động lực</v>
      </c>
      <c r="M256" s="19" t="str">
        <f t="shared" si="4"/>
        <v>19C1</v>
      </c>
      <c r="N256" s="19" t="e">
        <f>VLOOKUP(B256,'[2]SV17T4-KLT'!$C$9:$C$172,1,0)</f>
        <v>#N/A</v>
      </c>
    </row>
    <row r="257" spans="1:14" s="19" customFormat="1" ht="18" customHeight="1" x14ac:dyDescent="0.2">
      <c r="A257" s="11">
        <v>252</v>
      </c>
      <c r="B257" s="12" t="s">
        <v>864</v>
      </c>
      <c r="C257" s="13" t="s">
        <v>863</v>
      </c>
      <c r="D257" s="14" t="s">
        <v>840</v>
      </c>
      <c r="E257" s="15" t="s">
        <v>74</v>
      </c>
      <c r="F257" s="16" t="s">
        <v>14</v>
      </c>
      <c r="G257" s="17">
        <v>6101000</v>
      </c>
      <c r="H257" s="17">
        <v>708220</v>
      </c>
      <c r="I257" s="17">
        <v>6809220</v>
      </c>
      <c r="J257" s="18">
        <v>0</v>
      </c>
      <c r="L257" s="20" t="str">
        <f>VLOOKUP(D257,[1]Sheet1!$C$6:$H$856,6,0)</f>
        <v>Khoa Động lực</v>
      </c>
      <c r="M257" s="19" t="str">
        <f t="shared" si="4"/>
        <v>19C1</v>
      </c>
      <c r="N257" s="19" t="e">
        <f>VLOOKUP(B257,'[2]SV17T4-KLT'!$C$9:$C$172,1,0)</f>
        <v>#N/A</v>
      </c>
    </row>
    <row r="258" spans="1:14" s="19" customFormat="1" ht="18" customHeight="1" x14ac:dyDescent="0.2">
      <c r="A258" s="11">
        <v>253</v>
      </c>
      <c r="B258" s="12" t="s">
        <v>865</v>
      </c>
      <c r="C258" s="13" t="s">
        <v>866</v>
      </c>
      <c r="D258" s="14" t="s">
        <v>840</v>
      </c>
      <c r="E258" s="15" t="s">
        <v>87</v>
      </c>
      <c r="F258" s="16" t="s">
        <v>14</v>
      </c>
      <c r="G258" s="17">
        <v>6101000</v>
      </c>
      <c r="H258" s="17">
        <v>708220</v>
      </c>
      <c r="I258" s="17">
        <v>6809220</v>
      </c>
      <c r="J258" s="18">
        <v>0</v>
      </c>
      <c r="L258" s="20" t="str">
        <f>VLOOKUP(D258,[1]Sheet1!$C$6:$H$856,6,0)</f>
        <v>Khoa Động lực</v>
      </c>
      <c r="M258" s="19" t="str">
        <f t="shared" si="4"/>
        <v>19C1</v>
      </c>
      <c r="N258" s="19" t="e">
        <f>VLOOKUP(B258,'[2]SV17T4-KLT'!$C$9:$C$172,1,0)</f>
        <v>#N/A</v>
      </c>
    </row>
    <row r="259" spans="1:14" s="19" customFormat="1" ht="18" customHeight="1" x14ac:dyDescent="0.2">
      <c r="A259" s="11">
        <v>254</v>
      </c>
      <c r="B259" s="12" t="s">
        <v>867</v>
      </c>
      <c r="C259" s="13" t="s">
        <v>868</v>
      </c>
      <c r="D259" s="14" t="s">
        <v>840</v>
      </c>
      <c r="E259" s="15" t="s">
        <v>218</v>
      </c>
      <c r="F259" s="16" t="s">
        <v>14</v>
      </c>
      <c r="G259" s="17">
        <v>5321000</v>
      </c>
      <c r="H259" s="17">
        <v>708220</v>
      </c>
      <c r="I259" s="17">
        <v>6029220</v>
      </c>
      <c r="J259" s="18">
        <v>0</v>
      </c>
      <c r="L259" s="20" t="str">
        <f>VLOOKUP(D259,[1]Sheet1!$C$6:$H$856,6,0)</f>
        <v>Khoa Động lực</v>
      </c>
      <c r="M259" s="19" t="str">
        <f t="shared" si="4"/>
        <v>19C1</v>
      </c>
      <c r="N259" s="19" t="e">
        <f>VLOOKUP(B259,'[2]SV17T4-KLT'!$C$9:$C$172,1,0)</f>
        <v>#N/A</v>
      </c>
    </row>
    <row r="260" spans="1:14" s="19" customFormat="1" ht="18" customHeight="1" x14ac:dyDescent="0.2">
      <c r="A260" s="11">
        <v>255</v>
      </c>
      <c r="B260" s="12" t="s">
        <v>869</v>
      </c>
      <c r="C260" s="13" t="s">
        <v>96</v>
      </c>
      <c r="D260" s="14" t="s">
        <v>840</v>
      </c>
      <c r="E260" s="15" t="s">
        <v>91</v>
      </c>
      <c r="F260" s="16" t="s">
        <v>14</v>
      </c>
      <c r="G260" s="17">
        <v>6101000</v>
      </c>
      <c r="H260" s="17">
        <v>708220</v>
      </c>
      <c r="I260" s="17">
        <v>6809220</v>
      </c>
      <c r="J260" s="18">
        <v>0</v>
      </c>
      <c r="L260" s="20" t="str">
        <f>VLOOKUP(D260,[1]Sheet1!$C$6:$H$856,6,0)</f>
        <v>Khoa Động lực</v>
      </c>
      <c r="M260" s="19" t="str">
        <f t="shared" si="4"/>
        <v>19C1</v>
      </c>
      <c r="N260" s="19" t="e">
        <f>VLOOKUP(B260,'[2]SV17T4-KLT'!$C$9:$C$172,1,0)</f>
        <v>#N/A</v>
      </c>
    </row>
    <row r="261" spans="1:14" s="19" customFormat="1" ht="18" customHeight="1" x14ac:dyDescent="0.2">
      <c r="A261" s="11">
        <v>256</v>
      </c>
      <c r="B261" s="12" t="s">
        <v>870</v>
      </c>
      <c r="C261" s="13" t="s">
        <v>80</v>
      </c>
      <c r="D261" s="14" t="s">
        <v>840</v>
      </c>
      <c r="E261" s="15" t="s">
        <v>62</v>
      </c>
      <c r="F261" s="16" t="s">
        <v>14</v>
      </c>
      <c r="G261" s="17">
        <v>6101000</v>
      </c>
      <c r="H261" s="17">
        <v>708220</v>
      </c>
      <c r="I261" s="17">
        <v>6809220</v>
      </c>
      <c r="J261" s="18">
        <v>0</v>
      </c>
      <c r="L261" s="20" t="str">
        <f>VLOOKUP(D261,[1]Sheet1!$C$6:$H$856,6,0)</f>
        <v>Khoa Động lực</v>
      </c>
      <c r="M261" s="19" t="str">
        <f t="shared" si="4"/>
        <v>19C1</v>
      </c>
      <c r="N261" s="19" t="e">
        <f>VLOOKUP(B261,'[2]SV17T4-KLT'!$C$9:$C$172,1,0)</f>
        <v>#N/A</v>
      </c>
    </row>
    <row r="262" spans="1:14" s="19" customFormat="1" ht="18" customHeight="1" x14ac:dyDescent="0.2">
      <c r="A262" s="11">
        <v>257</v>
      </c>
      <c r="B262" s="12" t="s">
        <v>871</v>
      </c>
      <c r="C262" s="13" t="s">
        <v>117</v>
      </c>
      <c r="D262" s="14" t="s">
        <v>840</v>
      </c>
      <c r="E262" s="15" t="s">
        <v>850</v>
      </c>
      <c r="F262" s="16" t="s">
        <v>14</v>
      </c>
      <c r="G262" s="17">
        <v>6101000</v>
      </c>
      <c r="H262" s="17">
        <v>708220</v>
      </c>
      <c r="I262" s="17">
        <v>6809220</v>
      </c>
      <c r="J262" s="18">
        <v>0</v>
      </c>
      <c r="L262" s="20" t="str">
        <f>VLOOKUP(D262,[1]Sheet1!$C$6:$H$856,6,0)</f>
        <v>Khoa Động lực</v>
      </c>
      <c r="M262" s="19" t="str">
        <f t="shared" si="4"/>
        <v>19C1</v>
      </c>
      <c r="N262" s="19" t="e">
        <f>VLOOKUP(B262,'[2]SV17T4-KLT'!$C$9:$C$172,1,0)</f>
        <v>#N/A</v>
      </c>
    </row>
    <row r="263" spans="1:14" s="19" customFormat="1" ht="18" customHeight="1" x14ac:dyDescent="0.2">
      <c r="A263" s="11">
        <v>258</v>
      </c>
      <c r="B263" s="12" t="s">
        <v>872</v>
      </c>
      <c r="C263" s="13" t="s">
        <v>873</v>
      </c>
      <c r="D263" s="14" t="s">
        <v>840</v>
      </c>
      <c r="E263" s="15" t="s">
        <v>244</v>
      </c>
      <c r="F263" s="16" t="s">
        <v>14</v>
      </c>
      <c r="G263" s="17">
        <v>6101000</v>
      </c>
      <c r="H263" s="17">
        <v>708220</v>
      </c>
      <c r="I263" s="17">
        <v>6809220</v>
      </c>
      <c r="J263" s="18">
        <v>0</v>
      </c>
      <c r="L263" s="20" t="str">
        <f>VLOOKUP(D263,[1]Sheet1!$C$6:$H$856,6,0)</f>
        <v>Khoa Động lực</v>
      </c>
      <c r="M263" s="19" t="str">
        <f t="shared" si="4"/>
        <v>19C1</v>
      </c>
      <c r="N263" s="19" t="e">
        <f>VLOOKUP(B263,'[2]SV17T4-KLT'!$C$9:$C$172,1,0)</f>
        <v>#N/A</v>
      </c>
    </row>
    <row r="264" spans="1:14" s="19" customFormat="1" ht="18" customHeight="1" x14ac:dyDescent="0.2">
      <c r="A264" s="11">
        <v>259</v>
      </c>
      <c r="B264" s="12" t="s">
        <v>874</v>
      </c>
      <c r="C264" s="13" t="s">
        <v>875</v>
      </c>
      <c r="D264" s="14" t="s">
        <v>840</v>
      </c>
      <c r="E264" s="15" t="s">
        <v>103</v>
      </c>
      <c r="F264" s="16" t="s">
        <v>14</v>
      </c>
      <c r="G264" s="17">
        <v>6101000</v>
      </c>
      <c r="H264" s="17">
        <v>708220</v>
      </c>
      <c r="I264" s="17">
        <v>6809220</v>
      </c>
      <c r="J264" s="18">
        <v>0</v>
      </c>
      <c r="L264" s="20" t="str">
        <f>VLOOKUP(D264,[1]Sheet1!$C$6:$H$856,6,0)</f>
        <v>Khoa Động lực</v>
      </c>
      <c r="M264" s="19" t="str">
        <f t="shared" si="4"/>
        <v>19C1</v>
      </c>
      <c r="N264" s="19" t="e">
        <f>VLOOKUP(B264,'[2]SV17T4-KLT'!$C$9:$C$172,1,0)</f>
        <v>#N/A</v>
      </c>
    </row>
    <row r="265" spans="1:14" s="19" customFormat="1" ht="18" customHeight="1" x14ac:dyDescent="0.2">
      <c r="A265" s="11">
        <v>260</v>
      </c>
      <c r="B265" s="12" t="s">
        <v>876</v>
      </c>
      <c r="C265" s="13" t="s">
        <v>877</v>
      </c>
      <c r="D265" s="14" t="s">
        <v>840</v>
      </c>
      <c r="E265" s="15" t="s">
        <v>230</v>
      </c>
      <c r="F265" s="16" t="s">
        <v>14</v>
      </c>
      <c r="G265" s="17">
        <v>6101000</v>
      </c>
      <c r="H265" s="17">
        <v>708220</v>
      </c>
      <c r="I265" s="17">
        <v>6809220</v>
      </c>
      <c r="J265" s="18">
        <v>0</v>
      </c>
      <c r="L265" s="20" t="str">
        <f>VLOOKUP(D265,[1]Sheet1!$C$6:$H$856,6,0)</f>
        <v>Khoa Động lực</v>
      </c>
      <c r="M265" s="19" t="str">
        <f t="shared" si="4"/>
        <v>19C1</v>
      </c>
      <c r="N265" s="19" t="e">
        <f>VLOOKUP(B265,'[2]SV17T4-KLT'!$C$9:$C$172,1,0)</f>
        <v>#N/A</v>
      </c>
    </row>
    <row r="266" spans="1:14" s="19" customFormat="1" ht="18" customHeight="1" x14ac:dyDescent="0.2">
      <c r="A266" s="11">
        <v>261</v>
      </c>
      <c r="B266" s="12" t="s">
        <v>878</v>
      </c>
      <c r="C266" s="13" t="s">
        <v>879</v>
      </c>
      <c r="D266" s="14" t="s">
        <v>840</v>
      </c>
      <c r="E266" s="15" t="s">
        <v>92</v>
      </c>
      <c r="F266" s="16" t="s">
        <v>14</v>
      </c>
      <c r="G266" s="17">
        <v>6101000</v>
      </c>
      <c r="H266" s="17">
        <v>708220</v>
      </c>
      <c r="I266" s="17">
        <v>6809220</v>
      </c>
      <c r="J266" s="18">
        <v>0</v>
      </c>
      <c r="L266" s="20" t="str">
        <f>VLOOKUP(D266,[1]Sheet1!$C$6:$H$856,6,0)</f>
        <v>Khoa Động lực</v>
      </c>
      <c r="M266" s="19" t="str">
        <f t="shared" si="4"/>
        <v>19C1</v>
      </c>
      <c r="N266" s="19" t="e">
        <f>VLOOKUP(B266,'[2]SV17T4-KLT'!$C$9:$C$172,1,0)</f>
        <v>#N/A</v>
      </c>
    </row>
    <row r="267" spans="1:14" s="19" customFormat="1" ht="18" customHeight="1" x14ac:dyDescent="0.2">
      <c r="A267" s="11">
        <v>262</v>
      </c>
      <c r="B267" s="12" t="s">
        <v>880</v>
      </c>
      <c r="C267" s="13" t="s">
        <v>881</v>
      </c>
      <c r="D267" s="14" t="s">
        <v>840</v>
      </c>
      <c r="E267" s="15" t="s">
        <v>15</v>
      </c>
      <c r="F267" s="16" t="s">
        <v>14</v>
      </c>
      <c r="G267" s="17">
        <v>780000</v>
      </c>
      <c r="H267" s="17"/>
      <c r="I267" s="17">
        <f>G267+H267</f>
        <v>780000</v>
      </c>
      <c r="J267" s="18">
        <v>5321000</v>
      </c>
      <c r="L267" s="20" t="str">
        <f>VLOOKUP(D267,[1]Sheet1!$C$6:$H$856,6,0)</f>
        <v>Khoa Động lực</v>
      </c>
      <c r="M267" s="19" t="str">
        <f t="shared" si="4"/>
        <v>19C1</v>
      </c>
      <c r="N267" s="19" t="e">
        <f>VLOOKUP(B267,'[2]SV17T4-KLT'!$C$9:$C$172,1,0)</f>
        <v>#N/A</v>
      </c>
    </row>
    <row r="268" spans="1:14" s="19" customFormat="1" ht="18" customHeight="1" x14ac:dyDescent="0.2">
      <c r="A268" s="11">
        <v>263</v>
      </c>
      <c r="B268" s="12" t="s">
        <v>882</v>
      </c>
      <c r="C268" s="13" t="s">
        <v>883</v>
      </c>
      <c r="D268" s="14" t="s">
        <v>840</v>
      </c>
      <c r="E268" s="15" t="s">
        <v>884</v>
      </c>
      <c r="F268" s="16" t="s">
        <v>14</v>
      </c>
      <c r="G268" s="17">
        <v>6101000</v>
      </c>
      <c r="H268" s="17">
        <v>708220</v>
      </c>
      <c r="I268" s="17">
        <v>6809220</v>
      </c>
      <c r="J268" s="18">
        <v>0</v>
      </c>
      <c r="L268" s="20" t="str">
        <f>VLOOKUP(D268,[1]Sheet1!$C$6:$H$856,6,0)</f>
        <v>Khoa Động lực</v>
      </c>
      <c r="M268" s="19" t="str">
        <f t="shared" si="4"/>
        <v>19C1</v>
      </c>
      <c r="N268" s="19" t="e">
        <f>VLOOKUP(B268,'[2]SV17T4-KLT'!$C$9:$C$172,1,0)</f>
        <v>#N/A</v>
      </c>
    </row>
    <row r="269" spans="1:14" s="19" customFormat="1" ht="18" customHeight="1" x14ac:dyDescent="0.2">
      <c r="A269" s="11">
        <v>264</v>
      </c>
      <c r="B269" s="12" t="s">
        <v>885</v>
      </c>
      <c r="C269" s="13" t="s">
        <v>886</v>
      </c>
      <c r="D269" s="14" t="s">
        <v>840</v>
      </c>
      <c r="E269" s="15" t="s">
        <v>128</v>
      </c>
      <c r="F269" s="16" t="s">
        <v>14</v>
      </c>
      <c r="G269" s="17">
        <v>6101000</v>
      </c>
      <c r="H269" s="17">
        <v>708220</v>
      </c>
      <c r="I269" s="17">
        <v>6809220</v>
      </c>
      <c r="J269" s="18">
        <v>0</v>
      </c>
      <c r="L269" s="20" t="str">
        <f>VLOOKUP(D269,[1]Sheet1!$C$6:$H$856,6,0)</f>
        <v>Khoa Động lực</v>
      </c>
      <c r="M269" s="19" t="str">
        <f t="shared" si="4"/>
        <v>19C1</v>
      </c>
      <c r="N269" s="19" t="e">
        <f>VLOOKUP(B269,'[2]SV17T4-KLT'!$C$9:$C$172,1,0)</f>
        <v>#N/A</v>
      </c>
    </row>
    <row r="270" spans="1:14" s="19" customFormat="1" ht="18" customHeight="1" x14ac:dyDescent="0.2">
      <c r="A270" s="11">
        <v>265</v>
      </c>
      <c r="B270" s="12" t="s">
        <v>887</v>
      </c>
      <c r="C270" s="13" t="s">
        <v>888</v>
      </c>
      <c r="D270" s="14" t="s">
        <v>840</v>
      </c>
      <c r="E270" s="15" t="s">
        <v>70</v>
      </c>
      <c r="F270" s="16" t="s">
        <v>14</v>
      </c>
      <c r="G270" s="17">
        <v>6101000</v>
      </c>
      <c r="H270" s="17">
        <v>708220</v>
      </c>
      <c r="I270" s="17">
        <v>6809220</v>
      </c>
      <c r="J270" s="18">
        <v>0</v>
      </c>
      <c r="L270" s="20" t="str">
        <f>VLOOKUP(D270,[1]Sheet1!$C$6:$H$856,6,0)</f>
        <v>Khoa Động lực</v>
      </c>
      <c r="M270" s="19" t="str">
        <f t="shared" si="4"/>
        <v>19C1</v>
      </c>
      <c r="N270" s="19" t="e">
        <f>VLOOKUP(B270,'[2]SV17T4-KLT'!$C$9:$C$172,1,0)</f>
        <v>#N/A</v>
      </c>
    </row>
    <row r="271" spans="1:14" s="19" customFormat="1" ht="18" customHeight="1" x14ac:dyDescent="0.2">
      <c r="A271" s="11">
        <v>266</v>
      </c>
      <c r="B271" s="12" t="s">
        <v>889</v>
      </c>
      <c r="C271" s="13" t="s">
        <v>890</v>
      </c>
      <c r="D271" s="14" t="s">
        <v>840</v>
      </c>
      <c r="E271" s="15" t="s">
        <v>176</v>
      </c>
      <c r="F271" s="16" t="s">
        <v>14</v>
      </c>
      <c r="G271" s="17">
        <v>6101000</v>
      </c>
      <c r="H271" s="17">
        <v>708220</v>
      </c>
      <c r="I271" s="17">
        <v>6809220</v>
      </c>
      <c r="J271" s="18">
        <v>0</v>
      </c>
      <c r="L271" s="20" t="str">
        <f>VLOOKUP(D271,[1]Sheet1!$C$6:$H$856,6,0)</f>
        <v>Khoa Động lực</v>
      </c>
      <c r="M271" s="19" t="str">
        <f t="shared" si="4"/>
        <v>19C1</v>
      </c>
      <c r="N271" s="19" t="e">
        <f>VLOOKUP(B271,'[2]SV17T4-KLT'!$C$9:$C$172,1,0)</f>
        <v>#N/A</v>
      </c>
    </row>
    <row r="272" spans="1:14" s="19" customFormat="1" ht="18" customHeight="1" x14ac:dyDescent="0.2">
      <c r="A272" s="11">
        <v>267</v>
      </c>
      <c r="B272" s="12" t="s">
        <v>891</v>
      </c>
      <c r="C272" s="13" t="s">
        <v>892</v>
      </c>
      <c r="D272" s="14" t="s">
        <v>840</v>
      </c>
      <c r="E272" s="15" t="s">
        <v>261</v>
      </c>
      <c r="F272" s="16" t="s">
        <v>14</v>
      </c>
      <c r="G272" s="17">
        <v>6101000</v>
      </c>
      <c r="H272" s="17">
        <v>708220</v>
      </c>
      <c r="I272" s="17">
        <v>6809220</v>
      </c>
      <c r="J272" s="18">
        <v>0</v>
      </c>
      <c r="L272" s="20" t="str">
        <f>VLOOKUP(D272,[1]Sheet1!$C$6:$H$856,6,0)</f>
        <v>Khoa Động lực</v>
      </c>
      <c r="M272" s="19" t="str">
        <f t="shared" si="4"/>
        <v>19C1</v>
      </c>
      <c r="N272" s="19" t="e">
        <f>VLOOKUP(B272,'[2]SV17T4-KLT'!$C$9:$C$172,1,0)</f>
        <v>#N/A</v>
      </c>
    </row>
    <row r="273" spans="1:14" s="19" customFormat="1" ht="18" customHeight="1" x14ac:dyDescent="0.2">
      <c r="A273" s="11">
        <v>268</v>
      </c>
      <c r="B273" s="12" t="s">
        <v>893</v>
      </c>
      <c r="C273" s="13" t="s">
        <v>894</v>
      </c>
      <c r="D273" s="14" t="s">
        <v>840</v>
      </c>
      <c r="E273" s="15" t="s">
        <v>43</v>
      </c>
      <c r="F273" s="16" t="s">
        <v>14</v>
      </c>
      <c r="G273" s="17">
        <v>5321000</v>
      </c>
      <c r="H273" s="17">
        <v>708220</v>
      </c>
      <c r="I273" s="17">
        <v>6029220</v>
      </c>
      <c r="J273" s="18">
        <v>0</v>
      </c>
      <c r="L273" s="20" t="str">
        <f>VLOOKUP(D273,[1]Sheet1!$C$6:$H$856,6,0)</f>
        <v>Khoa Động lực</v>
      </c>
      <c r="M273" s="19" t="str">
        <f t="shared" si="4"/>
        <v>19C1</v>
      </c>
      <c r="N273" s="19" t="e">
        <f>VLOOKUP(B273,'[2]SV17T4-KLT'!$C$9:$C$172,1,0)</f>
        <v>#N/A</v>
      </c>
    </row>
    <row r="274" spans="1:14" s="19" customFormat="1" ht="18" customHeight="1" x14ac:dyDescent="0.2">
      <c r="A274" s="11">
        <v>269</v>
      </c>
      <c r="B274" s="12" t="s">
        <v>895</v>
      </c>
      <c r="C274" s="13" t="s">
        <v>896</v>
      </c>
      <c r="D274" s="14" t="s">
        <v>840</v>
      </c>
      <c r="E274" s="15" t="s">
        <v>897</v>
      </c>
      <c r="F274" s="16" t="s">
        <v>14</v>
      </c>
      <c r="G274" s="17">
        <v>5321000</v>
      </c>
      <c r="H274" s="17">
        <v>708220</v>
      </c>
      <c r="I274" s="17">
        <v>6029220</v>
      </c>
      <c r="J274" s="18">
        <v>0</v>
      </c>
      <c r="L274" s="20" t="str">
        <f>VLOOKUP(D274,[1]Sheet1!$C$6:$H$856,6,0)</f>
        <v>Khoa Động lực</v>
      </c>
      <c r="M274" s="19" t="str">
        <f t="shared" si="4"/>
        <v>19C1</v>
      </c>
      <c r="N274" s="19" t="e">
        <f>VLOOKUP(B274,'[2]SV17T4-KLT'!$C$9:$C$172,1,0)</f>
        <v>#N/A</v>
      </c>
    </row>
    <row r="275" spans="1:14" s="19" customFormat="1" ht="18" customHeight="1" x14ac:dyDescent="0.2">
      <c r="A275" s="11">
        <v>270</v>
      </c>
      <c r="B275" s="12" t="s">
        <v>898</v>
      </c>
      <c r="C275" s="13" t="s">
        <v>899</v>
      </c>
      <c r="D275" s="14" t="s">
        <v>840</v>
      </c>
      <c r="E275" s="15" t="s">
        <v>82</v>
      </c>
      <c r="F275" s="16" t="s">
        <v>14</v>
      </c>
      <c r="G275" s="17">
        <v>6101000</v>
      </c>
      <c r="H275" s="17">
        <v>708220</v>
      </c>
      <c r="I275" s="17">
        <v>6809220</v>
      </c>
      <c r="J275" s="18">
        <v>0</v>
      </c>
      <c r="L275" s="20" t="str">
        <f>VLOOKUP(D275,[1]Sheet1!$C$6:$H$856,6,0)</f>
        <v>Khoa Động lực</v>
      </c>
      <c r="M275" s="19" t="str">
        <f t="shared" si="4"/>
        <v>19C1</v>
      </c>
      <c r="N275" s="19" t="e">
        <f>VLOOKUP(B275,'[2]SV17T4-KLT'!$C$9:$C$172,1,0)</f>
        <v>#N/A</v>
      </c>
    </row>
    <row r="276" spans="1:14" s="19" customFormat="1" ht="18" customHeight="1" x14ac:dyDescent="0.2">
      <c r="A276" s="11">
        <v>271</v>
      </c>
      <c r="B276" s="12" t="s">
        <v>900</v>
      </c>
      <c r="C276" s="13" t="s">
        <v>901</v>
      </c>
      <c r="D276" s="14" t="s">
        <v>840</v>
      </c>
      <c r="E276" s="15" t="s">
        <v>258</v>
      </c>
      <c r="F276" s="16" t="s">
        <v>14</v>
      </c>
      <c r="G276" s="17">
        <v>6101000</v>
      </c>
      <c r="H276" s="17">
        <v>708220</v>
      </c>
      <c r="I276" s="17">
        <v>6809220</v>
      </c>
      <c r="J276" s="18">
        <v>0</v>
      </c>
      <c r="L276" s="20" t="str">
        <f>VLOOKUP(D276,[1]Sheet1!$C$6:$H$856,6,0)</f>
        <v>Khoa Động lực</v>
      </c>
      <c r="M276" s="19" t="str">
        <f t="shared" si="4"/>
        <v>19C1</v>
      </c>
      <c r="N276" s="19" t="e">
        <f>VLOOKUP(B276,'[2]SV17T4-KLT'!$C$9:$C$172,1,0)</f>
        <v>#N/A</v>
      </c>
    </row>
    <row r="277" spans="1:14" s="19" customFormat="1" ht="18" customHeight="1" x14ac:dyDescent="0.2">
      <c r="A277" s="11">
        <v>272</v>
      </c>
      <c r="B277" s="12" t="s">
        <v>902</v>
      </c>
      <c r="C277" s="13" t="s">
        <v>903</v>
      </c>
      <c r="D277" s="14" t="s">
        <v>904</v>
      </c>
      <c r="E277" s="15" t="s">
        <v>29</v>
      </c>
      <c r="F277" s="16" t="s">
        <v>14</v>
      </c>
      <c r="G277" s="17">
        <v>6101000</v>
      </c>
      <c r="H277" s="17">
        <v>708220</v>
      </c>
      <c r="I277" s="17">
        <v>6809220</v>
      </c>
      <c r="J277" s="18">
        <v>0</v>
      </c>
      <c r="L277" s="20" t="str">
        <f>VLOOKUP(D277,[1]Sheet1!$C$6:$H$856,6,0)</f>
        <v>Khoa Động lực</v>
      </c>
      <c r="M277" s="19" t="str">
        <f t="shared" si="4"/>
        <v>19C1</v>
      </c>
      <c r="N277" s="19" t="e">
        <f>VLOOKUP(B277,'[2]SV17T4-KLT'!$C$9:$C$172,1,0)</f>
        <v>#N/A</v>
      </c>
    </row>
    <row r="278" spans="1:14" s="19" customFormat="1" ht="18" customHeight="1" x14ac:dyDescent="0.2">
      <c r="A278" s="11">
        <v>273</v>
      </c>
      <c r="B278" s="12" t="s">
        <v>905</v>
      </c>
      <c r="C278" s="13" t="s">
        <v>906</v>
      </c>
      <c r="D278" s="14" t="s">
        <v>904</v>
      </c>
      <c r="E278" s="15" t="s">
        <v>56</v>
      </c>
      <c r="F278" s="16" t="s">
        <v>14</v>
      </c>
      <c r="G278" s="17">
        <v>6101000</v>
      </c>
      <c r="H278" s="17">
        <v>708220</v>
      </c>
      <c r="I278" s="17">
        <v>6809220</v>
      </c>
      <c r="J278" s="18">
        <v>0</v>
      </c>
      <c r="L278" s="20" t="str">
        <f>VLOOKUP(D278,[1]Sheet1!$C$6:$H$856,6,0)</f>
        <v>Khoa Động lực</v>
      </c>
      <c r="M278" s="19" t="str">
        <f t="shared" si="4"/>
        <v>19C1</v>
      </c>
      <c r="N278" s="19" t="e">
        <f>VLOOKUP(B278,'[2]SV17T4-KLT'!$C$9:$C$172,1,0)</f>
        <v>#N/A</v>
      </c>
    </row>
    <row r="279" spans="1:14" s="19" customFormat="1" ht="18" customHeight="1" x14ac:dyDescent="0.2">
      <c r="A279" s="11">
        <v>274</v>
      </c>
      <c r="B279" s="12" t="s">
        <v>907</v>
      </c>
      <c r="C279" s="13" t="s">
        <v>908</v>
      </c>
      <c r="D279" s="14" t="s">
        <v>904</v>
      </c>
      <c r="E279" s="15" t="s">
        <v>58</v>
      </c>
      <c r="F279" s="16" t="s">
        <v>14</v>
      </c>
      <c r="G279" s="17">
        <v>6101000</v>
      </c>
      <c r="H279" s="17">
        <v>708220</v>
      </c>
      <c r="I279" s="17">
        <v>6809220</v>
      </c>
      <c r="J279" s="18">
        <v>0</v>
      </c>
      <c r="L279" s="20" t="str">
        <f>VLOOKUP(D279,[1]Sheet1!$C$6:$H$856,6,0)</f>
        <v>Khoa Động lực</v>
      </c>
      <c r="M279" s="19" t="str">
        <f t="shared" si="4"/>
        <v>19C1</v>
      </c>
      <c r="N279" s="19" t="e">
        <f>VLOOKUP(B279,'[2]SV17T4-KLT'!$C$9:$C$172,1,0)</f>
        <v>#N/A</v>
      </c>
    </row>
    <row r="280" spans="1:14" s="19" customFormat="1" ht="18" customHeight="1" x14ac:dyDescent="0.2">
      <c r="A280" s="11">
        <v>275</v>
      </c>
      <c r="B280" s="12" t="s">
        <v>909</v>
      </c>
      <c r="C280" s="13" t="s">
        <v>910</v>
      </c>
      <c r="D280" s="14" t="s">
        <v>904</v>
      </c>
      <c r="E280" s="15" t="s">
        <v>239</v>
      </c>
      <c r="F280" s="16" t="s">
        <v>14</v>
      </c>
      <c r="G280" s="17">
        <v>6101000</v>
      </c>
      <c r="H280" s="17">
        <v>708220</v>
      </c>
      <c r="I280" s="17">
        <v>6809220</v>
      </c>
      <c r="J280" s="18">
        <v>0</v>
      </c>
      <c r="L280" s="20" t="str">
        <f>VLOOKUP(D280,[1]Sheet1!$C$6:$H$856,6,0)</f>
        <v>Khoa Động lực</v>
      </c>
      <c r="M280" s="19" t="str">
        <f t="shared" si="4"/>
        <v>19C1</v>
      </c>
      <c r="N280" s="19" t="e">
        <f>VLOOKUP(B280,'[2]SV17T4-KLT'!$C$9:$C$172,1,0)</f>
        <v>#N/A</v>
      </c>
    </row>
    <row r="281" spans="1:14" s="19" customFormat="1" ht="18" customHeight="1" x14ac:dyDescent="0.2">
      <c r="A281" s="11">
        <v>276</v>
      </c>
      <c r="B281" s="12" t="s">
        <v>911</v>
      </c>
      <c r="C281" s="13" t="s">
        <v>912</v>
      </c>
      <c r="D281" s="14" t="s">
        <v>904</v>
      </c>
      <c r="E281" s="15" t="s">
        <v>85</v>
      </c>
      <c r="F281" s="16" t="s">
        <v>14</v>
      </c>
      <c r="G281" s="17">
        <v>6101000</v>
      </c>
      <c r="H281" s="17">
        <v>708220</v>
      </c>
      <c r="I281" s="17">
        <v>6809220</v>
      </c>
      <c r="J281" s="18">
        <v>0</v>
      </c>
      <c r="L281" s="20" t="str">
        <f>VLOOKUP(D281,[1]Sheet1!$C$6:$H$856,6,0)</f>
        <v>Khoa Động lực</v>
      </c>
      <c r="M281" s="19" t="str">
        <f t="shared" si="4"/>
        <v>19C1</v>
      </c>
      <c r="N281" s="19" t="e">
        <f>VLOOKUP(B281,'[2]SV17T4-KLT'!$C$9:$C$172,1,0)</f>
        <v>#N/A</v>
      </c>
    </row>
    <row r="282" spans="1:14" s="19" customFormat="1" ht="18" customHeight="1" x14ac:dyDescent="0.2">
      <c r="A282" s="11">
        <v>277</v>
      </c>
      <c r="B282" s="12" t="s">
        <v>913</v>
      </c>
      <c r="C282" s="13" t="s">
        <v>914</v>
      </c>
      <c r="D282" s="14" t="s">
        <v>904</v>
      </c>
      <c r="E282" s="15" t="s">
        <v>161</v>
      </c>
      <c r="F282" s="16" t="s">
        <v>14</v>
      </c>
      <c r="G282" s="17">
        <v>780000</v>
      </c>
      <c r="H282" s="17">
        <v>0</v>
      </c>
      <c r="I282" s="17">
        <v>780000</v>
      </c>
      <c r="J282" s="18">
        <v>5321000</v>
      </c>
      <c r="L282" s="20" t="str">
        <f>VLOOKUP(D282,[1]Sheet1!$C$6:$H$856,6,0)</f>
        <v>Khoa Động lực</v>
      </c>
      <c r="M282" s="19" t="str">
        <f t="shared" si="4"/>
        <v>19C1</v>
      </c>
      <c r="N282" s="19" t="e">
        <f>VLOOKUP(B282,'[2]SV17T4-KLT'!$C$9:$C$172,1,0)</f>
        <v>#N/A</v>
      </c>
    </row>
    <row r="283" spans="1:14" s="19" customFormat="1" ht="18" customHeight="1" x14ac:dyDescent="0.2">
      <c r="A283" s="11">
        <v>278</v>
      </c>
      <c r="B283" s="12" t="s">
        <v>915</v>
      </c>
      <c r="C283" s="13" t="s">
        <v>916</v>
      </c>
      <c r="D283" s="14" t="s">
        <v>904</v>
      </c>
      <c r="E283" s="15" t="s">
        <v>118</v>
      </c>
      <c r="F283" s="16" t="s">
        <v>14</v>
      </c>
      <c r="G283" s="17">
        <v>6101000</v>
      </c>
      <c r="H283" s="17">
        <v>708220</v>
      </c>
      <c r="I283" s="17">
        <v>6809220</v>
      </c>
      <c r="J283" s="18">
        <v>0</v>
      </c>
      <c r="L283" s="20" t="str">
        <f>VLOOKUP(D283,[1]Sheet1!$C$6:$H$856,6,0)</f>
        <v>Khoa Động lực</v>
      </c>
      <c r="M283" s="19" t="str">
        <f t="shared" si="4"/>
        <v>19C1</v>
      </c>
      <c r="N283" s="19" t="e">
        <f>VLOOKUP(B283,'[2]SV17T4-KLT'!$C$9:$C$172,1,0)</f>
        <v>#N/A</v>
      </c>
    </row>
    <row r="284" spans="1:14" s="19" customFormat="1" ht="18" customHeight="1" x14ac:dyDescent="0.2">
      <c r="A284" s="11">
        <v>279</v>
      </c>
      <c r="B284" s="12" t="s">
        <v>917</v>
      </c>
      <c r="C284" s="13" t="s">
        <v>918</v>
      </c>
      <c r="D284" s="14" t="s">
        <v>904</v>
      </c>
      <c r="E284" s="15" t="s">
        <v>394</v>
      </c>
      <c r="F284" s="16" t="s">
        <v>14</v>
      </c>
      <c r="G284" s="17">
        <v>6101000</v>
      </c>
      <c r="H284" s="17">
        <v>708220</v>
      </c>
      <c r="I284" s="17">
        <v>6809220</v>
      </c>
      <c r="J284" s="18">
        <v>0</v>
      </c>
      <c r="L284" s="20" t="str">
        <f>VLOOKUP(D284,[1]Sheet1!$C$6:$H$856,6,0)</f>
        <v>Khoa Động lực</v>
      </c>
      <c r="M284" s="19" t="str">
        <f t="shared" si="4"/>
        <v>19C1</v>
      </c>
      <c r="N284" s="19" t="e">
        <f>VLOOKUP(B284,'[2]SV17T4-KLT'!$C$9:$C$172,1,0)</f>
        <v>#N/A</v>
      </c>
    </row>
    <row r="285" spans="1:14" s="19" customFormat="1" ht="18" customHeight="1" x14ac:dyDescent="0.2">
      <c r="A285" s="11">
        <v>280</v>
      </c>
      <c r="B285" s="12" t="s">
        <v>919</v>
      </c>
      <c r="C285" s="13" t="s">
        <v>920</v>
      </c>
      <c r="D285" s="14" t="s">
        <v>904</v>
      </c>
      <c r="E285" s="15" t="s">
        <v>921</v>
      </c>
      <c r="F285" s="16" t="s">
        <v>14</v>
      </c>
      <c r="G285" s="17">
        <v>6101000</v>
      </c>
      <c r="H285" s="17">
        <v>708220</v>
      </c>
      <c r="I285" s="17">
        <v>6809220</v>
      </c>
      <c r="J285" s="18">
        <v>0</v>
      </c>
      <c r="L285" s="20" t="str">
        <f>VLOOKUP(D285,[1]Sheet1!$C$6:$H$856,6,0)</f>
        <v>Khoa Động lực</v>
      </c>
      <c r="M285" s="19" t="str">
        <f t="shared" si="4"/>
        <v>19C1</v>
      </c>
      <c r="N285" s="19" t="e">
        <f>VLOOKUP(B285,'[2]SV17T4-KLT'!$C$9:$C$172,1,0)</f>
        <v>#N/A</v>
      </c>
    </row>
    <row r="286" spans="1:14" s="19" customFormat="1" ht="18" customHeight="1" x14ac:dyDescent="0.2">
      <c r="A286" s="11">
        <v>281</v>
      </c>
      <c r="B286" s="12" t="s">
        <v>922</v>
      </c>
      <c r="C286" s="13" t="s">
        <v>923</v>
      </c>
      <c r="D286" s="14" t="s">
        <v>904</v>
      </c>
      <c r="E286" s="15" t="s">
        <v>29</v>
      </c>
      <c r="F286" s="16" t="s">
        <v>14</v>
      </c>
      <c r="G286" s="17">
        <v>6101000</v>
      </c>
      <c r="H286" s="17">
        <v>708220</v>
      </c>
      <c r="I286" s="17">
        <v>6809220</v>
      </c>
      <c r="J286" s="18">
        <v>0</v>
      </c>
      <c r="L286" s="20" t="str">
        <f>VLOOKUP(D286,[1]Sheet1!$C$6:$H$856,6,0)</f>
        <v>Khoa Động lực</v>
      </c>
      <c r="M286" s="19" t="str">
        <f t="shared" ref="M286:M349" si="5">LEFT(D286,4)</f>
        <v>19C1</v>
      </c>
      <c r="N286" s="19" t="e">
        <f>VLOOKUP(B286,'[2]SV17T4-KLT'!$C$9:$C$172,1,0)</f>
        <v>#N/A</v>
      </c>
    </row>
    <row r="287" spans="1:14" s="19" customFormat="1" ht="18" customHeight="1" x14ac:dyDescent="0.2">
      <c r="A287" s="11">
        <v>282</v>
      </c>
      <c r="B287" s="12" t="s">
        <v>924</v>
      </c>
      <c r="C287" s="13" t="s">
        <v>123</v>
      </c>
      <c r="D287" s="14" t="s">
        <v>904</v>
      </c>
      <c r="E287" s="15" t="s">
        <v>51</v>
      </c>
      <c r="F287" s="16" t="s">
        <v>14</v>
      </c>
      <c r="G287" s="17">
        <v>6101000</v>
      </c>
      <c r="H287" s="17">
        <v>708220</v>
      </c>
      <c r="I287" s="17">
        <v>6809220</v>
      </c>
      <c r="J287" s="18">
        <v>0</v>
      </c>
      <c r="L287" s="20" t="str">
        <f>VLOOKUP(D287,[1]Sheet1!$C$6:$H$856,6,0)</f>
        <v>Khoa Động lực</v>
      </c>
      <c r="M287" s="19" t="str">
        <f t="shared" si="5"/>
        <v>19C1</v>
      </c>
      <c r="N287" s="19" t="e">
        <f>VLOOKUP(B287,'[2]SV17T4-KLT'!$C$9:$C$172,1,0)</f>
        <v>#N/A</v>
      </c>
    </row>
    <row r="288" spans="1:14" s="19" customFormat="1" ht="18" customHeight="1" x14ac:dyDescent="0.2">
      <c r="A288" s="11">
        <v>283</v>
      </c>
      <c r="B288" s="12" t="s">
        <v>925</v>
      </c>
      <c r="C288" s="13" t="s">
        <v>926</v>
      </c>
      <c r="D288" s="14" t="s">
        <v>904</v>
      </c>
      <c r="E288" s="15" t="s">
        <v>45</v>
      </c>
      <c r="F288" s="16" t="s">
        <v>14</v>
      </c>
      <c r="G288" s="17">
        <v>780000</v>
      </c>
      <c r="H288" s="17">
        <v>0</v>
      </c>
      <c r="I288" s="17">
        <v>780000</v>
      </c>
      <c r="J288" s="18">
        <v>5321000</v>
      </c>
      <c r="L288" s="20" t="str">
        <f>VLOOKUP(D288,[1]Sheet1!$C$6:$H$856,6,0)</f>
        <v>Khoa Động lực</v>
      </c>
      <c r="M288" s="19" t="str">
        <f t="shared" si="5"/>
        <v>19C1</v>
      </c>
      <c r="N288" s="19" t="e">
        <f>VLOOKUP(B288,'[2]SV17T4-KLT'!$C$9:$C$172,1,0)</f>
        <v>#N/A</v>
      </c>
    </row>
    <row r="289" spans="1:14" s="19" customFormat="1" ht="18" customHeight="1" x14ac:dyDescent="0.2">
      <c r="A289" s="11">
        <v>284</v>
      </c>
      <c r="B289" s="12" t="s">
        <v>927</v>
      </c>
      <c r="C289" s="13" t="s">
        <v>928</v>
      </c>
      <c r="D289" s="14" t="s">
        <v>904</v>
      </c>
      <c r="E289" s="15" t="s">
        <v>215</v>
      </c>
      <c r="F289" s="16" t="s">
        <v>14</v>
      </c>
      <c r="G289" s="17">
        <v>6101000</v>
      </c>
      <c r="H289" s="17">
        <v>708220</v>
      </c>
      <c r="I289" s="17">
        <v>6809220</v>
      </c>
      <c r="J289" s="18">
        <v>0</v>
      </c>
      <c r="L289" s="20" t="str">
        <f>VLOOKUP(D289,[1]Sheet1!$C$6:$H$856,6,0)</f>
        <v>Khoa Động lực</v>
      </c>
      <c r="M289" s="19" t="str">
        <f t="shared" si="5"/>
        <v>19C1</v>
      </c>
      <c r="N289" s="19" t="e">
        <f>VLOOKUP(B289,'[2]SV17T4-KLT'!$C$9:$C$172,1,0)</f>
        <v>#N/A</v>
      </c>
    </row>
    <row r="290" spans="1:14" s="19" customFormat="1" ht="18" customHeight="1" x14ac:dyDescent="0.2">
      <c r="A290" s="11">
        <v>285</v>
      </c>
      <c r="B290" s="12" t="s">
        <v>929</v>
      </c>
      <c r="C290" s="13" t="s">
        <v>930</v>
      </c>
      <c r="D290" s="14" t="s">
        <v>904</v>
      </c>
      <c r="E290" s="15" t="s">
        <v>931</v>
      </c>
      <c r="F290" s="16" t="s">
        <v>14</v>
      </c>
      <c r="G290" s="17">
        <v>6101000</v>
      </c>
      <c r="H290" s="17">
        <v>708220</v>
      </c>
      <c r="I290" s="17">
        <v>6809220</v>
      </c>
      <c r="J290" s="18">
        <v>0</v>
      </c>
      <c r="L290" s="20" t="str">
        <f>VLOOKUP(D290,[1]Sheet1!$C$6:$H$856,6,0)</f>
        <v>Khoa Động lực</v>
      </c>
      <c r="M290" s="19" t="str">
        <f t="shared" si="5"/>
        <v>19C1</v>
      </c>
      <c r="N290" s="19" t="e">
        <f>VLOOKUP(B290,'[2]SV17T4-KLT'!$C$9:$C$172,1,0)</f>
        <v>#N/A</v>
      </c>
    </row>
    <row r="291" spans="1:14" s="19" customFormat="1" ht="18" customHeight="1" x14ac:dyDescent="0.2">
      <c r="A291" s="11">
        <v>286</v>
      </c>
      <c r="B291" s="12" t="s">
        <v>932</v>
      </c>
      <c r="C291" s="13" t="s">
        <v>933</v>
      </c>
      <c r="D291" s="14" t="s">
        <v>904</v>
      </c>
      <c r="E291" s="15" t="s">
        <v>934</v>
      </c>
      <c r="F291" s="16" t="s">
        <v>14</v>
      </c>
      <c r="G291" s="17">
        <v>6101000</v>
      </c>
      <c r="H291" s="17">
        <v>708220</v>
      </c>
      <c r="I291" s="17">
        <v>6809220</v>
      </c>
      <c r="J291" s="18">
        <v>0</v>
      </c>
      <c r="L291" s="20" t="str">
        <f>VLOOKUP(D291,[1]Sheet1!$C$6:$H$856,6,0)</f>
        <v>Khoa Động lực</v>
      </c>
      <c r="M291" s="19" t="str">
        <f t="shared" si="5"/>
        <v>19C1</v>
      </c>
      <c r="N291" s="19" t="e">
        <f>VLOOKUP(B291,'[2]SV17T4-KLT'!$C$9:$C$172,1,0)</f>
        <v>#N/A</v>
      </c>
    </row>
    <row r="292" spans="1:14" s="19" customFormat="1" ht="18" customHeight="1" x14ac:dyDescent="0.2">
      <c r="A292" s="11">
        <v>287</v>
      </c>
      <c r="B292" s="12" t="s">
        <v>935</v>
      </c>
      <c r="C292" s="13" t="s">
        <v>936</v>
      </c>
      <c r="D292" s="14" t="s">
        <v>904</v>
      </c>
      <c r="E292" s="15" t="s">
        <v>227</v>
      </c>
      <c r="F292" s="16" t="s">
        <v>14</v>
      </c>
      <c r="G292" s="17">
        <v>6101000</v>
      </c>
      <c r="H292" s="17">
        <v>708220</v>
      </c>
      <c r="I292" s="17">
        <v>6809220</v>
      </c>
      <c r="J292" s="18">
        <v>0</v>
      </c>
      <c r="L292" s="20" t="str">
        <f>VLOOKUP(D292,[1]Sheet1!$C$6:$H$856,6,0)</f>
        <v>Khoa Động lực</v>
      </c>
      <c r="M292" s="19" t="str">
        <f t="shared" si="5"/>
        <v>19C1</v>
      </c>
      <c r="N292" s="19" t="e">
        <f>VLOOKUP(B292,'[2]SV17T4-KLT'!$C$9:$C$172,1,0)</f>
        <v>#N/A</v>
      </c>
    </row>
    <row r="293" spans="1:14" s="19" customFormat="1" ht="18" customHeight="1" x14ac:dyDescent="0.2">
      <c r="A293" s="11">
        <v>288</v>
      </c>
      <c r="B293" s="12" t="s">
        <v>937</v>
      </c>
      <c r="C293" s="13" t="s">
        <v>938</v>
      </c>
      <c r="D293" s="14" t="s">
        <v>904</v>
      </c>
      <c r="E293" s="15" t="s">
        <v>172</v>
      </c>
      <c r="F293" s="16" t="s">
        <v>14</v>
      </c>
      <c r="G293" s="17">
        <v>6101000</v>
      </c>
      <c r="H293" s="17">
        <v>708220</v>
      </c>
      <c r="I293" s="17">
        <v>6809220</v>
      </c>
      <c r="J293" s="18">
        <v>0</v>
      </c>
      <c r="L293" s="20" t="str">
        <f>VLOOKUP(D293,[1]Sheet1!$C$6:$H$856,6,0)</f>
        <v>Khoa Động lực</v>
      </c>
      <c r="M293" s="19" t="str">
        <f t="shared" si="5"/>
        <v>19C1</v>
      </c>
      <c r="N293" s="19" t="e">
        <f>VLOOKUP(B293,'[2]SV17T4-KLT'!$C$9:$C$172,1,0)</f>
        <v>#N/A</v>
      </c>
    </row>
    <row r="294" spans="1:14" s="19" customFormat="1" ht="18" customHeight="1" x14ac:dyDescent="0.2">
      <c r="A294" s="11">
        <v>289</v>
      </c>
      <c r="B294" s="12" t="s">
        <v>939</v>
      </c>
      <c r="C294" s="13" t="s">
        <v>940</v>
      </c>
      <c r="D294" s="14" t="s">
        <v>904</v>
      </c>
      <c r="E294" s="15" t="s">
        <v>213</v>
      </c>
      <c r="F294" s="16" t="s">
        <v>14</v>
      </c>
      <c r="G294" s="17">
        <v>6101000</v>
      </c>
      <c r="H294" s="17">
        <v>708220</v>
      </c>
      <c r="I294" s="17">
        <v>6809220</v>
      </c>
      <c r="J294" s="18">
        <v>0</v>
      </c>
      <c r="L294" s="20" t="str">
        <f>VLOOKUP(D294,[1]Sheet1!$C$6:$H$856,6,0)</f>
        <v>Khoa Động lực</v>
      </c>
      <c r="M294" s="19" t="str">
        <f t="shared" si="5"/>
        <v>19C1</v>
      </c>
      <c r="N294" s="19" t="e">
        <f>VLOOKUP(B294,'[2]SV17T4-KLT'!$C$9:$C$172,1,0)</f>
        <v>#N/A</v>
      </c>
    </row>
    <row r="295" spans="1:14" s="19" customFormat="1" ht="18" customHeight="1" x14ac:dyDescent="0.2">
      <c r="A295" s="11">
        <v>290</v>
      </c>
      <c r="B295" s="12" t="s">
        <v>941</v>
      </c>
      <c r="C295" s="13" t="s">
        <v>942</v>
      </c>
      <c r="D295" s="14" t="s">
        <v>904</v>
      </c>
      <c r="E295" s="15" t="s">
        <v>61</v>
      </c>
      <c r="F295" s="16" t="s">
        <v>14</v>
      </c>
      <c r="G295" s="17">
        <v>6101000</v>
      </c>
      <c r="H295" s="17">
        <v>708220</v>
      </c>
      <c r="I295" s="17">
        <v>6809220</v>
      </c>
      <c r="J295" s="18">
        <v>0</v>
      </c>
      <c r="L295" s="20" t="str">
        <f>VLOOKUP(D295,[1]Sheet1!$C$6:$H$856,6,0)</f>
        <v>Khoa Động lực</v>
      </c>
      <c r="M295" s="19" t="str">
        <f t="shared" si="5"/>
        <v>19C1</v>
      </c>
      <c r="N295" s="19" t="e">
        <f>VLOOKUP(B295,'[2]SV17T4-KLT'!$C$9:$C$172,1,0)</f>
        <v>#N/A</v>
      </c>
    </row>
    <row r="296" spans="1:14" s="19" customFormat="1" ht="18" customHeight="1" x14ac:dyDescent="0.2">
      <c r="A296" s="11">
        <v>291</v>
      </c>
      <c r="B296" s="12" t="s">
        <v>943</v>
      </c>
      <c r="C296" s="13" t="s">
        <v>944</v>
      </c>
      <c r="D296" s="14" t="s">
        <v>904</v>
      </c>
      <c r="E296" s="15" t="s">
        <v>106</v>
      </c>
      <c r="F296" s="16" t="s">
        <v>14</v>
      </c>
      <c r="G296" s="17">
        <v>6101000</v>
      </c>
      <c r="H296" s="17">
        <v>708220</v>
      </c>
      <c r="I296" s="17">
        <v>6809220</v>
      </c>
      <c r="J296" s="18">
        <v>0</v>
      </c>
      <c r="L296" s="20" t="str">
        <f>VLOOKUP(D296,[1]Sheet1!$C$6:$H$856,6,0)</f>
        <v>Khoa Động lực</v>
      </c>
      <c r="M296" s="19" t="str">
        <f t="shared" si="5"/>
        <v>19C1</v>
      </c>
      <c r="N296" s="19" t="e">
        <f>VLOOKUP(B296,'[2]SV17T4-KLT'!$C$9:$C$172,1,0)</f>
        <v>#N/A</v>
      </c>
    </row>
    <row r="297" spans="1:14" s="19" customFormat="1" ht="18" customHeight="1" x14ac:dyDescent="0.2">
      <c r="A297" s="11">
        <v>292</v>
      </c>
      <c r="B297" s="12" t="s">
        <v>945</v>
      </c>
      <c r="C297" s="13" t="s">
        <v>946</v>
      </c>
      <c r="D297" s="14" t="s">
        <v>904</v>
      </c>
      <c r="E297" s="15" t="s">
        <v>947</v>
      </c>
      <c r="F297" s="16" t="s">
        <v>14</v>
      </c>
      <c r="G297" s="17">
        <v>6101000</v>
      </c>
      <c r="H297" s="17">
        <v>708220</v>
      </c>
      <c r="I297" s="17">
        <v>6809220</v>
      </c>
      <c r="J297" s="18">
        <v>0</v>
      </c>
      <c r="L297" s="20" t="str">
        <f>VLOOKUP(D297,[1]Sheet1!$C$6:$H$856,6,0)</f>
        <v>Khoa Động lực</v>
      </c>
      <c r="M297" s="19" t="str">
        <f t="shared" si="5"/>
        <v>19C1</v>
      </c>
      <c r="N297" s="19" t="e">
        <f>VLOOKUP(B297,'[2]SV17T4-KLT'!$C$9:$C$172,1,0)</f>
        <v>#N/A</v>
      </c>
    </row>
    <row r="298" spans="1:14" s="19" customFormat="1" ht="18" customHeight="1" x14ac:dyDescent="0.2">
      <c r="A298" s="11">
        <v>293</v>
      </c>
      <c r="B298" s="12" t="s">
        <v>948</v>
      </c>
      <c r="C298" s="13" t="s">
        <v>949</v>
      </c>
      <c r="D298" s="14" t="s">
        <v>904</v>
      </c>
      <c r="E298" s="15" t="s">
        <v>950</v>
      </c>
      <c r="F298" s="16" t="s">
        <v>14</v>
      </c>
      <c r="G298" s="17">
        <v>6101000</v>
      </c>
      <c r="H298" s="17">
        <v>708220</v>
      </c>
      <c r="I298" s="17">
        <v>6809220</v>
      </c>
      <c r="J298" s="18">
        <v>0</v>
      </c>
      <c r="L298" s="20" t="str">
        <f>VLOOKUP(D298,[1]Sheet1!$C$6:$H$856,6,0)</f>
        <v>Khoa Động lực</v>
      </c>
      <c r="M298" s="19" t="str">
        <f t="shared" si="5"/>
        <v>19C1</v>
      </c>
      <c r="N298" s="19" t="e">
        <f>VLOOKUP(B298,'[2]SV17T4-KLT'!$C$9:$C$172,1,0)</f>
        <v>#N/A</v>
      </c>
    </row>
    <row r="299" spans="1:14" s="19" customFormat="1" ht="18" customHeight="1" x14ac:dyDescent="0.2">
      <c r="A299" s="11">
        <v>294</v>
      </c>
      <c r="B299" s="12" t="s">
        <v>951</v>
      </c>
      <c r="C299" s="13" t="s">
        <v>952</v>
      </c>
      <c r="D299" s="14" t="s">
        <v>904</v>
      </c>
      <c r="E299" s="15" t="s">
        <v>953</v>
      </c>
      <c r="F299" s="16" t="s">
        <v>14</v>
      </c>
      <c r="G299" s="17">
        <v>6101000</v>
      </c>
      <c r="H299" s="17">
        <v>708220</v>
      </c>
      <c r="I299" s="17">
        <v>6809220</v>
      </c>
      <c r="J299" s="18">
        <v>0</v>
      </c>
      <c r="L299" s="20" t="str">
        <f>VLOOKUP(D299,[1]Sheet1!$C$6:$H$856,6,0)</f>
        <v>Khoa Động lực</v>
      </c>
      <c r="M299" s="19" t="str">
        <f t="shared" si="5"/>
        <v>19C1</v>
      </c>
      <c r="N299" s="19" t="e">
        <f>VLOOKUP(B299,'[2]SV17T4-KLT'!$C$9:$C$172,1,0)</f>
        <v>#N/A</v>
      </c>
    </row>
    <row r="300" spans="1:14" s="19" customFormat="1" ht="18" customHeight="1" x14ac:dyDescent="0.2">
      <c r="A300" s="11">
        <v>295</v>
      </c>
      <c r="B300" s="12" t="s">
        <v>954</v>
      </c>
      <c r="C300" s="13" t="s">
        <v>955</v>
      </c>
      <c r="D300" s="14" t="s">
        <v>904</v>
      </c>
      <c r="E300" s="15" t="s">
        <v>258</v>
      </c>
      <c r="F300" s="16" t="s">
        <v>14</v>
      </c>
      <c r="G300" s="17">
        <v>6101000</v>
      </c>
      <c r="H300" s="17">
        <v>708220</v>
      </c>
      <c r="I300" s="17">
        <v>6809220</v>
      </c>
      <c r="J300" s="18">
        <v>0</v>
      </c>
      <c r="L300" s="20" t="str">
        <f>VLOOKUP(D300,[1]Sheet1!$C$6:$H$856,6,0)</f>
        <v>Khoa Động lực</v>
      </c>
      <c r="M300" s="19" t="str">
        <f t="shared" si="5"/>
        <v>19C1</v>
      </c>
      <c r="N300" s="19" t="e">
        <f>VLOOKUP(B300,'[2]SV17T4-KLT'!$C$9:$C$172,1,0)</f>
        <v>#N/A</v>
      </c>
    </row>
    <row r="301" spans="1:14" s="19" customFormat="1" ht="18" customHeight="1" x14ac:dyDescent="0.2">
      <c r="A301" s="11">
        <v>296</v>
      </c>
      <c r="B301" s="12" t="s">
        <v>956</v>
      </c>
      <c r="C301" s="13" t="s">
        <v>957</v>
      </c>
      <c r="D301" s="14" t="s">
        <v>904</v>
      </c>
      <c r="E301" s="15" t="s">
        <v>565</v>
      </c>
      <c r="F301" s="16" t="s">
        <v>14</v>
      </c>
      <c r="G301" s="17">
        <v>6101000</v>
      </c>
      <c r="H301" s="17">
        <v>708220</v>
      </c>
      <c r="I301" s="17">
        <v>6809220</v>
      </c>
      <c r="J301" s="18">
        <v>0</v>
      </c>
      <c r="L301" s="20" t="str">
        <f>VLOOKUP(D301,[1]Sheet1!$C$6:$H$856,6,0)</f>
        <v>Khoa Động lực</v>
      </c>
      <c r="M301" s="19" t="str">
        <f t="shared" si="5"/>
        <v>19C1</v>
      </c>
      <c r="N301" s="19" t="e">
        <f>VLOOKUP(B301,'[2]SV17T4-KLT'!$C$9:$C$172,1,0)</f>
        <v>#N/A</v>
      </c>
    </row>
    <row r="302" spans="1:14" s="19" customFormat="1" ht="18" customHeight="1" x14ac:dyDescent="0.2">
      <c r="A302" s="11">
        <v>297</v>
      </c>
      <c r="B302" s="12" t="s">
        <v>958</v>
      </c>
      <c r="C302" s="13" t="s">
        <v>959</v>
      </c>
      <c r="D302" s="14" t="s">
        <v>904</v>
      </c>
      <c r="E302" s="15" t="s">
        <v>960</v>
      </c>
      <c r="F302" s="16" t="s">
        <v>14</v>
      </c>
      <c r="G302" s="17">
        <v>6101000</v>
      </c>
      <c r="H302" s="17">
        <v>708220</v>
      </c>
      <c r="I302" s="17">
        <v>6809220</v>
      </c>
      <c r="J302" s="18">
        <v>0</v>
      </c>
      <c r="L302" s="20" t="str">
        <f>VLOOKUP(D302,[1]Sheet1!$C$6:$H$856,6,0)</f>
        <v>Khoa Động lực</v>
      </c>
      <c r="M302" s="19" t="str">
        <f t="shared" si="5"/>
        <v>19C1</v>
      </c>
      <c r="N302" s="19" t="e">
        <f>VLOOKUP(B302,'[2]SV17T4-KLT'!$C$9:$C$172,1,0)</f>
        <v>#N/A</v>
      </c>
    </row>
    <row r="303" spans="1:14" s="19" customFormat="1" ht="18" customHeight="1" x14ac:dyDescent="0.2">
      <c r="A303" s="11">
        <v>298</v>
      </c>
      <c r="B303" s="12" t="s">
        <v>961</v>
      </c>
      <c r="C303" s="13" t="s">
        <v>962</v>
      </c>
      <c r="D303" s="14" t="s">
        <v>904</v>
      </c>
      <c r="E303" s="15" t="s">
        <v>963</v>
      </c>
      <c r="F303" s="16" t="s">
        <v>14</v>
      </c>
      <c r="G303" s="17">
        <v>6101000</v>
      </c>
      <c r="H303" s="17">
        <v>708220</v>
      </c>
      <c r="I303" s="17">
        <v>6809220</v>
      </c>
      <c r="J303" s="18">
        <v>0</v>
      </c>
      <c r="L303" s="20" t="str">
        <f>VLOOKUP(D303,[1]Sheet1!$C$6:$H$856,6,0)</f>
        <v>Khoa Động lực</v>
      </c>
      <c r="M303" s="19" t="str">
        <f t="shared" si="5"/>
        <v>19C1</v>
      </c>
      <c r="N303" s="19" t="e">
        <f>VLOOKUP(B303,'[2]SV17T4-KLT'!$C$9:$C$172,1,0)</f>
        <v>#N/A</v>
      </c>
    </row>
    <row r="304" spans="1:14" s="19" customFormat="1" ht="18" customHeight="1" x14ac:dyDescent="0.2">
      <c r="A304" s="11">
        <v>299</v>
      </c>
      <c r="B304" s="12" t="s">
        <v>964</v>
      </c>
      <c r="C304" s="13" t="s">
        <v>965</v>
      </c>
      <c r="D304" s="14" t="s">
        <v>904</v>
      </c>
      <c r="E304" s="15" t="s">
        <v>121</v>
      </c>
      <c r="F304" s="16" t="s">
        <v>14</v>
      </c>
      <c r="G304" s="17">
        <v>6101000</v>
      </c>
      <c r="H304" s="17">
        <v>708220</v>
      </c>
      <c r="I304" s="17">
        <v>6809220</v>
      </c>
      <c r="J304" s="18">
        <v>0</v>
      </c>
      <c r="L304" s="20" t="str">
        <f>VLOOKUP(D304,[1]Sheet1!$C$6:$H$856,6,0)</f>
        <v>Khoa Động lực</v>
      </c>
      <c r="M304" s="19" t="str">
        <f t="shared" si="5"/>
        <v>19C1</v>
      </c>
      <c r="N304" s="19" t="e">
        <f>VLOOKUP(B304,'[2]SV17T4-KLT'!$C$9:$C$172,1,0)</f>
        <v>#N/A</v>
      </c>
    </row>
    <row r="305" spans="1:14" s="19" customFormat="1" ht="18" customHeight="1" x14ac:dyDescent="0.2">
      <c r="A305" s="11">
        <v>300</v>
      </c>
      <c r="B305" s="12" t="s">
        <v>966</v>
      </c>
      <c r="C305" s="13" t="s">
        <v>967</v>
      </c>
      <c r="D305" s="14" t="s">
        <v>904</v>
      </c>
      <c r="E305" s="15" t="s">
        <v>116</v>
      </c>
      <c r="F305" s="16" t="s">
        <v>14</v>
      </c>
      <c r="G305" s="17">
        <v>6101000</v>
      </c>
      <c r="H305" s="17">
        <v>708220</v>
      </c>
      <c r="I305" s="17">
        <v>6809220</v>
      </c>
      <c r="J305" s="18">
        <v>0</v>
      </c>
      <c r="L305" s="20" t="str">
        <f>VLOOKUP(D305,[1]Sheet1!$C$6:$H$856,6,0)</f>
        <v>Khoa Động lực</v>
      </c>
      <c r="M305" s="19" t="str">
        <f t="shared" si="5"/>
        <v>19C1</v>
      </c>
      <c r="N305" s="19" t="e">
        <f>VLOOKUP(B305,'[2]SV17T4-KLT'!$C$9:$C$172,1,0)</f>
        <v>#N/A</v>
      </c>
    </row>
    <row r="306" spans="1:14" s="19" customFormat="1" ht="18" customHeight="1" x14ac:dyDescent="0.2">
      <c r="A306" s="11">
        <v>301</v>
      </c>
      <c r="B306" s="12" t="s">
        <v>968</v>
      </c>
      <c r="C306" s="13" t="s">
        <v>969</v>
      </c>
      <c r="D306" s="14" t="s">
        <v>904</v>
      </c>
      <c r="E306" s="15" t="s">
        <v>970</v>
      </c>
      <c r="F306" s="16" t="s">
        <v>14</v>
      </c>
      <c r="G306" s="17">
        <v>6101000</v>
      </c>
      <c r="H306" s="17">
        <v>708220</v>
      </c>
      <c r="I306" s="17">
        <v>6809220</v>
      </c>
      <c r="J306" s="18">
        <v>0</v>
      </c>
      <c r="L306" s="20" t="str">
        <f>VLOOKUP(D306,[1]Sheet1!$C$6:$H$856,6,0)</f>
        <v>Khoa Động lực</v>
      </c>
      <c r="M306" s="19" t="str">
        <f t="shared" si="5"/>
        <v>19C1</v>
      </c>
      <c r="N306" s="19" t="e">
        <f>VLOOKUP(B306,'[2]SV17T4-KLT'!$C$9:$C$172,1,0)</f>
        <v>#N/A</v>
      </c>
    </row>
    <row r="307" spans="1:14" s="19" customFormat="1" ht="18" customHeight="1" x14ac:dyDescent="0.2">
      <c r="A307" s="11">
        <v>302</v>
      </c>
      <c r="B307" s="12" t="s">
        <v>971</v>
      </c>
      <c r="C307" s="13" t="s">
        <v>972</v>
      </c>
      <c r="D307" s="14" t="s">
        <v>904</v>
      </c>
      <c r="E307" s="15" t="s">
        <v>28</v>
      </c>
      <c r="F307" s="16" t="s">
        <v>14</v>
      </c>
      <c r="G307" s="17">
        <v>6101000</v>
      </c>
      <c r="H307" s="17">
        <v>708220</v>
      </c>
      <c r="I307" s="17">
        <v>6809220</v>
      </c>
      <c r="J307" s="18">
        <v>0</v>
      </c>
      <c r="L307" s="20" t="str">
        <f>VLOOKUP(D307,[1]Sheet1!$C$6:$H$856,6,0)</f>
        <v>Khoa Động lực</v>
      </c>
      <c r="M307" s="19" t="str">
        <f t="shared" si="5"/>
        <v>19C1</v>
      </c>
      <c r="N307" s="19" t="e">
        <f>VLOOKUP(B307,'[2]SV17T4-KLT'!$C$9:$C$172,1,0)</f>
        <v>#N/A</v>
      </c>
    </row>
    <row r="308" spans="1:14" s="19" customFormat="1" ht="18" customHeight="1" x14ac:dyDescent="0.2">
      <c r="A308" s="11">
        <v>303</v>
      </c>
      <c r="B308" s="12" t="s">
        <v>973</v>
      </c>
      <c r="C308" s="13" t="s">
        <v>974</v>
      </c>
      <c r="D308" s="14" t="s">
        <v>904</v>
      </c>
      <c r="E308" s="15" t="s">
        <v>202</v>
      </c>
      <c r="F308" s="16" t="s">
        <v>14</v>
      </c>
      <c r="G308" s="17">
        <v>6101000</v>
      </c>
      <c r="H308" s="17">
        <v>708220</v>
      </c>
      <c r="I308" s="17">
        <v>6809220</v>
      </c>
      <c r="J308" s="18">
        <v>0</v>
      </c>
      <c r="L308" s="20" t="str">
        <f>VLOOKUP(D308,[1]Sheet1!$C$6:$H$856,6,0)</f>
        <v>Khoa Động lực</v>
      </c>
      <c r="M308" s="19" t="str">
        <f t="shared" si="5"/>
        <v>19C1</v>
      </c>
      <c r="N308" s="19" t="e">
        <f>VLOOKUP(B308,'[2]SV17T4-KLT'!$C$9:$C$172,1,0)</f>
        <v>#N/A</v>
      </c>
    </row>
    <row r="309" spans="1:14" s="19" customFormat="1" ht="18" customHeight="1" x14ac:dyDescent="0.2">
      <c r="A309" s="11">
        <v>304</v>
      </c>
      <c r="B309" s="12" t="s">
        <v>975</v>
      </c>
      <c r="C309" s="13" t="s">
        <v>976</v>
      </c>
      <c r="D309" s="14" t="s">
        <v>977</v>
      </c>
      <c r="E309" s="15" t="s">
        <v>978</v>
      </c>
      <c r="F309" s="16" t="s">
        <v>14</v>
      </c>
      <c r="G309" s="17">
        <v>6101000</v>
      </c>
      <c r="H309" s="17">
        <v>708220</v>
      </c>
      <c r="I309" s="17">
        <v>6809220</v>
      </c>
      <c r="J309" s="18">
        <v>0</v>
      </c>
      <c r="L309" s="20" t="str">
        <f>VLOOKUP(D309,[1]Sheet1!$C$6:$H$856,6,0)</f>
        <v>Khoa Động lực</v>
      </c>
      <c r="M309" s="19" t="str">
        <f t="shared" si="5"/>
        <v>19C1</v>
      </c>
      <c r="N309" s="19" t="e">
        <f>VLOOKUP(B309,'[2]SV17T4-KLT'!$C$9:$C$172,1,0)</f>
        <v>#N/A</v>
      </c>
    </row>
    <row r="310" spans="1:14" s="19" customFormat="1" ht="18" customHeight="1" x14ac:dyDescent="0.2">
      <c r="A310" s="11">
        <v>305</v>
      </c>
      <c r="B310" s="12" t="s">
        <v>979</v>
      </c>
      <c r="C310" s="13" t="s">
        <v>980</v>
      </c>
      <c r="D310" s="14" t="s">
        <v>977</v>
      </c>
      <c r="E310" s="15" t="s">
        <v>981</v>
      </c>
      <c r="F310" s="16" t="s">
        <v>14</v>
      </c>
      <c r="G310" s="17">
        <v>6101000</v>
      </c>
      <c r="H310" s="17">
        <v>708220</v>
      </c>
      <c r="I310" s="17">
        <v>6809220</v>
      </c>
      <c r="J310" s="18">
        <v>0</v>
      </c>
      <c r="L310" s="20" t="str">
        <f>VLOOKUP(D310,[1]Sheet1!$C$6:$H$856,6,0)</f>
        <v>Khoa Động lực</v>
      </c>
      <c r="M310" s="19" t="str">
        <f t="shared" si="5"/>
        <v>19C1</v>
      </c>
      <c r="N310" s="19" t="e">
        <f>VLOOKUP(B310,'[2]SV17T4-KLT'!$C$9:$C$172,1,0)</f>
        <v>#N/A</v>
      </c>
    </row>
    <row r="311" spans="1:14" s="19" customFormat="1" ht="18" customHeight="1" x14ac:dyDescent="0.2">
      <c r="A311" s="11">
        <v>306</v>
      </c>
      <c r="B311" s="12" t="s">
        <v>982</v>
      </c>
      <c r="C311" s="13" t="s">
        <v>983</v>
      </c>
      <c r="D311" s="14" t="s">
        <v>977</v>
      </c>
      <c r="E311" s="15" t="s">
        <v>81</v>
      </c>
      <c r="F311" s="16" t="s">
        <v>14</v>
      </c>
      <c r="G311" s="17">
        <v>6101000</v>
      </c>
      <c r="H311" s="17">
        <v>708220</v>
      </c>
      <c r="I311" s="17">
        <v>6809220</v>
      </c>
      <c r="J311" s="18">
        <v>0</v>
      </c>
      <c r="L311" s="20" t="str">
        <f>VLOOKUP(D311,[1]Sheet1!$C$6:$H$856,6,0)</f>
        <v>Khoa Động lực</v>
      </c>
      <c r="M311" s="19" t="str">
        <f t="shared" si="5"/>
        <v>19C1</v>
      </c>
      <c r="N311" s="19" t="e">
        <f>VLOOKUP(B311,'[2]SV17T4-KLT'!$C$9:$C$172,1,0)</f>
        <v>#N/A</v>
      </c>
    </row>
    <row r="312" spans="1:14" s="19" customFormat="1" ht="18" customHeight="1" x14ac:dyDescent="0.2">
      <c r="A312" s="11">
        <v>307</v>
      </c>
      <c r="B312" s="12" t="s">
        <v>984</v>
      </c>
      <c r="C312" s="13" t="s">
        <v>985</v>
      </c>
      <c r="D312" s="14" t="s">
        <v>977</v>
      </c>
      <c r="E312" s="15" t="s">
        <v>257</v>
      </c>
      <c r="F312" s="16" t="s">
        <v>14</v>
      </c>
      <c r="G312" s="17">
        <v>6101000</v>
      </c>
      <c r="H312" s="17">
        <v>708220</v>
      </c>
      <c r="I312" s="17">
        <v>6809220</v>
      </c>
      <c r="J312" s="18">
        <v>0</v>
      </c>
      <c r="L312" s="20" t="str">
        <f>VLOOKUP(D312,[1]Sheet1!$C$6:$H$856,6,0)</f>
        <v>Khoa Động lực</v>
      </c>
      <c r="M312" s="19" t="str">
        <f t="shared" si="5"/>
        <v>19C1</v>
      </c>
      <c r="N312" s="19" t="e">
        <f>VLOOKUP(B312,'[2]SV17T4-KLT'!$C$9:$C$172,1,0)</f>
        <v>#N/A</v>
      </c>
    </row>
    <row r="313" spans="1:14" s="19" customFormat="1" ht="18" customHeight="1" x14ac:dyDescent="0.2">
      <c r="A313" s="11">
        <v>308</v>
      </c>
      <c r="B313" s="12" t="s">
        <v>986</v>
      </c>
      <c r="C313" s="13" t="s">
        <v>987</v>
      </c>
      <c r="D313" s="14" t="s">
        <v>977</v>
      </c>
      <c r="E313" s="15" t="s">
        <v>988</v>
      </c>
      <c r="F313" s="16" t="s">
        <v>14</v>
      </c>
      <c r="G313" s="17">
        <v>6101000</v>
      </c>
      <c r="H313" s="17">
        <v>708220</v>
      </c>
      <c r="I313" s="17">
        <v>6809220</v>
      </c>
      <c r="J313" s="18">
        <v>0</v>
      </c>
      <c r="L313" s="20" t="str">
        <f>VLOOKUP(D313,[1]Sheet1!$C$6:$H$856,6,0)</f>
        <v>Khoa Động lực</v>
      </c>
      <c r="M313" s="19" t="str">
        <f t="shared" si="5"/>
        <v>19C1</v>
      </c>
      <c r="N313" s="19" t="e">
        <f>VLOOKUP(B313,'[2]SV17T4-KLT'!$C$9:$C$172,1,0)</f>
        <v>#N/A</v>
      </c>
    </row>
    <row r="314" spans="1:14" s="19" customFormat="1" ht="18" customHeight="1" x14ac:dyDescent="0.2">
      <c r="A314" s="11">
        <v>309</v>
      </c>
      <c r="B314" s="12" t="s">
        <v>989</v>
      </c>
      <c r="C314" s="13" t="s">
        <v>990</v>
      </c>
      <c r="D314" s="14" t="s">
        <v>977</v>
      </c>
      <c r="E314" s="15" t="s">
        <v>40</v>
      </c>
      <c r="F314" s="16" t="s">
        <v>14</v>
      </c>
      <c r="G314" s="17">
        <v>6101000</v>
      </c>
      <c r="H314" s="17">
        <v>708220</v>
      </c>
      <c r="I314" s="17">
        <v>6809220</v>
      </c>
      <c r="J314" s="18">
        <v>0</v>
      </c>
      <c r="L314" s="20" t="str">
        <f>VLOOKUP(D314,[1]Sheet1!$C$6:$H$856,6,0)</f>
        <v>Khoa Động lực</v>
      </c>
      <c r="M314" s="19" t="str">
        <f t="shared" si="5"/>
        <v>19C1</v>
      </c>
      <c r="N314" s="19" t="e">
        <f>VLOOKUP(B314,'[2]SV17T4-KLT'!$C$9:$C$172,1,0)</f>
        <v>#N/A</v>
      </c>
    </row>
    <row r="315" spans="1:14" s="19" customFormat="1" ht="18" customHeight="1" x14ac:dyDescent="0.2">
      <c r="A315" s="11">
        <v>310</v>
      </c>
      <c r="B315" s="12" t="s">
        <v>991</v>
      </c>
      <c r="C315" s="13" t="s">
        <v>992</v>
      </c>
      <c r="D315" s="14" t="s">
        <v>977</v>
      </c>
      <c r="E315" s="15" t="s">
        <v>242</v>
      </c>
      <c r="F315" s="16" t="s">
        <v>14</v>
      </c>
      <c r="G315" s="17">
        <v>6101000</v>
      </c>
      <c r="H315" s="17">
        <v>708220</v>
      </c>
      <c r="I315" s="17">
        <v>6809220</v>
      </c>
      <c r="J315" s="18">
        <v>0</v>
      </c>
      <c r="L315" s="20" t="str">
        <f>VLOOKUP(D315,[1]Sheet1!$C$6:$H$856,6,0)</f>
        <v>Khoa Động lực</v>
      </c>
      <c r="M315" s="19" t="str">
        <f t="shared" si="5"/>
        <v>19C1</v>
      </c>
      <c r="N315" s="19" t="e">
        <f>VLOOKUP(B315,'[2]SV17T4-KLT'!$C$9:$C$172,1,0)</f>
        <v>#N/A</v>
      </c>
    </row>
    <row r="316" spans="1:14" s="19" customFormat="1" ht="18" customHeight="1" x14ac:dyDescent="0.2">
      <c r="A316" s="11">
        <v>311</v>
      </c>
      <c r="B316" s="12" t="s">
        <v>993</v>
      </c>
      <c r="C316" s="13" t="s">
        <v>994</v>
      </c>
      <c r="D316" s="14" t="s">
        <v>977</v>
      </c>
      <c r="E316" s="15" t="s">
        <v>20</v>
      </c>
      <c r="F316" s="16" t="s">
        <v>14</v>
      </c>
      <c r="G316" s="17">
        <v>6101000</v>
      </c>
      <c r="H316" s="17">
        <v>708220</v>
      </c>
      <c r="I316" s="17">
        <v>6809220</v>
      </c>
      <c r="J316" s="18">
        <v>0</v>
      </c>
      <c r="L316" s="20" t="str">
        <f>VLOOKUP(D316,[1]Sheet1!$C$6:$H$856,6,0)</f>
        <v>Khoa Động lực</v>
      </c>
      <c r="M316" s="19" t="str">
        <f t="shared" si="5"/>
        <v>19C1</v>
      </c>
      <c r="N316" s="19" t="e">
        <f>VLOOKUP(B316,'[2]SV17T4-KLT'!$C$9:$C$172,1,0)</f>
        <v>#N/A</v>
      </c>
    </row>
    <row r="317" spans="1:14" s="19" customFormat="1" ht="18" customHeight="1" x14ac:dyDescent="0.2">
      <c r="A317" s="11">
        <v>312</v>
      </c>
      <c r="B317" s="12" t="s">
        <v>995</v>
      </c>
      <c r="C317" s="13" t="s">
        <v>996</v>
      </c>
      <c r="D317" s="14" t="s">
        <v>977</v>
      </c>
      <c r="E317" s="15" t="s">
        <v>997</v>
      </c>
      <c r="F317" s="16" t="s">
        <v>14</v>
      </c>
      <c r="G317" s="17">
        <v>6101000</v>
      </c>
      <c r="H317" s="17">
        <v>708220</v>
      </c>
      <c r="I317" s="17">
        <v>6809220</v>
      </c>
      <c r="J317" s="18">
        <v>0</v>
      </c>
      <c r="L317" s="20" t="str">
        <f>VLOOKUP(D317,[1]Sheet1!$C$6:$H$856,6,0)</f>
        <v>Khoa Động lực</v>
      </c>
      <c r="M317" s="19" t="str">
        <f t="shared" si="5"/>
        <v>19C1</v>
      </c>
      <c r="N317" s="19" t="e">
        <f>VLOOKUP(B317,'[2]SV17T4-KLT'!$C$9:$C$172,1,0)</f>
        <v>#N/A</v>
      </c>
    </row>
    <row r="318" spans="1:14" s="19" customFormat="1" ht="18" customHeight="1" x14ac:dyDescent="0.2">
      <c r="A318" s="11">
        <v>313</v>
      </c>
      <c r="B318" s="12" t="s">
        <v>998</v>
      </c>
      <c r="C318" s="13" t="s">
        <v>999</v>
      </c>
      <c r="D318" s="14" t="s">
        <v>977</v>
      </c>
      <c r="E318" s="15" t="s">
        <v>146</v>
      </c>
      <c r="F318" s="16" t="s">
        <v>14</v>
      </c>
      <c r="G318" s="17">
        <v>6101000</v>
      </c>
      <c r="H318" s="17">
        <v>708220</v>
      </c>
      <c r="I318" s="17">
        <v>6809220</v>
      </c>
      <c r="J318" s="18">
        <v>0</v>
      </c>
      <c r="L318" s="20" t="str">
        <f>VLOOKUP(D318,[1]Sheet1!$C$6:$H$856,6,0)</f>
        <v>Khoa Động lực</v>
      </c>
      <c r="M318" s="19" t="str">
        <f t="shared" si="5"/>
        <v>19C1</v>
      </c>
      <c r="N318" s="19" t="e">
        <f>VLOOKUP(B318,'[2]SV17T4-KLT'!$C$9:$C$172,1,0)</f>
        <v>#N/A</v>
      </c>
    </row>
    <row r="319" spans="1:14" s="19" customFormat="1" ht="18" customHeight="1" x14ac:dyDescent="0.2">
      <c r="A319" s="11">
        <v>314</v>
      </c>
      <c r="B319" s="12" t="s">
        <v>1000</v>
      </c>
      <c r="C319" s="13" t="s">
        <v>1001</v>
      </c>
      <c r="D319" s="14" t="s">
        <v>977</v>
      </c>
      <c r="E319" s="15" t="s">
        <v>97</v>
      </c>
      <c r="F319" s="16" t="s">
        <v>14</v>
      </c>
      <c r="G319" s="17">
        <v>6101000</v>
      </c>
      <c r="H319" s="17">
        <v>708220</v>
      </c>
      <c r="I319" s="17">
        <v>6809220</v>
      </c>
      <c r="J319" s="18">
        <v>0</v>
      </c>
      <c r="L319" s="20" t="str">
        <f>VLOOKUP(D319,[1]Sheet1!$C$6:$H$856,6,0)</f>
        <v>Khoa Động lực</v>
      </c>
      <c r="M319" s="19" t="str">
        <f t="shared" si="5"/>
        <v>19C1</v>
      </c>
      <c r="N319" s="19" t="e">
        <f>VLOOKUP(B319,'[2]SV17T4-KLT'!$C$9:$C$172,1,0)</f>
        <v>#N/A</v>
      </c>
    </row>
    <row r="320" spans="1:14" s="19" customFormat="1" ht="18" customHeight="1" x14ac:dyDescent="0.2">
      <c r="A320" s="11">
        <v>315</v>
      </c>
      <c r="B320" s="12" t="s">
        <v>1002</v>
      </c>
      <c r="C320" s="13" t="s">
        <v>1003</v>
      </c>
      <c r="D320" s="14" t="s">
        <v>977</v>
      </c>
      <c r="E320" s="15" t="s">
        <v>221</v>
      </c>
      <c r="F320" s="16" t="s">
        <v>14</v>
      </c>
      <c r="G320" s="17">
        <v>6101000</v>
      </c>
      <c r="H320" s="17">
        <v>708220</v>
      </c>
      <c r="I320" s="17">
        <v>6809220</v>
      </c>
      <c r="J320" s="18">
        <v>0</v>
      </c>
      <c r="L320" s="20" t="str">
        <f>VLOOKUP(D320,[1]Sheet1!$C$6:$H$856,6,0)</f>
        <v>Khoa Động lực</v>
      </c>
      <c r="M320" s="19" t="str">
        <f t="shared" si="5"/>
        <v>19C1</v>
      </c>
      <c r="N320" s="19" t="e">
        <f>VLOOKUP(B320,'[2]SV17T4-KLT'!$C$9:$C$172,1,0)</f>
        <v>#N/A</v>
      </c>
    </row>
    <row r="321" spans="1:14" s="19" customFormat="1" ht="18" customHeight="1" x14ac:dyDescent="0.2">
      <c r="A321" s="11">
        <v>316</v>
      </c>
      <c r="B321" s="12" t="s">
        <v>1004</v>
      </c>
      <c r="C321" s="13" t="s">
        <v>1005</v>
      </c>
      <c r="D321" s="14" t="s">
        <v>977</v>
      </c>
      <c r="E321" s="15" t="s">
        <v>1006</v>
      </c>
      <c r="F321" s="16" t="s">
        <v>14</v>
      </c>
      <c r="G321" s="17">
        <v>6101000</v>
      </c>
      <c r="H321" s="17">
        <v>708220</v>
      </c>
      <c r="I321" s="17">
        <v>6809220</v>
      </c>
      <c r="J321" s="18">
        <v>0</v>
      </c>
      <c r="L321" s="20" t="str">
        <f>VLOOKUP(D321,[1]Sheet1!$C$6:$H$856,6,0)</f>
        <v>Khoa Động lực</v>
      </c>
      <c r="M321" s="19" t="str">
        <f t="shared" si="5"/>
        <v>19C1</v>
      </c>
      <c r="N321" s="19" t="e">
        <f>VLOOKUP(B321,'[2]SV17T4-KLT'!$C$9:$C$172,1,0)</f>
        <v>#N/A</v>
      </c>
    </row>
    <row r="322" spans="1:14" s="19" customFormat="1" ht="18" customHeight="1" x14ac:dyDescent="0.2">
      <c r="A322" s="11">
        <v>317</v>
      </c>
      <c r="B322" s="12" t="s">
        <v>1007</v>
      </c>
      <c r="C322" s="13" t="s">
        <v>1008</v>
      </c>
      <c r="D322" s="14" t="s">
        <v>977</v>
      </c>
      <c r="E322" s="15" t="s">
        <v>87</v>
      </c>
      <c r="F322" s="16" t="s">
        <v>14</v>
      </c>
      <c r="G322" s="17">
        <v>6101000</v>
      </c>
      <c r="H322" s="17">
        <v>708220</v>
      </c>
      <c r="I322" s="17">
        <v>6809220</v>
      </c>
      <c r="J322" s="18">
        <v>0</v>
      </c>
      <c r="L322" s="20" t="str">
        <f>VLOOKUP(D322,[1]Sheet1!$C$6:$H$856,6,0)</f>
        <v>Khoa Động lực</v>
      </c>
      <c r="M322" s="19" t="str">
        <f t="shared" si="5"/>
        <v>19C1</v>
      </c>
      <c r="N322" s="19" t="e">
        <f>VLOOKUP(B322,'[2]SV17T4-KLT'!$C$9:$C$172,1,0)</f>
        <v>#N/A</v>
      </c>
    </row>
    <row r="323" spans="1:14" s="19" customFormat="1" ht="18" customHeight="1" x14ac:dyDescent="0.2">
      <c r="A323" s="11">
        <v>318</v>
      </c>
      <c r="B323" s="12" t="s">
        <v>1009</v>
      </c>
      <c r="C323" s="13" t="s">
        <v>1010</v>
      </c>
      <c r="D323" s="14" t="s">
        <v>977</v>
      </c>
      <c r="E323" s="15" t="s">
        <v>654</v>
      </c>
      <c r="F323" s="16" t="s">
        <v>14</v>
      </c>
      <c r="G323" s="17">
        <v>6101000</v>
      </c>
      <c r="H323" s="17">
        <v>708220</v>
      </c>
      <c r="I323" s="17">
        <v>6809220</v>
      </c>
      <c r="J323" s="18">
        <v>0</v>
      </c>
      <c r="L323" s="20" t="str">
        <f>VLOOKUP(D323,[1]Sheet1!$C$6:$H$856,6,0)</f>
        <v>Khoa Động lực</v>
      </c>
      <c r="M323" s="19" t="str">
        <f t="shared" si="5"/>
        <v>19C1</v>
      </c>
      <c r="N323" s="19" t="e">
        <f>VLOOKUP(B323,'[2]SV17T4-KLT'!$C$9:$C$172,1,0)</f>
        <v>#N/A</v>
      </c>
    </row>
    <row r="324" spans="1:14" s="19" customFormat="1" ht="18" customHeight="1" x14ac:dyDescent="0.2">
      <c r="A324" s="11">
        <v>319</v>
      </c>
      <c r="B324" s="12" t="s">
        <v>1011</v>
      </c>
      <c r="C324" s="13" t="s">
        <v>1012</v>
      </c>
      <c r="D324" s="14" t="s">
        <v>977</v>
      </c>
      <c r="E324" s="15" t="s">
        <v>170</v>
      </c>
      <c r="F324" s="16" t="s">
        <v>14</v>
      </c>
      <c r="G324" s="17">
        <v>6101000</v>
      </c>
      <c r="H324" s="17">
        <v>708220</v>
      </c>
      <c r="I324" s="17">
        <v>6809220</v>
      </c>
      <c r="J324" s="18">
        <v>0</v>
      </c>
      <c r="L324" s="20" t="str">
        <f>VLOOKUP(D324,[1]Sheet1!$C$6:$H$856,6,0)</f>
        <v>Khoa Động lực</v>
      </c>
      <c r="M324" s="19" t="str">
        <f t="shared" si="5"/>
        <v>19C1</v>
      </c>
      <c r="N324" s="19" t="e">
        <f>VLOOKUP(B324,'[2]SV17T4-KLT'!$C$9:$C$172,1,0)</f>
        <v>#N/A</v>
      </c>
    </row>
    <row r="325" spans="1:14" s="19" customFormat="1" ht="18" customHeight="1" x14ac:dyDescent="0.2">
      <c r="A325" s="11">
        <v>320</v>
      </c>
      <c r="B325" s="12" t="s">
        <v>1013</v>
      </c>
      <c r="C325" s="13" t="s">
        <v>1014</v>
      </c>
      <c r="D325" s="14" t="s">
        <v>977</v>
      </c>
      <c r="E325" s="15" t="s">
        <v>24</v>
      </c>
      <c r="F325" s="16" t="s">
        <v>14</v>
      </c>
      <c r="G325" s="17">
        <v>6101000</v>
      </c>
      <c r="H325" s="17">
        <v>708220</v>
      </c>
      <c r="I325" s="17">
        <v>6809220</v>
      </c>
      <c r="J325" s="18">
        <v>0</v>
      </c>
      <c r="L325" s="20" t="str">
        <f>VLOOKUP(D325,[1]Sheet1!$C$6:$H$856,6,0)</f>
        <v>Khoa Động lực</v>
      </c>
      <c r="M325" s="19" t="str">
        <f t="shared" si="5"/>
        <v>19C1</v>
      </c>
      <c r="N325" s="19" t="e">
        <f>VLOOKUP(B325,'[2]SV17T4-KLT'!$C$9:$C$172,1,0)</f>
        <v>#N/A</v>
      </c>
    </row>
    <row r="326" spans="1:14" s="19" customFormat="1" ht="18" customHeight="1" x14ac:dyDescent="0.2">
      <c r="A326" s="11">
        <v>321</v>
      </c>
      <c r="B326" s="12" t="s">
        <v>1015</v>
      </c>
      <c r="C326" s="13" t="s">
        <v>1016</v>
      </c>
      <c r="D326" s="14" t="s">
        <v>977</v>
      </c>
      <c r="E326" s="15" t="s">
        <v>1017</v>
      </c>
      <c r="F326" s="16" t="s">
        <v>14</v>
      </c>
      <c r="G326" s="17">
        <v>6101000</v>
      </c>
      <c r="H326" s="17">
        <v>708220</v>
      </c>
      <c r="I326" s="17">
        <v>6809220</v>
      </c>
      <c r="J326" s="18">
        <v>0</v>
      </c>
      <c r="L326" s="20" t="str">
        <f>VLOOKUP(D326,[1]Sheet1!$C$6:$H$856,6,0)</f>
        <v>Khoa Động lực</v>
      </c>
      <c r="M326" s="19" t="str">
        <f t="shared" si="5"/>
        <v>19C1</v>
      </c>
      <c r="N326" s="19" t="e">
        <f>VLOOKUP(B326,'[2]SV17T4-KLT'!$C$9:$C$172,1,0)</f>
        <v>#N/A</v>
      </c>
    </row>
    <row r="327" spans="1:14" s="19" customFormat="1" ht="18" customHeight="1" x14ac:dyDescent="0.2">
      <c r="A327" s="11">
        <v>322</v>
      </c>
      <c r="B327" s="12" t="s">
        <v>1018</v>
      </c>
      <c r="C327" s="13" t="s">
        <v>1019</v>
      </c>
      <c r="D327" s="14" t="s">
        <v>977</v>
      </c>
      <c r="E327" s="15" t="s">
        <v>258</v>
      </c>
      <c r="F327" s="16" t="s">
        <v>14</v>
      </c>
      <c r="G327" s="17">
        <v>6101000</v>
      </c>
      <c r="H327" s="17">
        <v>708220</v>
      </c>
      <c r="I327" s="17">
        <v>6809220</v>
      </c>
      <c r="J327" s="18">
        <v>0</v>
      </c>
      <c r="L327" s="20" t="str">
        <f>VLOOKUP(D327,[1]Sheet1!$C$6:$H$856,6,0)</f>
        <v>Khoa Động lực</v>
      </c>
      <c r="M327" s="19" t="str">
        <f t="shared" si="5"/>
        <v>19C1</v>
      </c>
      <c r="N327" s="19" t="e">
        <f>VLOOKUP(B327,'[2]SV17T4-KLT'!$C$9:$C$172,1,0)</f>
        <v>#N/A</v>
      </c>
    </row>
    <row r="328" spans="1:14" s="19" customFormat="1" ht="18" customHeight="1" x14ac:dyDescent="0.2">
      <c r="A328" s="11">
        <v>323</v>
      </c>
      <c r="B328" s="12" t="s">
        <v>1020</v>
      </c>
      <c r="C328" s="13" t="s">
        <v>1021</v>
      </c>
      <c r="D328" s="14" t="s">
        <v>977</v>
      </c>
      <c r="E328" s="15" t="s">
        <v>62</v>
      </c>
      <c r="F328" s="16" t="s">
        <v>14</v>
      </c>
      <c r="G328" s="17">
        <v>6101000</v>
      </c>
      <c r="H328" s="17">
        <v>708220</v>
      </c>
      <c r="I328" s="17">
        <v>6809220</v>
      </c>
      <c r="J328" s="18">
        <v>0</v>
      </c>
      <c r="L328" s="20" t="str">
        <f>VLOOKUP(D328,[1]Sheet1!$C$6:$H$856,6,0)</f>
        <v>Khoa Động lực</v>
      </c>
      <c r="M328" s="19" t="str">
        <f t="shared" si="5"/>
        <v>19C1</v>
      </c>
      <c r="N328" s="19" t="e">
        <f>VLOOKUP(B328,'[2]SV17T4-KLT'!$C$9:$C$172,1,0)</f>
        <v>#N/A</v>
      </c>
    </row>
    <row r="329" spans="1:14" s="19" customFormat="1" ht="18" customHeight="1" x14ac:dyDescent="0.2">
      <c r="A329" s="11">
        <v>324</v>
      </c>
      <c r="B329" s="12" t="s">
        <v>1022</v>
      </c>
      <c r="C329" s="13" t="s">
        <v>1023</v>
      </c>
      <c r="D329" s="14" t="s">
        <v>977</v>
      </c>
      <c r="E329" s="15" t="s">
        <v>798</v>
      </c>
      <c r="F329" s="16" t="s">
        <v>14</v>
      </c>
      <c r="G329" s="17">
        <v>6101000</v>
      </c>
      <c r="H329" s="17">
        <v>708220</v>
      </c>
      <c r="I329" s="17">
        <v>6809220</v>
      </c>
      <c r="J329" s="18">
        <v>0</v>
      </c>
      <c r="L329" s="20" t="str">
        <f>VLOOKUP(D329,[1]Sheet1!$C$6:$H$856,6,0)</f>
        <v>Khoa Động lực</v>
      </c>
      <c r="M329" s="19" t="str">
        <f t="shared" si="5"/>
        <v>19C1</v>
      </c>
      <c r="N329" s="19" t="e">
        <f>VLOOKUP(B329,'[2]SV17T4-KLT'!$C$9:$C$172,1,0)</f>
        <v>#N/A</v>
      </c>
    </row>
    <row r="330" spans="1:14" s="19" customFormat="1" ht="18" customHeight="1" x14ac:dyDescent="0.2">
      <c r="A330" s="11">
        <v>325</v>
      </c>
      <c r="B330" s="12" t="s">
        <v>1024</v>
      </c>
      <c r="C330" s="13" t="s">
        <v>73</v>
      </c>
      <c r="D330" s="14" t="s">
        <v>977</v>
      </c>
      <c r="E330" s="15" t="s">
        <v>88</v>
      </c>
      <c r="F330" s="16" t="s">
        <v>14</v>
      </c>
      <c r="G330" s="17">
        <v>6101000</v>
      </c>
      <c r="H330" s="17">
        <v>708220</v>
      </c>
      <c r="I330" s="17">
        <v>6809220</v>
      </c>
      <c r="J330" s="18">
        <v>0</v>
      </c>
      <c r="L330" s="20" t="str">
        <f>VLOOKUP(D330,[1]Sheet1!$C$6:$H$856,6,0)</f>
        <v>Khoa Động lực</v>
      </c>
      <c r="M330" s="19" t="str">
        <f t="shared" si="5"/>
        <v>19C1</v>
      </c>
      <c r="N330" s="19" t="e">
        <f>VLOOKUP(B330,'[2]SV17T4-KLT'!$C$9:$C$172,1,0)</f>
        <v>#N/A</v>
      </c>
    </row>
    <row r="331" spans="1:14" s="19" customFormat="1" ht="18" customHeight="1" x14ac:dyDescent="0.2">
      <c r="A331" s="11">
        <v>326</v>
      </c>
      <c r="B331" s="12" t="s">
        <v>1025</v>
      </c>
      <c r="C331" s="13" t="s">
        <v>1026</v>
      </c>
      <c r="D331" s="14" t="s">
        <v>977</v>
      </c>
      <c r="E331" s="15" t="s">
        <v>129</v>
      </c>
      <c r="F331" s="16" t="s">
        <v>14</v>
      </c>
      <c r="G331" s="17">
        <v>6101000</v>
      </c>
      <c r="H331" s="17">
        <v>708220</v>
      </c>
      <c r="I331" s="17">
        <v>6809220</v>
      </c>
      <c r="J331" s="18">
        <v>0</v>
      </c>
      <c r="L331" s="20" t="str">
        <f>VLOOKUP(D331,[1]Sheet1!$C$6:$H$856,6,0)</f>
        <v>Khoa Động lực</v>
      </c>
      <c r="M331" s="19" t="str">
        <f t="shared" si="5"/>
        <v>19C1</v>
      </c>
      <c r="N331" s="19" t="e">
        <f>VLOOKUP(B331,'[2]SV17T4-KLT'!$C$9:$C$172,1,0)</f>
        <v>#N/A</v>
      </c>
    </row>
    <row r="332" spans="1:14" s="19" customFormat="1" ht="18" customHeight="1" x14ac:dyDescent="0.2">
      <c r="A332" s="11">
        <v>327</v>
      </c>
      <c r="B332" s="12" t="s">
        <v>1027</v>
      </c>
      <c r="C332" s="13" t="s">
        <v>1028</v>
      </c>
      <c r="D332" s="14" t="s">
        <v>977</v>
      </c>
      <c r="E332" s="15" t="s">
        <v>59</v>
      </c>
      <c r="F332" s="16" t="s">
        <v>14</v>
      </c>
      <c r="G332" s="17">
        <v>6101000</v>
      </c>
      <c r="H332" s="17">
        <v>708220</v>
      </c>
      <c r="I332" s="17">
        <v>6809220</v>
      </c>
      <c r="J332" s="18">
        <v>0</v>
      </c>
      <c r="L332" s="20" t="str">
        <f>VLOOKUP(D332,[1]Sheet1!$C$6:$H$856,6,0)</f>
        <v>Khoa Động lực</v>
      </c>
      <c r="M332" s="19" t="str">
        <f t="shared" si="5"/>
        <v>19C1</v>
      </c>
      <c r="N332" s="19" t="e">
        <f>VLOOKUP(B332,'[2]SV17T4-KLT'!$C$9:$C$172,1,0)</f>
        <v>#N/A</v>
      </c>
    </row>
    <row r="333" spans="1:14" s="19" customFormat="1" ht="18" customHeight="1" x14ac:dyDescent="0.2">
      <c r="A333" s="11">
        <v>328</v>
      </c>
      <c r="B333" s="12" t="s">
        <v>1029</v>
      </c>
      <c r="C333" s="13" t="s">
        <v>1030</v>
      </c>
      <c r="D333" s="14" t="s">
        <v>977</v>
      </c>
      <c r="E333" s="15" t="s">
        <v>183</v>
      </c>
      <c r="F333" s="16" t="s">
        <v>14</v>
      </c>
      <c r="G333" s="17">
        <v>6101000</v>
      </c>
      <c r="H333" s="17">
        <v>708220</v>
      </c>
      <c r="I333" s="17">
        <v>6809220</v>
      </c>
      <c r="J333" s="18">
        <v>0</v>
      </c>
      <c r="L333" s="20" t="str">
        <f>VLOOKUP(D333,[1]Sheet1!$C$6:$H$856,6,0)</f>
        <v>Khoa Động lực</v>
      </c>
      <c r="M333" s="19" t="str">
        <f t="shared" si="5"/>
        <v>19C1</v>
      </c>
      <c r="N333" s="19" t="e">
        <f>VLOOKUP(B333,'[2]SV17T4-KLT'!$C$9:$C$172,1,0)</f>
        <v>#N/A</v>
      </c>
    </row>
    <row r="334" spans="1:14" s="19" customFormat="1" ht="18" customHeight="1" x14ac:dyDescent="0.2">
      <c r="A334" s="11">
        <v>329</v>
      </c>
      <c r="B334" s="12" t="s">
        <v>1031</v>
      </c>
      <c r="C334" s="13" t="s">
        <v>1032</v>
      </c>
      <c r="D334" s="14" t="s">
        <v>977</v>
      </c>
      <c r="E334" s="15" t="s">
        <v>246</v>
      </c>
      <c r="F334" s="16" t="s">
        <v>14</v>
      </c>
      <c r="G334" s="17">
        <v>5321000</v>
      </c>
      <c r="H334" s="17">
        <v>145000</v>
      </c>
      <c r="I334" s="17">
        <v>5466000</v>
      </c>
      <c r="J334" s="18">
        <v>780000</v>
      </c>
      <c r="L334" s="20" t="str">
        <f>VLOOKUP(D334,[1]Sheet1!$C$6:$H$856,6,0)</f>
        <v>Khoa Động lực</v>
      </c>
      <c r="M334" s="19" t="str">
        <f t="shared" si="5"/>
        <v>19C1</v>
      </c>
      <c r="N334" s="19" t="e">
        <f>VLOOKUP(B334,'[2]SV17T4-KLT'!$C$9:$C$172,1,0)</f>
        <v>#N/A</v>
      </c>
    </row>
    <row r="335" spans="1:14" s="19" customFormat="1" ht="18" customHeight="1" x14ac:dyDescent="0.2">
      <c r="A335" s="11">
        <v>330</v>
      </c>
      <c r="B335" s="12" t="s">
        <v>1033</v>
      </c>
      <c r="C335" s="13" t="s">
        <v>1034</v>
      </c>
      <c r="D335" s="14" t="s">
        <v>977</v>
      </c>
      <c r="E335" s="15" t="s">
        <v>60</v>
      </c>
      <c r="F335" s="16" t="s">
        <v>14</v>
      </c>
      <c r="G335" s="17">
        <v>6101000</v>
      </c>
      <c r="H335" s="17">
        <v>708220</v>
      </c>
      <c r="I335" s="17">
        <v>6809220</v>
      </c>
      <c r="J335" s="18">
        <v>0</v>
      </c>
      <c r="L335" s="20" t="str">
        <f>VLOOKUP(D335,[1]Sheet1!$C$6:$H$856,6,0)</f>
        <v>Khoa Động lực</v>
      </c>
      <c r="M335" s="19" t="str">
        <f t="shared" si="5"/>
        <v>19C1</v>
      </c>
      <c r="N335" s="19" t="e">
        <f>VLOOKUP(B335,'[2]SV17T4-KLT'!$C$9:$C$172,1,0)</f>
        <v>#N/A</v>
      </c>
    </row>
    <row r="336" spans="1:14" s="19" customFormat="1" ht="18" customHeight="1" x14ac:dyDescent="0.2">
      <c r="A336" s="11">
        <v>331</v>
      </c>
      <c r="B336" s="12" t="s">
        <v>1035</v>
      </c>
      <c r="C336" s="13" t="s">
        <v>1036</v>
      </c>
      <c r="D336" s="14" t="s">
        <v>977</v>
      </c>
      <c r="E336" s="15" t="s">
        <v>1037</v>
      </c>
      <c r="F336" s="16" t="s">
        <v>14</v>
      </c>
      <c r="G336" s="17">
        <v>6101000</v>
      </c>
      <c r="H336" s="17">
        <v>708220</v>
      </c>
      <c r="I336" s="17">
        <v>6809220</v>
      </c>
      <c r="J336" s="18">
        <v>0</v>
      </c>
      <c r="L336" s="20" t="str">
        <f>VLOOKUP(D336,[1]Sheet1!$C$6:$H$856,6,0)</f>
        <v>Khoa Động lực</v>
      </c>
      <c r="M336" s="19" t="str">
        <f t="shared" si="5"/>
        <v>19C1</v>
      </c>
      <c r="N336" s="19" t="e">
        <f>VLOOKUP(B336,'[2]SV17T4-KLT'!$C$9:$C$172,1,0)</f>
        <v>#N/A</v>
      </c>
    </row>
    <row r="337" spans="1:14" s="19" customFormat="1" ht="18" customHeight="1" x14ac:dyDescent="0.2">
      <c r="A337" s="11">
        <v>332</v>
      </c>
      <c r="B337" s="12" t="s">
        <v>1038</v>
      </c>
      <c r="C337" s="13" t="s">
        <v>1039</v>
      </c>
      <c r="D337" s="14" t="s">
        <v>977</v>
      </c>
      <c r="E337" s="15" t="s">
        <v>142</v>
      </c>
      <c r="F337" s="16" t="s">
        <v>14</v>
      </c>
      <c r="G337" s="17">
        <v>780000</v>
      </c>
      <c r="H337" s="17">
        <v>0</v>
      </c>
      <c r="I337" s="17">
        <v>780000</v>
      </c>
      <c r="J337" s="18">
        <v>4755000</v>
      </c>
      <c r="L337" s="20" t="str">
        <f>VLOOKUP(D337,[1]Sheet1!$C$6:$H$856,6,0)</f>
        <v>Khoa Động lực</v>
      </c>
      <c r="M337" s="19" t="str">
        <f t="shared" si="5"/>
        <v>19C1</v>
      </c>
      <c r="N337" s="19" t="e">
        <f>VLOOKUP(B337,'[2]SV17T4-KLT'!$C$9:$C$172,1,0)</f>
        <v>#N/A</v>
      </c>
    </row>
    <row r="338" spans="1:14" s="19" customFormat="1" ht="18" customHeight="1" x14ac:dyDescent="0.2">
      <c r="A338" s="11">
        <v>333</v>
      </c>
      <c r="B338" s="12" t="s">
        <v>1040</v>
      </c>
      <c r="C338" s="13" t="s">
        <v>1041</v>
      </c>
      <c r="D338" s="14" t="s">
        <v>977</v>
      </c>
      <c r="E338" s="15" t="s">
        <v>160</v>
      </c>
      <c r="F338" s="16" t="s">
        <v>14</v>
      </c>
      <c r="G338" s="17">
        <v>6101000</v>
      </c>
      <c r="H338" s="17">
        <v>708220</v>
      </c>
      <c r="I338" s="17">
        <v>6809220</v>
      </c>
      <c r="J338" s="18">
        <v>0</v>
      </c>
      <c r="L338" s="20" t="str">
        <f>VLOOKUP(D338,[1]Sheet1!$C$6:$H$856,6,0)</f>
        <v>Khoa Động lực</v>
      </c>
      <c r="M338" s="19" t="str">
        <f t="shared" si="5"/>
        <v>19C1</v>
      </c>
      <c r="N338" s="19" t="e">
        <f>VLOOKUP(B338,'[2]SV17T4-KLT'!$C$9:$C$172,1,0)</f>
        <v>#N/A</v>
      </c>
    </row>
    <row r="339" spans="1:14" s="19" customFormat="1" ht="18" customHeight="1" x14ac:dyDescent="0.2">
      <c r="A339" s="11">
        <v>334</v>
      </c>
      <c r="B339" s="12" t="s">
        <v>1042</v>
      </c>
      <c r="C339" s="13" t="s">
        <v>1043</v>
      </c>
      <c r="D339" s="14" t="s">
        <v>977</v>
      </c>
      <c r="E339" s="15" t="s">
        <v>1044</v>
      </c>
      <c r="F339" s="16" t="s">
        <v>14</v>
      </c>
      <c r="G339" s="17">
        <v>6101000</v>
      </c>
      <c r="H339" s="17">
        <v>708220</v>
      </c>
      <c r="I339" s="17">
        <v>6809220</v>
      </c>
      <c r="J339" s="18">
        <v>0</v>
      </c>
      <c r="L339" s="20" t="str">
        <f>VLOOKUP(D339,[1]Sheet1!$C$6:$H$856,6,0)</f>
        <v>Khoa Động lực</v>
      </c>
      <c r="M339" s="19" t="str">
        <f t="shared" si="5"/>
        <v>19C1</v>
      </c>
      <c r="N339" s="19" t="e">
        <f>VLOOKUP(B339,'[2]SV17T4-KLT'!$C$9:$C$172,1,0)</f>
        <v>#N/A</v>
      </c>
    </row>
    <row r="340" spans="1:14" s="19" customFormat="1" ht="18" customHeight="1" x14ac:dyDescent="0.2">
      <c r="A340" s="11">
        <v>335</v>
      </c>
      <c r="B340" s="12" t="s">
        <v>1045</v>
      </c>
      <c r="C340" s="13" t="s">
        <v>1046</v>
      </c>
      <c r="D340" s="14" t="s">
        <v>977</v>
      </c>
      <c r="E340" s="15" t="s">
        <v>1047</v>
      </c>
      <c r="F340" s="16" t="s">
        <v>14</v>
      </c>
      <c r="G340" s="17">
        <v>6101000</v>
      </c>
      <c r="H340" s="17">
        <v>708220</v>
      </c>
      <c r="I340" s="17">
        <v>6809220</v>
      </c>
      <c r="J340" s="18">
        <v>0</v>
      </c>
      <c r="L340" s="20" t="str">
        <f>VLOOKUP(D340,[1]Sheet1!$C$6:$H$856,6,0)</f>
        <v>Khoa Động lực</v>
      </c>
      <c r="M340" s="19" t="str">
        <f t="shared" si="5"/>
        <v>19C1</v>
      </c>
      <c r="N340" s="19" t="e">
        <f>VLOOKUP(B340,'[2]SV17T4-KLT'!$C$9:$C$172,1,0)</f>
        <v>#N/A</v>
      </c>
    </row>
    <row r="341" spans="1:14" s="19" customFormat="1" ht="18" customHeight="1" x14ac:dyDescent="0.2">
      <c r="A341" s="11">
        <v>336</v>
      </c>
      <c r="B341" s="12" t="s">
        <v>1048</v>
      </c>
      <c r="C341" s="13" t="s">
        <v>1049</v>
      </c>
      <c r="D341" s="14" t="s">
        <v>977</v>
      </c>
      <c r="E341" s="15" t="s">
        <v>181</v>
      </c>
      <c r="F341" s="16" t="s">
        <v>14</v>
      </c>
      <c r="G341" s="17">
        <v>6101000</v>
      </c>
      <c r="H341" s="17">
        <v>708220</v>
      </c>
      <c r="I341" s="17">
        <v>6809220</v>
      </c>
      <c r="J341" s="18">
        <v>0</v>
      </c>
      <c r="L341" s="20" t="str">
        <f>VLOOKUP(D341,[1]Sheet1!$C$6:$H$856,6,0)</f>
        <v>Khoa Động lực</v>
      </c>
      <c r="M341" s="19" t="str">
        <f t="shared" si="5"/>
        <v>19C1</v>
      </c>
      <c r="N341" s="19" t="e">
        <f>VLOOKUP(B341,'[2]SV17T4-KLT'!$C$9:$C$172,1,0)</f>
        <v>#N/A</v>
      </c>
    </row>
    <row r="342" spans="1:14" s="19" customFormat="1" ht="18" customHeight="1" x14ac:dyDescent="0.2">
      <c r="A342" s="11">
        <v>337</v>
      </c>
      <c r="B342" s="12" t="s">
        <v>1050</v>
      </c>
      <c r="C342" s="13" t="s">
        <v>1051</v>
      </c>
      <c r="D342" s="14" t="s">
        <v>977</v>
      </c>
      <c r="E342" s="15" t="s">
        <v>171</v>
      </c>
      <c r="F342" s="16" t="s">
        <v>14</v>
      </c>
      <c r="G342" s="17">
        <v>6101000</v>
      </c>
      <c r="H342" s="17">
        <v>708220</v>
      </c>
      <c r="I342" s="17">
        <v>6809220</v>
      </c>
      <c r="J342" s="18">
        <v>0</v>
      </c>
      <c r="L342" s="20" t="str">
        <f>VLOOKUP(D342,[1]Sheet1!$C$6:$H$856,6,0)</f>
        <v>Khoa Động lực</v>
      </c>
      <c r="M342" s="19" t="str">
        <f t="shared" si="5"/>
        <v>19C1</v>
      </c>
      <c r="N342" s="19" t="e">
        <f>VLOOKUP(B342,'[2]SV17T4-KLT'!$C$9:$C$172,1,0)</f>
        <v>#N/A</v>
      </c>
    </row>
    <row r="343" spans="1:14" s="19" customFormat="1" ht="18" customHeight="1" x14ac:dyDescent="0.2">
      <c r="A343" s="11">
        <v>338</v>
      </c>
      <c r="B343" s="12" t="s">
        <v>1052</v>
      </c>
      <c r="C343" s="13" t="s">
        <v>1053</v>
      </c>
      <c r="D343" s="14" t="s">
        <v>1054</v>
      </c>
      <c r="E343" s="15" t="s">
        <v>203</v>
      </c>
      <c r="F343" s="16" t="s">
        <v>14</v>
      </c>
      <c r="G343" s="17">
        <v>6101000</v>
      </c>
      <c r="H343" s="17">
        <v>145000</v>
      </c>
      <c r="I343" s="17">
        <v>6246000</v>
      </c>
      <c r="J343" s="18">
        <v>0</v>
      </c>
      <c r="L343" s="20" t="str">
        <f>VLOOKUP(D343,[1]Sheet1!$C$6:$H$856,6,0)</f>
        <v>Khoa Động lực</v>
      </c>
      <c r="M343" s="19" t="str">
        <f t="shared" si="5"/>
        <v>19C1</v>
      </c>
      <c r="N343" s="19" t="e">
        <f>VLOOKUP(B343,'[2]SV17T4-KLT'!$C$9:$C$172,1,0)</f>
        <v>#N/A</v>
      </c>
    </row>
    <row r="344" spans="1:14" s="19" customFormat="1" ht="18" customHeight="1" x14ac:dyDescent="0.2">
      <c r="A344" s="11">
        <v>339</v>
      </c>
      <c r="B344" s="12" t="s">
        <v>1055</v>
      </c>
      <c r="C344" s="13" t="s">
        <v>1056</v>
      </c>
      <c r="D344" s="14" t="s">
        <v>1054</v>
      </c>
      <c r="E344" s="15" t="s">
        <v>187</v>
      </c>
      <c r="F344" s="16" t="s">
        <v>14</v>
      </c>
      <c r="G344" s="17">
        <v>6101000</v>
      </c>
      <c r="H344" s="17">
        <v>708220</v>
      </c>
      <c r="I344" s="17">
        <v>6809220</v>
      </c>
      <c r="J344" s="18">
        <v>0</v>
      </c>
      <c r="L344" s="20" t="str">
        <f>VLOOKUP(D344,[1]Sheet1!$C$6:$H$856,6,0)</f>
        <v>Khoa Động lực</v>
      </c>
      <c r="M344" s="19" t="str">
        <f t="shared" si="5"/>
        <v>19C1</v>
      </c>
      <c r="N344" s="19" t="e">
        <f>VLOOKUP(B344,'[2]SV17T4-KLT'!$C$9:$C$172,1,0)</f>
        <v>#N/A</v>
      </c>
    </row>
    <row r="345" spans="1:14" s="19" customFormat="1" ht="18" customHeight="1" x14ac:dyDescent="0.2">
      <c r="A345" s="11">
        <v>340</v>
      </c>
      <c r="B345" s="12" t="s">
        <v>1057</v>
      </c>
      <c r="C345" s="13" t="s">
        <v>1058</v>
      </c>
      <c r="D345" s="14" t="s">
        <v>1054</v>
      </c>
      <c r="E345" s="15" t="s">
        <v>113</v>
      </c>
      <c r="F345" s="16" t="s">
        <v>14</v>
      </c>
      <c r="G345" s="17">
        <v>6101000</v>
      </c>
      <c r="H345" s="17">
        <v>708220</v>
      </c>
      <c r="I345" s="17">
        <v>6809220</v>
      </c>
      <c r="J345" s="18">
        <v>0</v>
      </c>
      <c r="L345" s="20" t="str">
        <f>VLOOKUP(D345,[1]Sheet1!$C$6:$H$856,6,0)</f>
        <v>Khoa Động lực</v>
      </c>
      <c r="M345" s="19" t="str">
        <f t="shared" si="5"/>
        <v>19C1</v>
      </c>
      <c r="N345" s="19" t="e">
        <f>VLOOKUP(B345,'[2]SV17T4-KLT'!$C$9:$C$172,1,0)</f>
        <v>#N/A</v>
      </c>
    </row>
    <row r="346" spans="1:14" s="19" customFormat="1" ht="18" customHeight="1" x14ac:dyDescent="0.2">
      <c r="A346" s="11">
        <v>341</v>
      </c>
      <c r="B346" s="12" t="s">
        <v>1059</v>
      </c>
      <c r="C346" s="13" t="s">
        <v>1060</v>
      </c>
      <c r="D346" s="14" t="s">
        <v>1054</v>
      </c>
      <c r="E346" s="15" t="s">
        <v>215</v>
      </c>
      <c r="F346" s="16" t="s">
        <v>14</v>
      </c>
      <c r="G346" s="17">
        <v>780000</v>
      </c>
      <c r="H346" s="17">
        <v>0</v>
      </c>
      <c r="I346" s="17">
        <v>780000</v>
      </c>
      <c r="J346" s="18">
        <v>5321000</v>
      </c>
      <c r="L346" s="20" t="str">
        <f>VLOOKUP(D346,[1]Sheet1!$C$6:$H$856,6,0)</f>
        <v>Khoa Động lực</v>
      </c>
      <c r="M346" s="19" t="str">
        <f t="shared" si="5"/>
        <v>19C1</v>
      </c>
      <c r="N346" s="19" t="e">
        <f>VLOOKUP(B346,'[2]SV17T4-KLT'!$C$9:$C$172,1,0)</f>
        <v>#N/A</v>
      </c>
    </row>
    <row r="347" spans="1:14" s="19" customFormat="1" ht="18" customHeight="1" x14ac:dyDescent="0.2">
      <c r="A347" s="11">
        <v>342</v>
      </c>
      <c r="B347" s="12" t="s">
        <v>1061</v>
      </c>
      <c r="C347" s="13" t="s">
        <v>1062</v>
      </c>
      <c r="D347" s="14" t="s">
        <v>1054</v>
      </c>
      <c r="E347" s="15" t="s">
        <v>154</v>
      </c>
      <c r="F347" s="16" t="s">
        <v>14</v>
      </c>
      <c r="G347" s="17">
        <v>6101000</v>
      </c>
      <c r="H347" s="17">
        <v>120000</v>
      </c>
      <c r="I347" s="17">
        <v>6221000</v>
      </c>
      <c r="J347" s="18">
        <v>0</v>
      </c>
      <c r="L347" s="20" t="str">
        <f>VLOOKUP(D347,[1]Sheet1!$C$6:$H$856,6,0)</f>
        <v>Khoa Động lực</v>
      </c>
      <c r="M347" s="19" t="str">
        <f t="shared" si="5"/>
        <v>19C1</v>
      </c>
      <c r="N347" s="19" t="e">
        <f>VLOOKUP(B347,'[2]SV17T4-KLT'!$C$9:$C$172,1,0)</f>
        <v>#N/A</v>
      </c>
    </row>
    <row r="348" spans="1:14" s="19" customFormat="1" ht="18" customHeight="1" x14ac:dyDescent="0.2">
      <c r="A348" s="11">
        <v>343</v>
      </c>
      <c r="B348" s="12" t="s">
        <v>1063</v>
      </c>
      <c r="C348" s="13" t="s">
        <v>1064</v>
      </c>
      <c r="D348" s="14" t="s">
        <v>1054</v>
      </c>
      <c r="E348" s="15" t="s">
        <v>1065</v>
      </c>
      <c r="F348" s="16" t="s">
        <v>14</v>
      </c>
      <c r="G348" s="17">
        <v>6101000</v>
      </c>
      <c r="H348" s="17">
        <v>708220</v>
      </c>
      <c r="I348" s="17">
        <v>6809220</v>
      </c>
      <c r="J348" s="18">
        <v>0</v>
      </c>
      <c r="L348" s="20" t="str">
        <f>VLOOKUP(D348,[1]Sheet1!$C$6:$H$856,6,0)</f>
        <v>Khoa Động lực</v>
      </c>
      <c r="M348" s="19" t="str">
        <f t="shared" si="5"/>
        <v>19C1</v>
      </c>
      <c r="N348" s="19" t="e">
        <f>VLOOKUP(B348,'[2]SV17T4-KLT'!$C$9:$C$172,1,0)</f>
        <v>#N/A</v>
      </c>
    </row>
    <row r="349" spans="1:14" s="19" customFormat="1" ht="18" customHeight="1" x14ac:dyDescent="0.2">
      <c r="A349" s="11">
        <v>344</v>
      </c>
      <c r="B349" s="12" t="s">
        <v>1066</v>
      </c>
      <c r="C349" s="13" t="s">
        <v>1067</v>
      </c>
      <c r="D349" s="14" t="s">
        <v>1054</v>
      </c>
      <c r="E349" s="15" t="s">
        <v>115</v>
      </c>
      <c r="F349" s="16" t="s">
        <v>14</v>
      </c>
      <c r="G349" s="17">
        <v>6101000</v>
      </c>
      <c r="H349" s="17">
        <v>708220</v>
      </c>
      <c r="I349" s="17">
        <v>6809220</v>
      </c>
      <c r="J349" s="18">
        <v>0</v>
      </c>
      <c r="L349" s="20" t="str">
        <f>VLOOKUP(D349,[1]Sheet1!$C$6:$H$856,6,0)</f>
        <v>Khoa Động lực</v>
      </c>
      <c r="M349" s="19" t="str">
        <f t="shared" si="5"/>
        <v>19C1</v>
      </c>
      <c r="N349" s="19" t="e">
        <f>VLOOKUP(B349,'[2]SV17T4-KLT'!$C$9:$C$172,1,0)</f>
        <v>#N/A</v>
      </c>
    </row>
    <row r="350" spans="1:14" s="19" customFormat="1" ht="18" customHeight="1" x14ac:dyDescent="0.2">
      <c r="A350" s="11">
        <v>345</v>
      </c>
      <c r="B350" s="12" t="s">
        <v>1068</v>
      </c>
      <c r="C350" s="13" t="s">
        <v>1069</v>
      </c>
      <c r="D350" s="14" t="s">
        <v>1054</v>
      </c>
      <c r="E350" s="15" t="s">
        <v>970</v>
      </c>
      <c r="F350" s="16" t="s">
        <v>14</v>
      </c>
      <c r="G350" s="17">
        <v>6101000</v>
      </c>
      <c r="H350" s="17">
        <v>708220</v>
      </c>
      <c r="I350" s="17">
        <v>6809220</v>
      </c>
      <c r="J350" s="18">
        <v>0</v>
      </c>
      <c r="L350" s="20" t="str">
        <f>VLOOKUP(D350,[1]Sheet1!$C$6:$H$856,6,0)</f>
        <v>Khoa Động lực</v>
      </c>
      <c r="M350" s="19" t="str">
        <f t="shared" ref="M350:M413" si="6">LEFT(D350,4)</f>
        <v>19C1</v>
      </c>
      <c r="N350" s="19" t="e">
        <f>VLOOKUP(B350,'[2]SV17T4-KLT'!$C$9:$C$172,1,0)</f>
        <v>#N/A</v>
      </c>
    </row>
    <row r="351" spans="1:14" s="19" customFormat="1" ht="18" customHeight="1" x14ac:dyDescent="0.2">
      <c r="A351" s="11">
        <v>346</v>
      </c>
      <c r="B351" s="12" t="s">
        <v>1070</v>
      </c>
      <c r="C351" s="13" t="s">
        <v>1071</v>
      </c>
      <c r="D351" s="14" t="s">
        <v>1054</v>
      </c>
      <c r="E351" s="15" t="s">
        <v>1072</v>
      </c>
      <c r="F351" s="16" t="s">
        <v>14</v>
      </c>
      <c r="G351" s="17">
        <v>5321000</v>
      </c>
      <c r="H351" s="17">
        <v>708220</v>
      </c>
      <c r="I351" s="17">
        <v>6029220</v>
      </c>
      <c r="J351" s="18">
        <v>0</v>
      </c>
      <c r="L351" s="20" t="str">
        <f>VLOOKUP(D351,[1]Sheet1!$C$6:$H$856,6,0)</f>
        <v>Khoa Động lực</v>
      </c>
      <c r="M351" s="19" t="str">
        <f t="shared" si="6"/>
        <v>19C1</v>
      </c>
      <c r="N351" s="19" t="e">
        <f>VLOOKUP(B351,'[2]SV17T4-KLT'!$C$9:$C$172,1,0)</f>
        <v>#N/A</v>
      </c>
    </row>
    <row r="352" spans="1:14" s="19" customFormat="1" ht="18" customHeight="1" x14ac:dyDescent="0.2">
      <c r="A352" s="11">
        <v>347</v>
      </c>
      <c r="B352" s="12" t="s">
        <v>1073</v>
      </c>
      <c r="C352" s="13" t="s">
        <v>1074</v>
      </c>
      <c r="D352" s="14" t="s">
        <v>1054</v>
      </c>
      <c r="E352" s="15" t="s">
        <v>93</v>
      </c>
      <c r="F352" s="16" t="s">
        <v>14</v>
      </c>
      <c r="G352" s="17">
        <v>6101000</v>
      </c>
      <c r="H352" s="17">
        <v>708220</v>
      </c>
      <c r="I352" s="17">
        <v>6809220</v>
      </c>
      <c r="J352" s="18">
        <v>0</v>
      </c>
      <c r="L352" s="20" t="str">
        <f>VLOOKUP(D352,[1]Sheet1!$C$6:$H$856,6,0)</f>
        <v>Khoa Động lực</v>
      </c>
      <c r="M352" s="19" t="str">
        <f t="shared" si="6"/>
        <v>19C1</v>
      </c>
      <c r="N352" s="19" t="e">
        <f>VLOOKUP(B352,'[2]SV17T4-KLT'!$C$9:$C$172,1,0)</f>
        <v>#N/A</v>
      </c>
    </row>
    <row r="353" spans="1:14" s="19" customFormat="1" ht="18" customHeight="1" x14ac:dyDescent="0.2">
      <c r="A353" s="11">
        <v>348</v>
      </c>
      <c r="B353" s="12" t="s">
        <v>1075</v>
      </c>
      <c r="C353" s="13" t="s">
        <v>1076</v>
      </c>
      <c r="D353" s="14" t="s">
        <v>1054</v>
      </c>
      <c r="E353" s="15" t="s">
        <v>184</v>
      </c>
      <c r="F353" s="16" t="s">
        <v>14</v>
      </c>
      <c r="G353" s="17">
        <v>6101000</v>
      </c>
      <c r="H353" s="17">
        <v>708220</v>
      </c>
      <c r="I353" s="17">
        <v>6809220</v>
      </c>
      <c r="J353" s="18">
        <v>0</v>
      </c>
      <c r="L353" s="20" t="str">
        <f>VLOOKUP(D353,[1]Sheet1!$C$6:$H$856,6,0)</f>
        <v>Khoa Động lực</v>
      </c>
      <c r="M353" s="19" t="str">
        <f t="shared" si="6"/>
        <v>19C1</v>
      </c>
      <c r="N353" s="19" t="e">
        <f>VLOOKUP(B353,'[2]SV17T4-KLT'!$C$9:$C$172,1,0)</f>
        <v>#N/A</v>
      </c>
    </row>
    <row r="354" spans="1:14" s="19" customFormat="1" ht="18" customHeight="1" x14ac:dyDescent="0.2">
      <c r="A354" s="11">
        <v>349</v>
      </c>
      <c r="B354" s="12" t="s">
        <v>1077</v>
      </c>
      <c r="C354" s="13" t="s">
        <v>1078</v>
      </c>
      <c r="D354" s="14" t="s">
        <v>1054</v>
      </c>
      <c r="E354" s="15" t="s">
        <v>1072</v>
      </c>
      <c r="F354" s="16" t="s">
        <v>14</v>
      </c>
      <c r="G354" s="17">
        <v>6101000</v>
      </c>
      <c r="H354" s="17">
        <v>145000</v>
      </c>
      <c r="I354" s="17">
        <v>6246000</v>
      </c>
      <c r="J354" s="18">
        <v>0</v>
      </c>
      <c r="L354" s="20" t="str">
        <f>VLOOKUP(D354,[1]Sheet1!$C$6:$H$856,6,0)</f>
        <v>Khoa Động lực</v>
      </c>
      <c r="M354" s="19" t="str">
        <f t="shared" si="6"/>
        <v>19C1</v>
      </c>
      <c r="N354" s="19" t="e">
        <f>VLOOKUP(B354,'[2]SV17T4-KLT'!$C$9:$C$172,1,0)</f>
        <v>#N/A</v>
      </c>
    </row>
    <row r="355" spans="1:14" s="19" customFormat="1" ht="18" customHeight="1" x14ac:dyDescent="0.2">
      <c r="A355" s="11">
        <v>350</v>
      </c>
      <c r="B355" s="12" t="s">
        <v>1079</v>
      </c>
      <c r="C355" s="13" t="s">
        <v>804</v>
      </c>
      <c r="D355" s="14" t="s">
        <v>1054</v>
      </c>
      <c r="E355" s="15" t="s">
        <v>1080</v>
      </c>
      <c r="F355" s="16" t="s">
        <v>14</v>
      </c>
      <c r="G355" s="17">
        <v>6101000</v>
      </c>
      <c r="H355" s="17">
        <v>708220</v>
      </c>
      <c r="I355" s="17">
        <v>6809220</v>
      </c>
      <c r="J355" s="18">
        <v>0</v>
      </c>
      <c r="L355" s="20" t="str">
        <f>VLOOKUP(D355,[1]Sheet1!$C$6:$H$856,6,0)</f>
        <v>Khoa Động lực</v>
      </c>
      <c r="M355" s="19" t="str">
        <f t="shared" si="6"/>
        <v>19C1</v>
      </c>
      <c r="N355" s="19" t="e">
        <f>VLOOKUP(B355,'[2]SV17T4-KLT'!$C$9:$C$172,1,0)</f>
        <v>#N/A</v>
      </c>
    </row>
    <row r="356" spans="1:14" s="19" customFormat="1" ht="18" customHeight="1" x14ac:dyDescent="0.2">
      <c r="A356" s="11">
        <v>351</v>
      </c>
      <c r="B356" s="12" t="s">
        <v>1081</v>
      </c>
      <c r="C356" s="13" t="s">
        <v>1082</v>
      </c>
      <c r="D356" s="14" t="s">
        <v>1054</v>
      </c>
      <c r="E356" s="15" t="s">
        <v>1083</v>
      </c>
      <c r="F356" s="16" t="s">
        <v>14</v>
      </c>
      <c r="G356" s="17">
        <v>6101000</v>
      </c>
      <c r="H356" s="17">
        <v>145000</v>
      </c>
      <c r="I356" s="17">
        <v>6246000</v>
      </c>
      <c r="J356" s="18">
        <v>0</v>
      </c>
      <c r="L356" s="20" t="str">
        <f>VLOOKUP(D356,[1]Sheet1!$C$6:$H$856,6,0)</f>
        <v>Khoa Động lực</v>
      </c>
      <c r="M356" s="19" t="str">
        <f t="shared" si="6"/>
        <v>19C1</v>
      </c>
      <c r="N356" s="19" t="e">
        <f>VLOOKUP(B356,'[2]SV17T4-KLT'!$C$9:$C$172,1,0)</f>
        <v>#N/A</v>
      </c>
    </row>
    <row r="357" spans="1:14" s="19" customFormat="1" ht="18" customHeight="1" x14ac:dyDescent="0.2">
      <c r="A357" s="11">
        <v>352</v>
      </c>
      <c r="B357" s="12" t="s">
        <v>1084</v>
      </c>
      <c r="C357" s="13" t="s">
        <v>1085</v>
      </c>
      <c r="D357" s="14" t="s">
        <v>1054</v>
      </c>
      <c r="E357" s="15" t="s">
        <v>218</v>
      </c>
      <c r="F357" s="16" t="s">
        <v>14</v>
      </c>
      <c r="G357" s="17">
        <v>6101000</v>
      </c>
      <c r="H357" s="17">
        <v>708220</v>
      </c>
      <c r="I357" s="17">
        <v>6809220</v>
      </c>
      <c r="J357" s="18">
        <v>0</v>
      </c>
      <c r="L357" s="20" t="str">
        <f>VLOOKUP(D357,[1]Sheet1!$C$6:$H$856,6,0)</f>
        <v>Khoa Động lực</v>
      </c>
      <c r="M357" s="19" t="str">
        <f t="shared" si="6"/>
        <v>19C1</v>
      </c>
      <c r="N357" s="19" t="e">
        <f>VLOOKUP(B357,'[2]SV17T4-KLT'!$C$9:$C$172,1,0)</f>
        <v>#N/A</v>
      </c>
    </row>
    <row r="358" spans="1:14" s="19" customFormat="1" ht="18" customHeight="1" x14ac:dyDescent="0.2">
      <c r="A358" s="11">
        <v>353</v>
      </c>
      <c r="B358" s="12" t="s">
        <v>1086</v>
      </c>
      <c r="C358" s="13" t="s">
        <v>1087</v>
      </c>
      <c r="D358" s="14" t="s">
        <v>1054</v>
      </c>
      <c r="E358" s="15" t="s">
        <v>1088</v>
      </c>
      <c r="F358" s="16" t="s">
        <v>14</v>
      </c>
      <c r="G358" s="17">
        <v>6101000</v>
      </c>
      <c r="H358" s="17">
        <v>708220</v>
      </c>
      <c r="I358" s="17">
        <v>6809220</v>
      </c>
      <c r="J358" s="18">
        <v>0</v>
      </c>
      <c r="L358" s="20" t="str">
        <f>VLOOKUP(D358,[1]Sheet1!$C$6:$H$856,6,0)</f>
        <v>Khoa Động lực</v>
      </c>
      <c r="M358" s="19" t="str">
        <f t="shared" si="6"/>
        <v>19C1</v>
      </c>
      <c r="N358" s="19" t="e">
        <f>VLOOKUP(B358,'[2]SV17T4-KLT'!$C$9:$C$172,1,0)</f>
        <v>#N/A</v>
      </c>
    </row>
    <row r="359" spans="1:14" s="19" customFormat="1" ht="18" customHeight="1" x14ac:dyDescent="0.2">
      <c r="A359" s="11">
        <v>354</v>
      </c>
      <c r="B359" s="12" t="s">
        <v>1089</v>
      </c>
      <c r="C359" s="13" t="s">
        <v>1090</v>
      </c>
      <c r="D359" s="14" t="s">
        <v>1054</v>
      </c>
      <c r="E359" s="15" t="s">
        <v>222</v>
      </c>
      <c r="F359" s="16" t="s">
        <v>14</v>
      </c>
      <c r="G359" s="17">
        <v>6101000</v>
      </c>
      <c r="H359" s="17">
        <v>120000</v>
      </c>
      <c r="I359" s="17">
        <v>6221000</v>
      </c>
      <c r="J359" s="18">
        <v>0</v>
      </c>
      <c r="L359" s="20" t="str">
        <f>VLOOKUP(D359,[1]Sheet1!$C$6:$H$856,6,0)</f>
        <v>Khoa Động lực</v>
      </c>
      <c r="M359" s="19" t="str">
        <f t="shared" si="6"/>
        <v>19C1</v>
      </c>
      <c r="N359" s="19" t="e">
        <f>VLOOKUP(B359,'[2]SV17T4-KLT'!$C$9:$C$172,1,0)</f>
        <v>#N/A</v>
      </c>
    </row>
    <row r="360" spans="1:14" s="19" customFormat="1" ht="18" customHeight="1" x14ac:dyDescent="0.2">
      <c r="A360" s="11">
        <v>355</v>
      </c>
      <c r="B360" s="12" t="s">
        <v>1091</v>
      </c>
      <c r="C360" s="13" t="s">
        <v>1092</v>
      </c>
      <c r="D360" s="14" t="s">
        <v>1054</v>
      </c>
      <c r="E360" s="15" t="s">
        <v>67</v>
      </c>
      <c r="F360" s="16" t="s">
        <v>14</v>
      </c>
      <c r="G360" s="17">
        <v>6101000</v>
      </c>
      <c r="H360" s="17">
        <v>145000</v>
      </c>
      <c r="I360" s="17">
        <v>6246000</v>
      </c>
      <c r="J360" s="18">
        <v>0</v>
      </c>
      <c r="L360" s="20" t="str">
        <f>VLOOKUP(D360,[1]Sheet1!$C$6:$H$856,6,0)</f>
        <v>Khoa Động lực</v>
      </c>
      <c r="M360" s="19" t="str">
        <f t="shared" si="6"/>
        <v>19C1</v>
      </c>
      <c r="N360" s="19" t="e">
        <f>VLOOKUP(B360,'[2]SV17T4-KLT'!$C$9:$C$172,1,0)</f>
        <v>#N/A</v>
      </c>
    </row>
    <row r="361" spans="1:14" s="19" customFormat="1" ht="18" customHeight="1" x14ac:dyDescent="0.2">
      <c r="A361" s="11">
        <v>356</v>
      </c>
      <c r="B361" s="12" t="s">
        <v>1093</v>
      </c>
      <c r="C361" s="13" t="s">
        <v>1094</v>
      </c>
      <c r="D361" s="14" t="s">
        <v>1054</v>
      </c>
      <c r="E361" s="15" t="s">
        <v>108</v>
      </c>
      <c r="F361" s="16" t="s">
        <v>14</v>
      </c>
      <c r="G361" s="17">
        <v>6101000</v>
      </c>
      <c r="H361" s="17">
        <v>145000</v>
      </c>
      <c r="I361" s="17">
        <v>6246000</v>
      </c>
      <c r="J361" s="18">
        <v>0</v>
      </c>
      <c r="L361" s="20" t="str">
        <f>VLOOKUP(D361,[1]Sheet1!$C$6:$H$856,6,0)</f>
        <v>Khoa Động lực</v>
      </c>
      <c r="M361" s="19" t="str">
        <f t="shared" si="6"/>
        <v>19C1</v>
      </c>
      <c r="N361" s="19" t="e">
        <f>VLOOKUP(B361,'[2]SV17T4-KLT'!$C$9:$C$172,1,0)</f>
        <v>#N/A</v>
      </c>
    </row>
    <row r="362" spans="1:14" s="19" customFormat="1" ht="18" customHeight="1" x14ac:dyDescent="0.2">
      <c r="A362" s="11">
        <v>357</v>
      </c>
      <c r="B362" s="12" t="s">
        <v>1095</v>
      </c>
      <c r="C362" s="13" t="s">
        <v>1096</v>
      </c>
      <c r="D362" s="14" t="s">
        <v>1054</v>
      </c>
      <c r="E362" s="15" t="s">
        <v>97</v>
      </c>
      <c r="F362" s="16" t="s">
        <v>14</v>
      </c>
      <c r="G362" s="17">
        <v>6101000</v>
      </c>
      <c r="H362" s="17">
        <v>145000</v>
      </c>
      <c r="I362" s="17">
        <v>6246000</v>
      </c>
      <c r="J362" s="18">
        <v>0</v>
      </c>
      <c r="L362" s="20" t="str">
        <f>VLOOKUP(D362,[1]Sheet1!$C$6:$H$856,6,0)</f>
        <v>Khoa Động lực</v>
      </c>
      <c r="M362" s="19" t="str">
        <f t="shared" si="6"/>
        <v>19C1</v>
      </c>
      <c r="N362" s="19" t="e">
        <f>VLOOKUP(B362,'[2]SV17T4-KLT'!$C$9:$C$172,1,0)</f>
        <v>#N/A</v>
      </c>
    </row>
    <row r="363" spans="1:14" s="19" customFormat="1" ht="18" customHeight="1" x14ac:dyDescent="0.2">
      <c r="A363" s="11">
        <v>358</v>
      </c>
      <c r="B363" s="12" t="s">
        <v>1097</v>
      </c>
      <c r="C363" s="13" t="s">
        <v>1098</v>
      </c>
      <c r="D363" s="14" t="s">
        <v>1054</v>
      </c>
      <c r="E363" s="15" t="s">
        <v>1099</v>
      </c>
      <c r="F363" s="16" t="s">
        <v>14</v>
      </c>
      <c r="G363" s="17">
        <v>6101000</v>
      </c>
      <c r="H363" s="17">
        <v>708220</v>
      </c>
      <c r="I363" s="17">
        <v>6809220</v>
      </c>
      <c r="J363" s="18">
        <v>0</v>
      </c>
      <c r="L363" s="20" t="str">
        <f>VLOOKUP(D363,[1]Sheet1!$C$6:$H$856,6,0)</f>
        <v>Khoa Động lực</v>
      </c>
      <c r="M363" s="19" t="str">
        <f t="shared" si="6"/>
        <v>19C1</v>
      </c>
      <c r="N363" s="19" t="e">
        <f>VLOOKUP(B363,'[2]SV17T4-KLT'!$C$9:$C$172,1,0)</f>
        <v>#N/A</v>
      </c>
    </row>
    <row r="364" spans="1:14" s="19" customFormat="1" ht="18" customHeight="1" x14ac:dyDescent="0.2">
      <c r="A364" s="11">
        <v>359</v>
      </c>
      <c r="B364" s="12" t="s">
        <v>1100</v>
      </c>
      <c r="C364" s="13" t="s">
        <v>1101</v>
      </c>
      <c r="D364" s="14" t="s">
        <v>1102</v>
      </c>
      <c r="E364" s="15" t="s">
        <v>69</v>
      </c>
      <c r="F364" s="16" t="s">
        <v>14</v>
      </c>
      <c r="G364" s="17">
        <v>5321000</v>
      </c>
      <c r="H364" s="17">
        <v>708220</v>
      </c>
      <c r="I364" s="17">
        <v>6029220</v>
      </c>
      <c r="J364" s="18">
        <v>780000</v>
      </c>
      <c r="L364" s="20" t="str">
        <f>VLOOKUP(D364,[1]Sheet1!$C$6:$H$856,6,0)</f>
        <v>Khoa Động lực</v>
      </c>
      <c r="M364" s="19" t="str">
        <f t="shared" si="6"/>
        <v>19C1</v>
      </c>
      <c r="N364" s="19" t="e">
        <f>VLOOKUP(B364,'[2]SV17T4-KLT'!$C$9:$C$172,1,0)</f>
        <v>#N/A</v>
      </c>
    </row>
    <row r="365" spans="1:14" s="19" customFormat="1" ht="18" customHeight="1" x14ac:dyDescent="0.2">
      <c r="A365" s="11">
        <v>360</v>
      </c>
      <c r="B365" s="12" t="s">
        <v>1103</v>
      </c>
      <c r="C365" s="13" t="s">
        <v>1104</v>
      </c>
      <c r="D365" s="14" t="s">
        <v>1102</v>
      </c>
      <c r="E365" s="15" t="s">
        <v>1017</v>
      </c>
      <c r="F365" s="16" t="s">
        <v>14</v>
      </c>
      <c r="G365" s="17">
        <v>6101000</v>
      </c>
      <c r="H365" s="17">
        <v>708220</v>
      </c>
      <c r="I365" s="17">
        <v>6809220</v>
      </c>
      <c r="J365" s="18">
        <v>0</v>
      </c>
      <c r="L365" s="20" t="str">
        <f>VLOOKUP(D365,[1]Sheet1!$C$6:$H$856,6,0)</f>
        <v>Khoa Động lực</v>
      </c>
      <c r="M365" s="19" t="str">
        <f t="shared" si="6"/>
        <v>19C1</v>
      </c>
      <c r="N365" s="19" t="e">
        <f>VLOOKUP(B365,'[2]SV17T4-KLT'!$C$9:$C$172,1,0)</f>
        <v>#N/A</v>
      </c>
    </row>
    <row r="366" spans="1:14" s="19" customFormat="1" ht="18" customHeight="1" x14ac:dyDescent="0.2">
      <c r="A366" s="11">
        <v>361</v>
      </c>
      <c r="B366" s="12" t="s">
        <v>1105</v>
      </c>
      <c r="C366" s="13" t="s">
        <v>1106</v>
      </c>
      <c r="D366" s="14" t="s">
        <v>1102</v>
      </c>
      <c r="E366" s="15" t="s">
        <v>35</v>
      </c>
      <c r="F366" s="16" t="s">
        <v>14</v>
      </c>
      <c r="G366" s="17">
        <v>6101000</v>
      </c>
      <c r="H366" s="17">
        <v>708220</v>
      </c>
      <c r="I366" s="17">
        <v>6809220</v>
      </c>
      <c r="J366" s="18">
        <v>0</v>
      </c>
      <c r="L366" s="20" t="str">
        <f>VLOOKUP(D366,[1]Sheet1!$C$6:$H$856,6,0)</f>
        <v>Khoa Động lực</v>
      </c>
      <c r="M366" s="19" t="str">
        <f t="shared" si="6"/>
        <v>19C1</v>
      </c>
      <c r="N366" s="19" t="e">
        <f>VLOOKUP(B366,'[2]SV17T4-KLT'!$C$9:$C$172,1,0)</f>
        <v>#N/A</v>
      </c>
    </row>
    <row r="367" spans="1:14" s="19" customFormat="1" ht="18" customHeight="1" x14ac:dyDescent="0.2">
      <c r="A367" s="11">
        <v>362</v>
      </c>
      <c r="B367" s="12" t="s">
        <v>1107</v>
      </c>
      <c r="C367" s="13" t="s">
        <v>1108</v>
      </c>
      <c r="D367" s="14" t="s">
        <v>1102</v>
      </c>
      <c r="E367" s="15" t="s">
        <v>155</v>
      </c>
      <c r="F367" s="16" t="s">
        <v>14</v>
      </c>
      <c r="G367" s="17">
        <v>5321000</v>
      </c>
      <c r="H367" s="17">
        <v>708220</v>
      </c>
      <c r="I367" s="17">
        <v>6029220</v>
      </c>
      <c r="J367" s="18">
        <v>0</v>
      </c>
      <c r="L367" s="20" t="str">
        <f>VLOOKUP(D367,[1]Sheet1!$C$6:$H$856,6,0)</f>
        <v>Khoa Động lực</v>
      </c>
      <c r="M367" s="19" t="str">
        <f t="shared" si="6"/>
        <v>19C1</v>
      </c>
      <c r="N367" s="19" t="e">
        <f>VLOOKUP(B367,'[2]SV17T4-KLT'!$C$9:$C$172,1,0)</f>
        <v>#N/A</v>
      </c>
    </row>
    <row r="368" spans="1:14" s="19" customFormat="1" ht="18" customHeight="1" x14ac:dyDescent="0.2">
      <c r="A368" s="11">
        <v>363</v>
      </c>
      <c r="B368" s="12" t="s">
        <v>1109</v>
      </c>
      <c r="C368" s="13" t="s">
        <v>1110</v>
      </c>
      <c r="D368" s="14" t="s">
        <v>1102</v>
      </c>
      <c r="E368" s="15" t="s">
        <v>33</v>
      </c>
      <c r="F368" s="16" t="s">
        <v>14</v>
      </c>
      <c r="G368" s="17">
        <v>6101000</v>
      </c>
      <c r="H368" s="17">
        <v>708220</v>
      </c>
      <c r="I368" s="17">
        <v>6809220</v>
      </c>
      <c r="J368" s="18">
        <v>0</v>
      </c>
      <c r="L368" s="20" t="str">
        <f>VLOOKUP(D368,[1]Sheet1!$C$6:$H$856,6,0)</f>
        <v>Khoa Động lực</v>
      </c>
      <c r="M368" s="19" t="str">
        <f t="shared" si="6"/>
        <v>19C1</v>
      </c>
      <c r="N368" s="19" t="e">
        <f>VLOOKUP(B368,'[2]SV17T4-KLT'!$C$9:$C$172,1,0)</f>
        <v>#N/A</v>
      </c>
    </row>
    <row r="369" spans="1:14" s="19" customFormat="1" ht="18" customHeight="1" x14ac:dyDescent="0.2">
      <c r="A369" s="11">
        <v>364</v>
      </c>
      <c r="B369" s="12" t="s">
        <v>1111</v>
      </c>
      <c r="C369" s="13" t="s">
        <v>1112</v>
      </c>
      <c r="D369" s="14" t="s">
        <v>1102</v>
      </c>
      <c r="E369" s="15" t="s">
        <v>207</v>
      </c>
      <c r="F369" s="16" t="s">
        <v>14</v>
      </c>
      <c r="G369" s="17">
        <v>6101000</v>
      </c>
      <c r="H369" s="17">
        <v>708220</v>
      </c>
      <c r="I369" s="17">
        <v>6809220</v>
      </c>
      <c r="J369" s="18">
        <v>0</v>
      </c>
      <c r="L369" s="20" t="str">
        <f>VLOOKUP(D369,[1]Sheet1!$C$6:$H$856,6,0)</f>
        <v>Khoa Động lực</v>
      </c>
      <c r="M369" s="19" t="str">
        <f t="shared" si="6"/>
        <v>19C1</v>
      </c>
      <c r="N369" s="19" t="e">
        <f>VLOOKUP(B369,'[2]SV17T4-KLT'!$C$9:$C$172,1,0)</f>
        <v>#N/A</v>
      </c>
    </row>
    <row r="370" spans="1:14" s="19" customFormat="1" ht="18" customHeight="1" x14ac:dyDescent="0.2">
      <c r="A370" s="11">
        <v>365</v>
      </c>
      <c r="B370" s="12" t="s">
        <v>1113</v>
      </c>
      <c r="C370" s="13" t="s">
        <v>1114</v>
      </c>
      <c r="D370" s="14" t="s">
        <v>1102</v>
      </c>
      <c r="E370" s="15" t="s">
        <v>46</v>
      </c>
      <c r="F370" s="16" t="s">
        <v>14</v>
      </c>
      <c r="G370" s="17">
        <v>6101000</v>
      </c>
      <c r="H370" s="17">
        <v>708220</v>
      </c>
      <c r="I370" s="17">
        <v>6809220</v>
      </c>
      <c r="J370" s="18">
        <v>0</v>
      </c>
      <c r="L370" s="20" t="str">
        <f>VLOOKUP(D370,[1]Sheet1!$C$6:$H$856,6,0)</f>
        <v>Khoa Động lực</v>
      </c>
      <c r="M370" s="19" t="str">
        <f t="shared" si="6"/>
        <v>19C1</v>
      </c>
      <c r="N370" s="19" t="e">
        <f>VLOOKUP(B370,'[2]SV17T4-KLT'!$C$9:$C$172,1,0)</f>
        <v>#N/A</v>
      </c>
    </row>
    <row r="371" spans="1:14" s="19" customFormat="1" ht="18" customHeight="1" x14ac:dyDescent="0.2">
      <c r="A371" s="11">
        <v>366</v>
      </c>
      <c r="B371" s="12" t="s">
        <v>1115</v>
      </c>
      <c r="C371" s="13" t="s">
        <v>1116</v>
      </c>
      <c r="D371" s="14" t="s">
        <v>1102</v>
      </c>
      <c r="E371" s="15" t="s">
        <v>1117</v>
      </c>
      <c r="F371" s="16" t="s">
        <v>14</v>
      </c>
      <c r="G371" s="17">
        <v>6101000</v>
      </c>
      <c r="H371" s="17">
        <v>708220</v>
      </c>
      <c r="I371" s="17">
        <v>6809220</v>
      </c>
      <c r="J371" s="18">
        <v>0</v>
      </c>
      <c r="L371" s="20" t="str">
        <f>VLOOKUP(D371,[1]Sheet1!$C$6:$H$856,6,0)</f>
        <v>Khoa Động lực</v>
      </c>
      <c r="M371" s="19" t="str">
        <f t="shared" si="6"/>
        <v>19C1</v>
      </c>
      <c r="N371" s="19" t="e">
        <f>VLOOKUP(B371,'[2]SV17T4-KLT'!$C$9:$C$172,1,0)</f>
        <v>#N/A</v>
      </c>
    </row>
    <row r="372" spans="1:14" s="19" customFormat="1" ht="18" customHeight="1" x14ac:dyDescent="0.2">
      <c r="A372" s="11">
        <v>367</v>
      </c>
      <c r="B372" s="12" t="s">
        <v>1118</v>
      </c>
      <c r="C372" s="13" t="s">
        <v>1119</v>
      </c>
      <c r="D372" s="14" t="s">
        <v>1102</v>
      </c>
      <c r="E372" s="15" t="s">
        <v>1120</v>
      </c>
      <c r="F372" s="16" t="s">
        <v>14</v>
      </c>
      <c r="G372" s="17">
        <v>6101000</v>
      </c>
      <c r="H372" s="17">
        <v>708220</v>
      </c>
      <c r="I372" s="17">
        <v>6809220</v>
      </c>
      <c r="J372" s="18">
        <v>0</v>
      </c>
      <c r="L372" s="20" t="str">
        <f>VLOOKUP(D372,[1]Sheet1!$C$6:$H$856,6,0)</f>
        <v>Khoa Động lực</v>
      </c>
      <c r="M372" s="19" t="str">
        <f t="shared" si="6"/>
        <v>19C1</v>
      </c>
      <c r="N372" s="19" t="e">
        <f>VLOOKUP(B372,'[2]SV17T4-KLT'!$C$9:$C$172,1,0)</f>
        <v>#N/A</v>
      </c>
    </row>
    <row r="373" spans="1:14" s="19" customFormat="1" ht="18" customHeight="1" x14ac:dyDescent="0.2">
      <c r="A373" s="11">
        <v>368</v>
      </c>
      <c r="B373" s="12" t="s">
        <v>1121</v>
      </c>
      <c r="C373" s="13" t="s">
        <v>1005</v>
      </c>
      <c r="D373" s="14" t="s">
        <v>1102</v>
      </c>
      <c r="E373" s="15" t="s">
        <v>171</v>
      </c>
      <c r="F373" s="16" t="s">
        <v>14</v>
      </c>
      <c r="G373" s="17">
        <v>6101000</v>
      </c>
      <c r="H373" s="17">
        <v>708220</v>
      </c>
      <c r="I373" s="17">
        <v>6809220</v>
      </c>
      <c r="J373" s="18">
        <v>0</v>
      </c>
      <c r="L373" s="20" t="str">
        <f>VLOOKUP(D373,[1]Sheet1!$C$6:$H$856,6,0)</f>
        <v>Khoa Động lực</v>
      </c>
      <c r="M373" s="19" t="str">
        <f t="shared" si="6"/>
        <v>19C1</v>
      </c>
      <c r="N373" s="19" t="e">
        <f>VLOOKUP(B373,'[2]SV17T4-KLT'!$C$9:$C$172,1,0)</f>
        <v>#N/A</v>
      </c>
    </row>
    <row r="374" spans="1:14" s="19" customFormat="1" ht="18" customHeight="1" x14ac:dyDescent="0.2">
      <c r="A374" s="11">
        <v>369</v>
      </c>
      <c r="B374" s="12" t="s">
        <v>1122</v>
      </c>
      <c r="C374" s="13" t="s">
        <v>1123</v>
      </c>
      <c r="D374" s="14" t="s">
        <v>1102</v>
      </c>
      <c r="E374" s="15" t="s">
        <v>125</v>
      </c>
      <c r="F374" s="16" t="s">
        <v>14</v>
      </c>
      <c r="G374" s="17">
        <v>5321000</v>
      </c>
      <c r="H374" s="17">
        <v>708220</v>
      </c>
      <c r="I374" s="17">
        <v>6029220</v>
      </c>
      <c r="J374" s="18">
        <v>0</v>
      </c>
      <c r="L374" s="20" t="str">
        <f>VLOOKUP(D374,[1]Sheet1!$C$6:$H$856,6,0)</f>
        <v>Khoa Động lực</v>
      </c>
      <c r="M374" s="19" t="str">
        <f t="shared" si="6"/>
        <v>19C1</v>
      </c>
      <c r="N374" s="19" t="e">
        <f>VLOOKUP(B374,'[2]SV17T4-KLT'!$C$9:$C$172,1,0)</f>
        <v>#N/A</v>
      </c>
    </row>
    <row r="375" spans="1:14" s="19" customFormat="1" ht="18" customHeight="1" x14ac:dyDescent="0.2">
      <c r="A375" s="11">
        <v>370</v>
      </c>
      <c r="B375" s="12" t="s">
        <v>1124</v>
      </c>
      <c r="C375" s="13" t="s">
        <v>1125</v>
      </c>
      <c r="D375" s="14" t="s">
        <v>1102</v>
      </c>
      <c r="E375" s="15" t="s">
        <v>19</v>
      </c>
      <c r="F375" s="16" t="s">
        <v>14</v>
      </c>
      <c r="G375" s="17">
        <v>5321000</v>
      </c>
      <c r="H375" s="17">
        <v>708220</v>
      </c>
      <c r="I375" s="17">
        <v>6029220</v>
      </c>
      <c r="J375" s="18">
        <v>0</v>
      </c>
      <c r="L375" s="20" t="str">
        <f>VLOOKUP(D375,[1]Sheet1!$C$6:$H$856,6,0)</f>
        <v>Khoa Động lực</v>
      </c>
      <c r="M375" s="19" t="str">
        <f t="shared" si="6"/>
        <v>19C1</v>
      </c>
      <c r="N375" s="19" t="e">
        <f>VLOOKUP(B375,'[2]SV17T4-KLT'!$C$9:$C$172,1,0)</f>
        <v>#N/A</v>
      </c>
    </row>
    <row r="376" spans="1:14" s="19" customFormat="1" ht="18" customHeight="1" x14ac:dyDescent="0.2">
      <c r="A376" s="11">
        <v>371</v>
      </c>
      <c r="B376" s="12" t="s">
        <v>1126</v>
      </c>
      <c r="C376" s="13" t="s">
        <v>1127</v>
      </c>
      <c r="D376" s="14" t="s">
        <v>1102</v>
      </c>
      <c r="E376" s="15" t="s">
        <v>78</v>
      </c>
      <c r="F376" s="16" t="s">
        <v>14</v>
      </c>
      <c r="G376" s="17">
        <v>6101000</v>
      </c>
      <c r="H376" s="17">
        <v>708220</v>
      </c>
      <c r="I376" s="17">
        <v>6809220</v>
      </c>
      <c r="J376" s="18">
        <v>0</v>
      </c>
      <c r="L376" s="20" t="str">
        <f>VLOOKUP(D376,[1]Sheet1!$C$6:$H$856,6,0)</f>
        <v>Khoa Động lực</v>
      </c>
      <c r="M376" s="19" t="str">
        <f t="shared" si="6"/>
        <v>19C1</v>
      </c>
      <c r="N376" s="19" t="e">
        <f>VLOOKUP(B376,'[2]SV17T4-KLT'!$C$9:$C$172,1,0)</f>
        <v>#N/A</v>
      </c>
    </row>
    <row r="377" spans="1:14" s="19" customFormat="1" ht="18" customHeight="1" x14ac:dyDescent="0.2">
      <c r="A377" s="11">
        <v>372</v>
      </c>
      <c r="B377" s="12" t="s">
        <v>1128</v>
      </c>
      <c r="C377" s="13" t="s">
        <v>1129</v>
      </c>
      <c r="D377" s="14" t="s">
        <v>1102</v>
      </c>
      <c r="E377" s="15" t="s">
        <v>233</v>
      </c>
      <c r="F377" s="16" t="s">
        <v>14</v>
      </c>
      <c r="G377" s="17">
        <v>780000</v>
      </c>
      <c r="H377" s="17">
        <v>0</v>
      </c>
      <c r="I377" s="17">
        <v>780000</v>
      </c>
      <c r="J377" s="18">
        <v>5321000</v>
      </c>
      <c r="L377" s="20" t="str">
        <f>VLOOKUP(D377,[1]Sheet1!$C$6:$H$856,6,0)</f>
        <v>Khoa Động lực</v>
      </c>
      <c r="M377" s="19" t="str">
        <f t="shared" si="6"/>
        <v>19C1</v>
      </c>
      <c r="N377" s="19" t="e">
        <f>VLOOKUP(B377,'[2]SV17T4-KLT'!$C$9:$C$172,1,0)</f>
        <v>#N/A</v>
      </c>
    </row>
    <row r="378" spans="1:14" s="19" customFormat="1" ht="18" customHeight="1" x14ac:dyDescent="0.2">
      <c r="A378" s="11">
        <v>373</v>
      </c>
      <c r="B378" s="12" t="s">
        <v>1130</v>
      </c>
      <c r="C378" s="13" t="s">
        <v>1131</v>
      </c>
      <c r="D378" s="14" t="s">
        <v>1102</v>
      </c>
      <c r="E378" s="15" t="s">
        <v>55</v>
      </c>
      <c r="F378" s="16" t="s">
        <v>14</v>
      </c>
      <c r="G378" s="17">
        <v>6101000</v>
      </c>
      <c r="H378" s="17">
        <v>708220</v>
      </c>
      <c r="I378" s="17">
        <v>6809220</v>
      </c>
      <c r="J378" s="18">
        <v>0</v>
      </c>
      <c r="L378" s="20" t="str">
        <f>VLOOKUP(D378,[1]Sheet1!$C$6:$H$856,6,0)</f>
        <v>Khoa Động lực</v>
      </c>
      <c r="M378" s="19" t="str">
        <f t="shared" si="6"/>
        <v>19C1</v>
      </c>
      <c r="N378" s="19" t="e">
        <f>VLOOKUP(B378,'[2]SV17T4-KLT'!$C$9:$C$172,1,0)</f>
        <v>#N/A</v>
      </c>
    </row>
    <row r="379" spans="1:14" s="19" customFormat="1" ht="18" customHeight="1" x14ac:dyDescent="0.2">
      <c r="A379" s="11">
        <v>374</v>
      </c>
      <c r="B379" s="12" t="s">
        <v>1132</v>
      </c>
      <c r="C379" s="13" t="s">
        <v>236</v>
      </c>
      <c r="D379" s="14" t="s">
        <v>1102</v>
      </c>
      <c r="E379" s="15" t="s">
        <v>111</v>
      </c>
      <c r="F379" s="16" t="s">
        <v>14</v>
      </c>
      <c r="G379" s="17">
        <v>6101000</v>
      </c>
      <c r="H379" s="17">
        <v>708220</v>
      </c>
      <c r="I379" s="17">
        <v>6809220</v>
      </c>
      <c r="J379" s="18">
        <v>0</v>
      </c>
      <c r="L379" s="20" t="str">
        <f>VLOOKUP(D379,[1]Sheet1!$C$6:$H$856,6,0)</f>
        <v>Khoa Động lực</v>
      </c>
      <c r="M379" s="19" t="str">
        <f t="shared" si="6"/>
        <v>19C1</v>
      </c>
      <c r="N379" s="19" t="e">
        <f>VLOOKUP(B379,'[2]SV17T4-KLT'!$C$9:$C$172,1,0)</f>
        <v>#N/A</v>
      </c>
    </row>
    <row r="380" spans="1:14" s="19" customFormat="1" ht="18" customHeight="1" x14ac:dyDescent="0.2">
      <c r="A380" s="11">
        <v>375</v>
      </c>
      <c r="B380" s="12" t="s">
        <v>1133</v>
      </c>
      <c r="C380" s="13" t="s">
        <v>1134</v>
      </c>
      <c r="D380" s="14" t="s">
        <v>1102</v>
      </c>
      <c r="E380" s="15" t="s">
        <v>58</v>
      </c>
      <c r="F380" s="16" t="s">
        <v>14</v>
      </c>
      <c r="G380" s="17">
        <v>6101000</v>
      </c>
      <c r="H380" s="17">
        <v>708220</v>
      </c>
      <c r="I380" s="17">
        <v>6809220</v>
      </c>
      <c r="J380" s="18">
        <v>0</v>
      </c>
      <c r="L380" s="20" t="str">
        <f>VLOOKUP(D380,[1]Sheet1!$C$6:$H$856,6,0)</f>
        <v>Khoa Động lực</v>
      </c>
      <c r="M380" s="19" t="str">
        <f t="shared" si="6"/>
        <v>19C1</v>
      </c>
      <c r="N380" s="19" t="e">
        <f>VLOOKUP(B380,'[2]SV17T4-KLT'!$C$9:$C$172,1,0)</f>
        <v>#N/A</v>
      </c>
    </row>
    <row r="381" spans="1:14" s="19" customFormat="1" ht="18" customHeight="1" x14ac:dyDescent="0.2">
      <c r="A381" s="11">
        <v>376</v>
      </c>
      <c r="B381" s="12" t="s">
        <v>1135</v>
      </c>
      <c r="C381" s="13" t="s">
        <v>1136</v>
      </c>
      <c r="D381" s="14" t="s">
        <v>1102</v>
      </c>
      <c r="E381" s="15" t="s">
        <v>145</v>
      </c>
      <c r="F381" s="16" t="s">
        <v>14</v>
      </c>
      <c r="G381" s="17">
        <v>6101000</v>
      </c>
      <c r="H381" s="17">
        <v>708220</v>
      </c>
      <c r="I381" s="17">
        <v>6809220</v>
      </c>
      <c r="J381" s="18">
        <v>0</v>
      </c>
      <c r="L381" s="20" t="str">
        <f>VLOOKUP(D381,[1]Sheet1!$C$6:$H$856,6,0)</f>
        <v>Khoa Động lực</v>
      </c>
      <c r="M381" s="19" t="str">
        <f t="shared" si="6"/>
        <v>19C1</v>
      </c>
      <c r="N381" s="19" t="e">
        <f>VLOOKUP(B381,'[2]SV17T4-KLT'!$C$9:$C$172,1,0)</f>
        <v>#N/A</v>
      </c>
    </row>
    <row r="382" spans="1:14" s="19" customFormat="1" ht="18" customHeight="1" x14ac:dyDescent="0.2">
      <c r="A382" s="11">
        <v>377</v>
      </c>
      <c r="B382" s="12" t="s">
        <v>1137</v>
      </c>
      <c r="C382" s="13" t="s">
        <v>1138</v>
      </c>
      <c r="D382" s="14" t="s">
        <v>1102</v>
      </c>
      <c r="E382" s="15" t="s">
        <v>112</v>
      </c>
      <c r="F382" s="16" t="s">
        <v>14</v>
      </c>
      <c r="G382" s="17">
        <v>6101000</v>
      </c>
      <c r="H382" s="17">
        <v>708220</v>
      </c>
      <c r="I382" s="17">
        <v>6809220</v>
      </c>
      <c r="J382" s="18">
        <v>0</v>
      </c>
      <c r="L382" s="20" t="str">
        <f>VLOOKUP(D382,[1]Sheet1!$C$6:$H$856,6,0)</f>
        <v>Khoa Động lực</v>
      </c>
      <c r="M382" s="19" t="str">
        <f t="shared" si="6"/>
        <v>19C1</v>
      </c>
      <c r="N382" s="19" t="e">
        <f>VLOOKUP(B382,'[2]SV17T4-KLT'!$C$9:$C$172,1,0)</f>
        <v>#N/A</v>
      </c>
    </row>
    <row r="383" spans="1:14" s="19" customFormat="1" ht="18" customHeight="1" x14ac:dyDescent="0.2">
      <c r="A383" s="11">
        <v>378</v>
      </c>
      <c r="B383" s="12" t="s">
        <v>1139</v>
      </c>
      <c r="C383" s="13" t="s">
        <v>1140</v>
      </c>
      <c r="D383" s="14" t="s">
        <v>1102</v>
      </c>
      <c r="E383" s="15" t="s">
        <v>92</v>
      </c>
      <c r="F383" s="16" t="s">
        <v>14</v>
      </c>
      <c r="G383" s="17">
        <v>780000</v>
      </c>
      <c r="H383" s="17">
        <v>0</v>
      </c>
      <c r="I383" s="17">
        <v>780000</v>
      </c>
      <c r="J383" s="18">
        <v>4755000</v>
      </c>
      <c r="L383" s="20" t="str">
        <f>VLOOKUP(D383,[1]Sheet1!$C$6:$H$856,6,0)</f>
        <v>Khoa Động lực</v>
      </c>
      <c r="M383" s="19" t="str">
        <f t="shared" si="6"/>
        <v>19C1</v>
      </c>
      <c r="N383" s="19" t="e">
        <f>VLOOKUP(B383,'[2]SV17T4-KLT'!$C$9:$C$172,1,0)</f>
        <v>#N/A</v>
      </c>
    </row>
    <row r="384" spans="1:14" s="19" customFormat="1" ht="18" customHeight="1" x14ac:dyDescent="0.2">
      <c r="A384" s="11">
        <v>379</v>
      </c>
      <c r="B384" s="12" t="s">
        <v>1141</v>
      </c>
      <c r="C384" s="13" t="s">
        <v>1142</v>
      </c>
      <c r="D384" s="14" t="s">
        <v>1143</v>
      </c>
      <c r="E384" s="15" t="s">
        <v>1083</v>
      </c>
      <c r="F384" s="16" t="s">
        <v>14</v>
      </c>
      <c r="G384" s="17">
        <v>6101000</v>
      </c>
      <c r="H384" s="17">
        <v>708220</v>
      </c>
      <c r="I384" s="17">
        <v>6809220</v>
      </c>
      <c r="J384" s="18">
        <v>0</v>
      </c>
      <c r="L384" s="20" t="str">
        <f>VLOOKUP(D384,[1]Sheet1!$C$6:$H$856,6,0)</f>
        <v>Khoa Động lực</v>
      </c>
      <c r="M384" s="19" t="str">
        <f t="shared" si="6"/>
        <v>19C1</v>
      </c>
      <c r="N384" s="19" t="e">
        <f>VLOOKUP(B384,'[2]SV17T4-KLT'!$C$9:$C$172,1,0)</f>
        <v>#N/A</v>
      </c>
    </row>
    <row r="385" spans="1:14" s="19" customFormat="1" ht="18" customHeight="1" x14ac:dyDescent="0.2">
      <c r="A385" s="11">
        <v>380</v>
      </c>
      <c r="B385" s="12" t="s">
        <v>1144</v>
      </c>
      <c r="C385" s="13" t="s">
        <v>1145</v>
      </c>
      <c r="D385" s="14" t="s">
        <v>1143</v>
      </c>
      <c r="E385" s="15" t="s">
        <v>1146</v>
      </c>
      <c r="F385" s="16" t="s">
        <v>14</v>
      </c>
      <c r="G385" s="17">
        <v>6101000</v>
      </c>
      <c r="H385" s="17">
        <v>708220</v>
      </c>
      <c r="I385" s="17">
        <v>6809220</v>
      </c>
      <c r="J385" s="18">
        <v>0</v>
      </c>
      <c r="L385" s="20" t="str">
        <f>VLOOKUP(D385,[1]Sheet1!$C$6:$H$856,6,0)</f>
        <v>Khoa Động lực</v>
      </c>
      <c r="M385" s="19" t="str">
        <f t="shared" si="6"/>
        <v>19C1</v>
      </c>
      <c r="N385" s="19" t="e">
        <f>VLOOKUP(B385,'[2]SV17T4-KLT'!$C$9:$C$172,1,0)</f>
        <v>#N/A</v>
      </c>
    </row>
    <row r="386" spans="1:14" s="19" customFormat="1" ht="18" customHeight="1" x14ac:dyDescent="0.2">
      <c r="A386" s="11">
        <v>381</v>
      </c>
      <c r="B386" s="12" t="s">
        <v>1147</v>
      </c>
      <c r="C386" s="13" t="s">
        <v>1148</v>
      </c>
      <c r="D386" s="14" t="s">
        <v>1143</v>
      </c>
      <c r="E386" s="15" t="s">
        <v>182</v>
      </c>
      <c r="F386" s="16" t="s">
        <v>14</v>
      </c>
      <c r="G386" s="17">
        <v>6101000</v>
      </c>
      <c r="H386" s="17">
        <v>708220</v>
      </c>
      <c r="I386" s="17">
        <v>6809220</v>
      </c>
      <c r="J386" s="18">
        <v>0</v>
      </c>
      <c r="L386" s="20" t="str">
        <f>VLOOKUP(D386,[1]Sheet1!$C$6:$H$856,6,0)</f>
        <v>Khoa Động lực</v>
      </c>
      <c r="M386" s="19" t="str">
        <f t="shared" si="6"/>
        <v>19C1</v>
      </c>
      <c r="N386" s="19" t="e">
        <f>VLOOKUP(B386,'[2]SV17T4-KLT'!$C$9:$C$172,1,0)</f>
        <v>#N/A</v>
      </c>
    </row>
    <row r="387" spans="1:14" s="19" customFormat="1" ht="18" customHeight="1" x14ac:dyDescent="0.2">
      <c r="A387" s="11">
        <v>382</v>
      </c>
      <c r="B387" s="12" t="s">
        <v>1149</v>
      </c>
      <c r="C387" s="13" t="s">
        <v>1150</v>
      </c>
      <c r="D387" s="14" t="s">
        <v>1143</v>
      </c>
      <c r="E387" s="15" t="s">
        <v>1151</v>
      </c>
      <c r="F387" s="16" t="s">
        <v>14</v>
      </c>
      <c r="G387" s="17">
        <v>6101000</v>
      </c>
      <c r="H387" s="17">
        <v>708220</v>
      </c>
      <c r="I387" s="17">
        <v>6809220</v>
      </c>
      <c r="J387" s="18">
        <v>0</v>
      </c>
      <c r="L387" s="20" t="str">
        <f>VLOOKUP(D387,[1]Sheet1!$C$6:$H$856,6,0)</f>
        <v>Khoa Động lực</v>
      </c>
      <c r="M387" s="19" t="str">
        <f t="shared" si="6"/>
        <v>19C1</v>
      </c>
      <c r="N387" s="19" t="e">
        <f>VLOOKUP(B387,'[2]SV17T4-KLT'!$C$9:$C$172,1,0)</f>
        <v>#N/A</v>
      </c>
    </row>
    <row r="388" spans="1:14" s="19" customFormat="1" ht="18" customHeight="1" x14ac:dyDescent="0.2">
      <c r="A388" s="11">
        <v>383</v>
      </c>
      <c r="B388" s="12" t="s">
        <v>1152</v>
      </c>
      <c r="C388" s="13" t="s">
        <v>1153</v>
      </c>
      <c r="D388" s="14" t="s">
        <v>1143</v>
      </c>
      <c r="E388" s="15" t="s">
        <v>74</v>
      </c>
      <c r="F388" s="16" t="s">
        <v>14</v>
      </c>
      <c r="G388" s="17">
        <v>6101000</v>
      </c>
      <c r="H388" s="17">
        <v>708220</v>
      </c>
      <c r="I388" s="17">
        <v>6809220</v>
      </c>
      <c r="J388" s="18">
        <v>0</v>
      </c>
      <c r="L388" s="20" t="str">
        <f>VLOOKUP(D388,[1]Sheet1!$C$6:$H$856,6,0)</f>
        <v>Khoa Động lực</v>
      </c>
      <c r="M388" s="19" t="str">
        <f t="shared" si="6"/>
        <v>19C1</v>
      </c>
      <c r="N388" s="19" t="e">
        <f>VLOOKUP(B388,'[2]SV17T4-KLT'!$C$9:$C$172,1,0)</f>
        <v>#N/A</v>
      </c>
    </row>
    <row r="389" spans="1:14" s="19" customFormat="1" ht="18" customHeight="1" x14ac:dyDescent="0.2">
      <c r="A389" s="11">
        <v>384</v>
      </c>
      <c r="B389" s="12" t="s">
        <v>1154</v>
      </c>
      <c r="C389" s="13" t="s">
        <v>1155</v>
      </c>
      <c r="D389" s="14" t="s">
        <v>1143</v>
      </c>
      <c r="E389" s="15" t="s">
        <v>1156</v>
      </c>
      <c r="F389" s="16" t="s">
        <v>14</v>
      </c>
      <c r="G389" s="17">
        <v>6101000</v>
      </c>
      <c r="H389" s="17">
        <v>708220</v>
      </c>
      <c r="I389" s="17">
        <v>6809220</v>
      </c>
      <c r="J389" s="18">
        <v>0</v>
      </c>
      <c r="L389" s="20" t="str">
        <f>VLOOKUP(D389,[1]Sheet1!$C$6:$H$856,6,0)</f>
        <v>Khoa Động lực</v>
      </c>
      <c r="M389" s="19" t="str">
        <f t="shared" si="6"/>
        <v>19C1</v>
      </c>
      <c r="N389" s="19" t="e">
        <f>VLOOKUP(B389,'[2]SV17T4-KLT'!$C$9:$C$172,1,0)</f>
        <v>#N/A</v>
      </c>
    </row>
    <row r="390" spans="1:14" s="19" customFormat="1" ht="18" customHeight="1" x14ac:dyDescent="0.2">
      <c r="A390" s="11">
        <v>385</v>
      </c>
      <c r="B390" s="12" t="s">
        <v>1157</v>
      </c>
      <c r="C390" s="13" t="s">
        <v>1158</v>
      </c>
      <c r="D390" s="14" t="s">
        <v>1143</v>
      </c>
      <c r="E390" s="15" t="s">
        <v>1159</v>
      </c>
      <c r="F390" s="16" t="s">
        <v>14</v>
      </c>
      <c r="G390" s="17">
        <v>6101000</v>
      </c>
      <c r="H390" s="17">
        <v>708220</v>
      </c>
      <c r="I390" s="17">
        <v>6809220</v>
      </c>
      <c r="J390" s="18">
        <v>0</v>
      </c>
      <c r="L390" s="20" t="str">
        <f>VLOOKUP(D390,[1]Sheet1!$C$6:$H$856,6,0)</f>
        <v>Khoa Động lực</v>
      </c>
      <c r="M390" s="19" t="str">
        <f t="shared" si="6"/>
        <v>19C1</v>
      </c>
      <c r="N390" s="19" t="e">
        <f>VLOOKUP(B390,'[2]SV17T4-KLT'!$C$9:$C$172,1,0)</f>
        <v>#N/A</v>
      </c>
    </row>
    <row r="391" spans="1:14" s="19" customFormat="1" ht="18" customHeight="1" x14ac:dyDescent="0.2">
      <c r="A391" s="11">
        <v>386</v>
      </c>
      <c r="B391" s="12" t="s">
        <v>1160</v>
      </c>
      <c r="C391" s="13" t="s">
        <v>1161</v>
      </c>
      <c r="D391" s="14" t="s">
        <v>1143</v>
      </c>
      <c r="E391" s="15" t="s">
        <v>157</v>
      </c>
      <c r="F391" s="16" t="s">
        <v>14</v>
      </c>
      <c r="G391" s="17">
        <v>6101000</v>
      </c>
      <c r="H391" s="17">
        <v>708220</v>
      </c>
      <c r="I391" s="17">
        <v>6809220</v>
      </c>
      <c r="J391" s="18">
        <v>0</v>
      </c>
      <c r="L391" s="20" t="str">
        <f>VLOOKUP(D391,[1]Sheet1!$C$6:$H$856,6,0)</f>
        <v>Khoa Động lực</v>
      </c>
      <c r="M391" s="19" t="str">
        <f t="shared" si="6"/>
        <v>19C1</v>
      </c>
      <c r="N391" s="19" t="e">
        <f>VLOOKUP(B391,'[2]SV17T4-KLT'!$C$9:$C$172,1,0)</f>
        <v>#N/A</v>
      </c>
    </row>
    <row r="392" spans="1:14" s="19" customFormat="1" ht="18" customHeight="1" x14ac:dyDescent="0.2">
      <c r="A392" s="11">
        <v>387</v>
      </c>
      <c r="B392" s="12" t="s">
        <v>1162</v>
      </c>
      <c r="C392" s="13" t="s">
        <v>1163</v>
      </c>
      <c r="D392" s="14" t="s">
        <v>1143</v>
      </c>
      <c r="E392" s="15" t="s">
        <v>170</v>
      </c>
      <c r="F392" s="16" t="s">
        <v>14</v>
      </c>
      <c r="G392" s="17">
        <v>6101000</v>
      </c>
      <c r="H392" s="17">
        <v>708220</v>
      </c>
      <c r="I392" s="17">
        <v>6809220</v>
      </c>
      <c r="J392" s="18">
        <v>0</v>
      </c>
      <c r="L392" s="20" t="str">
        <f>VLOOKUP(D392,[1]Sheet1!$C$6:$H$856,6,0)</f>
        <v>Khoa Động lực</v>
      </c>
      <c r="M392" s="19" t="str">
        <f t="shared" si="6"/>
        <v>19C1</v>
      </c>
      <c r="N392" s="19" t="e">
        <f>VLOOKUP(B392,'[2]SV17T4-KLT'!$C$9:$C$172,1,0)</f>
        <v>#N/A</v>
      </c>
    </row>
    <row r="393" spans="1:14" s="19" customFormat="1" ht="18" customHeight="1" x14ac:dyDescent="0.2">
      <c r="A393" s="11">
        <v>388</v>
      </c>
      <c r="B393" s="12" t="s">
        <v>1164</v>
      </c>
      <c r="C393" s="13" t="s">
        <v>1165</v>
      </c>
      <c r="D393" s="14" t="s">
        <v>1143</v>
      </c>
      <c r="E393" s="15" t="s">
        <v>778</v>
      </c>
      <c r="F393" s="16" t="s">
        <v>14</v>
      </c>
      <c r="G393" s="17">
        <v>6101000</v>
      </c>
      <c r="H393" s="17">
        <v>708220</v>
      </c>
      <c r="I393" s="17">
        <v>6809220</v>
      </c>
      <c r="J393" s="18">
        <v>0</v>
      </c>
      <c r="L393" s="20" t="str">
        <f>VLOOKUP(D393,[1]Sheet1!$C$6:$H$856,6,0)</f>
        <v>Khoa Động lực</v>
      </c>
      <c r="M393" s="19" t="str">
        <f t="shared" si="6"/>
        <v>19C1</v>
      </c>
      <c r="N393" s="19" t="e">
        <f>VLOOKUP(B393,'[2]SV17T4-KLT'!$C$9:$C$172,1,0)</f>
        <v>#N/A</v>
      </c>
    </row>
    <row r="394" spans="1:14" s="19" customFormat="1" ht="18" customHeight="1" x14ac:dyDescent="0.2">
      <c r="A394" s="11">
        <v>389</v>
      </c>
      <c r="B394" s="12" t="s">
        <v>1166</v>
      </c>
      <c r="C394" s="13" t="s">
        <v>1167</v>
      </c>
      <c r="D394" s="14" t="s">
        <v>1143</v>
      </c>
      <c r="E394" s="15" t="s">
        <v>203</v>
      </c>
      <c r="F394" s="16" t="s">
        <v>14</v>
      </c>
      <c r="G394" s="17">
        <v>6101000</v>
      </c>
      <c r="H394" s="17">
        <v>708220</v>
      </c>
      <c r="I394" s="17">
        <v>6809220</v>
      </c>
      <c r="J394" s="18">
        <v>0</v>
      </c>
      <c r="L394" s="20" t="str">
        <f>VLOOKUP(D394,[1]Sheet1!$C$6:$H$856,6,0)</f>
        <v>Khoa Động lực</v>
      </c>
      <c r="M394" s="19" t="str">
        <f t="shared" si="6"/>
        <v>19C1</v>
      </c>
      <c r="N394" s="19" t="e">
        <f>VLOOKUP(B394,'[2]SV17T4-KLT'!$C$9:$C$172,1,0)</f>
        <v>#N/A</v>
      </c>
    </row>
    <row r="395" spans="1:14" s="19" customFormat="1" ht="18" customHeight="1" x14ac:dyDescent="0.2">
      <c r="A395" s="11">
        <v>390</v>
      </c>
      <c r="B395" s="12" t="s">
        <v>1168</v>
      </c>
      <c r="C395" s="13" t="s">
        <v>1169</v>
      </c>
      <c r="D395" s="14" t="s">
        <v>1143</v>
      </c>
      <c r="E395" s="15" t="s">
        <v>40</v>
      </c>
      <c r="F395" s="16" t="s">
        <v>14</v>
      </c>
      <c r="G395" s="17">
        <v>6101000</v>
      </c>
      <c r="H395" s="17">
        <v>708220</v>
      </c>
      <c r="I395" s="17">
        <v>6809220</v>
      </c>
      <c r="J395" s="18">
        <v>0</v>
      </c>
      <c r="L395" s="20" t="str">
        <f>VLOOKUP(D395,[1]Sheet1!$C$6:$H$856,6,0)</f>
        <v>Khoa Động lực</v>
      </c>
      <c r="M395" s="19" t="str">
        <f t="shared" si="6"/>
        <v>19C1</v>
      </c>
      <c r="N395" s="19" t="e">
        <f>VLOOKUP(B395,'[2]SV17T4-KLT'!$C$9:$C$172,1,0)</f>
        <v>#N/A</v>
      </c>
    </row>
    <row r="396" spans="1:14" s="19" customFormat="1" ht="18" customHeight="1" x14ac:dyDescent="0.2">
      <c r="A396" s="11">
        <v>391</v>
      </c>
      <c r="B396" s="12" t="s">
        <v>1170</v>
      </c>
      <c r="C396" s="13" t="s">
        <v>38</v>
      </c>
      <c r="D396" s="14" t="s">
        <v>1143</v>
      </c>
      <c r="E396" s="15" t="s">
        <v>159</v>
      </c>
      <c r="F396" s="16" t="s">
        <v>14</v>
      </c>
      <c r="G396" s="17">
        <v>6101000</v>
      </c>
      <c r="H396" s="17">
        <v>708220</v>
      </c>
      <c r="I396" s="17">
        <v>6809220</v>
      </c>
      <c r="J396" s="18">
        <v>0</v>
      </c>
      <c r="L396" s="20" t="str">
        <f>VLOOKUP(D396,[1]Sheet1!$C$6:$H$856,6,0)</f>
        <v>Khoa Động lực</v>
      </c>
      <c r="M396" s="19" t="str">
        <f t="shared" si="6"/>
        <v>19C1</v>
      </c>
      <c r="N396" s="19" t="e">
        <f>VLOOKUP(B396,'[2]SV17T4-KLT'!$C$9:$C$172,1,0)</f>
        <v>#N/A</v>
      </c>
    </row>
    <row r="397" spans="1:14" s="19" customFormat="1" ht="18" customHeight="1" x14ac:dyDescent="0.2">
      <c r="A397" s="11">
        <v>392</v>
      </c>
      <c r="B397" s="12" t="s">
        <v>1171</v>
      </c>
      <c r="C397" s="13" t="s">
        <v>131</v>
      </c>
      <c r="D397" s="14" t="s">
        <v>1143</v>
      </c>
      <c r="E397" s="15" t="s">
        <v>222</v>
      </c>
      <c r="F397" s="16" t="s">
        <v>14</v>
      </c>
      <c r="G397" s="17">
        <v>6101000</v>
      </c>
      <c r="H397" s="17">
        <v>708220</v>
      </c>
      <c r="I397" s="17">
        <v>6809220</v>
      </c>
      <c r="J397" s="18">
        <v>0</v>
      </c>
      <c r="L397" s="20" t="str">
        <f>VLOOKUP(D397,[1]Sheet1!$C$6:$H$856,6,0)</f>
        <v>Khoa Động lực</v>
      </c>
      <c r="M397" s="19" t="str">
        <f t="shared" si="6"/>
        <v>19C1</v>
      </c>
      <c r="N397" s="19" t="e">
        <f>VLOOKUP(B397,'[2]SV17T4-KLT'!$C$9:$C$172,1,0)</f>
        <v>#N/A</v>
      </c>
    </row>
    <row r="398" spans="1:14" s="19" customFormat="1" ht="18" customHeight="1" x14ac:dyDescent="0.2">
      <c r="A398" s="11">
        <v>393</v>
      </c>
      <c r="B398" s="12" t="s">
        <v>1172</v>
      </c>
      <c r="C398" s="13" t="s">
        <v>1173</v>
      </c>
      <c r="D398" s="14" t="s">
        <v>1143</v>
      </c>
      <c r="E398" s="15" t="s">
        <v>213</v>
      </c>
      <c r="F398" s="16" t="s">
        <v>14</v>
      </c>
      <c r="G398" s="17">
        <v>6101000</v>
      </c>
      <c r="H398" s="17">
        <v>708220</v>
      </c>
      <c r="I398" s="17">
        <v>6809220</v>
      </c>
      <c r="J398" s="18">
        <v>0</v>
      </c>
      <c r="L398" s="20" t="str">
        <f>VLOOKUP(D398,[1]Sheet1!$C$6:$H$856,6,0)</f>
        <v>Khoa Động lực</v>
      </c>
      <c r="M398" s="19" t="str">
        <f t="shared" si="6"/>
        <v>19C1</v>
      </c>
      <c r="N398" s="19" t="e">
        <f>VLOOKUP(B398,'[2]SV17T4-KLT'!$C$9:$C$172,1,0)</f>
        <v>#N/A</v>
      </c>
    </row>
    <row r="399" spans="1:14" s="19" customFormat="1" ht="18" customHeight="1" x14ac:dyDescent="0.2">
      <c r="A399" s="11">
        <v>394</v>
      </c>
      <c r="B399" s="12" t="s">
        <v>1174</v>
      </c>
      <c r="C399" s="13" t="s">
        <v>1175</v>
      </c>
      <c r="D399" s="14" t="s">
        <v>1143</v>
      </c>
      <c r="E399" s="15" t="s">
        <v>28</v>
      </c>
      <c r="F399" s="16" t="s">
        <v>14</v>
      </c>
      <c r="G399" s="17">
        <v>6101000</v>
      </c>
      <c r="H399" s="17">
        <v>708220</v>
      </c>
      <c r="I399" s="17">
        <v>6809220</v>
      </c>
      <c r="J399" s="18">
        <v>0</v>
      </c>
      <c r="L399" s="20" t="str">
        <f>VLOOKUP(D399,[1]Sheet1!$C$6:$H$856,6,0)</f>
        <v>Khoa Động lực</v>
      </c>
      <c r="M399" s="19" t="str">
        <f t="shared" si="6"/>
        <v>19C1</v>
      </c>
      <c r="N399" s="19" t="e">
        <f>VLOOKUP(B399,'[2]SV17T4-KLT'!$C$9:$C$172,1,0)</f>
        <v>#N/A</v>
      </c>
    </row>
    <row r="400" spans="1:14" s="19" customFormat="1" ht="18" customHeight="1" x14ac:dyDescent="0.2">
      <c r="A400" s="11">
        <v>395</v>
      </c>
      <c r="B400" s="12" t="s">
        <v>1176</v>
      </c>
      <c r="C400" s="13" t="s">
        <v>1177</v>
      </c>
      <c r="D400" s="14" t="s">
        <v>1143</v>
      </c>
      <c r="E400" s="15" t="s">
        <v>89</v>
      </c>
      <c r="F400" s="16" t="s">
        <v>14</v>
      </c>
      <c r="G400" s="17">
        <v>6101000</v>
      </c>
      <c r="H400" s="17">
        <v>708220</v>
      </c>
      <c r="I400" s="17">
        <v>6809220</v>
      </c>
      <c r="J400" s="18">
        <v>0</v>
      </c>
      <c r="L400" s="20" t="str">
        <f>VLOOKUP(D400,[1]Sheet1!$C$6:$H$856,6,0)</f>
        <v>Khoa Động lực</v>
      </c>
      <c r="M400" s="19" t="str">
        <f t="shared" si="6"/>
        <v>19C1</v>
      </c>
      <c r="N400" s="19" t="e">
        <f>VLOOKUP(B400,'[2]SV17T4-KLT'!$C$9:$C$172,1,0)</f>
        <v>#N/A</v>
      </c>
    </row>
    <row r="401" spans="1:14" s="19" customFormat="1" ht="18" customHeight="1" x14ac:dyDescent="0.2">
      <c r="A401" s="11">
        <v>396</v>
      </c>
      <c r="B401" s="12" t="s">
        <v>1178</v>
      </c>
      <c r="C401" s="13" t="s">
        <v>1179</v>
      </c>
      <c r="D401" s="14" t="s">
        <v>1143</v>
      </c>
      <c r="E401" s="15" t="s">
        <v>732</v>
      </c>
      <c r="F401" s="16" t="s">
        <v>14</v>
      </c>
      <c r="G401" s="17">
        <v>6101000</v>
      </c>
      <c r="H401" s="17">
        <v>708220</v>
      </c>
      <c r="I401" s="17">
        <v>6809220</v>
      </c>
      <c r="J401" s="18">
        <v>0</v>
      </c>
      <c r="L401" s="20" t="str">
        <f>VLOOKUP(D401,[1]Sheet1!$C$6:$H$856,6,0)</f>
        <v>Khoa Động lực</v>
      </c>
      <c r="M401" s="19" t="str">
        <f t="shared" si="6"/>
        <v>19C1</v>
      </c>
      <c r="N401" s="19" t="e">
        <f>VLOOKUP(B401,'[2]SV17T4-KLT'!$C$9:$C$172,1,0)</f>
        <v>#N/A</v>
      </c>
    </row>
    <row r="402" spans="1:14" s="19" customFormat="1" ht="18" customHeight="1" x14ac:dyDescent="0.2">
      <c r="A402" s="11">
        <v>397</v>
      </c>
      <c r="B402" s="12" t="s">
        <v>1180</v>
      </c>
      <c r="C402" s="13" t="s">
        <v>1181</v>
      </c>
      <c r="D402" s="14" t="s">
        <v>1143</v>
      </c>
      <c r="E402" s="15" t="s">
        <v>64</v>
      </c>
      <c r="F402" s="16" t="s">
        <v>14</v>
      </c>
      <c r="G402" s="17">
        <v>6101000</v>
      </c>
      <c r="H402" s="17">
        <v>708220</v>
      </c>
      <c r="I402" s="17">
        <v>6809220</v>
      </c>
      <c r="J402" s="18">
        <v>0</v>
      </c>
      <c r="L402" s="20" t="str">
        <f>VLOOKUP(D402,[1]Sheet1!$C$6:$H$856,6,0)</f>
        <v>Khoa Động lực</v>
      </c>
      <c r="M402" s="19" t="str">
        <f t="shared" si="6"/>
        <v>19C1</v>
      </c>
      <c r="N402" s="19" t="e">
        <f>VLOOKUP(B402,'[2]SV17T4-KLT'!$C$9:$C$172,1,0)</f>
        <v>#N/A</v>
      </c>
    </row>
    <row r="403" spans="1:14" s="19" customFormat="1" ht="18" customHeight="1" x14ac:dyDescent="0.2">
      <c r="A403" s="11">
        <v>398</v>
      </c>
      <c r="B403" s="12" t="s">
        <v>1182</v>
      </c>
      <c r="C403" s="13" t="s">
        <v>1183</v>
      </c>
      <c r="D403" s="14" t="s">
        <v>1143</v>
      </c>
      <c r="E403" s="15" t="s">
        <v>1184</v>
      </c>
      <c r="F403" s="16" t="s">
        <v>14</v>
      </c>
      <c r="G403" s="17">
        <v>6101000</v>
      </c>
      <c r="H403" s="17">
        <v>708220</v>
      </c>
      <c r="I403" s="17">
        <v>6809220</v>
      </c>
      <c r="J403" s="18">
        <v>0</v>
      </c>
      <c r="L403" s="20" t="str">
        <f>VLOOKUP(D403,[1]Sheet1!$C$6:$H$856,6,0)</f>
        <v>Khoa Động lực</v>
      </c>
      <c r="M403" s="19" t="str">
        <f t="shared" si="6"/>
        <v>19C1</v>
      </c>
      <c r="N403" s="19" t="e">
        <f>VLOOKUP(B403,'[2]SV17T4-KLT'!$C$9:$C$172,1,0)</f>
        <v>#N/A</v>
      </c>
    </row>
    <row r="404" spans="1:14" s="19" customFormat="1" ht="18" customHeight="1" x14ac:dyDescent="0.2">
      <c r="A404" s="11">
        <v>399</v>
      </c>
      <c r="B404" s="12" t="s">
        <v>1185</v>
      </c>
      <c r="C404" s="13" t="s">
        <v>177</v>
      </c>
      <c r="D404" s="14" t="s">
        <v>1143</v>
      </c>
      <c r="E404" s="15" t="s">
        <v>137</v>
      </c>
      <c r="F404" s="16" t="s">
        <v>14</v>
      </c>
      <c r="G404" s="17">
        <v>6101000</v>
      </c>
      <c r="H404" s="17">
        <v>708220</v>
      </c>
      <c r="I404" s="17">
        <v>6809220</v>
      </c>
      <c r="J404" s="18">
        <v>0</v>
      </c>
      <c r="L404" s="20" t="str">
        <f>VLOOKUP(D404,[1]Sheet1!$C$6:$H$856,6,0)</f>
        <v>Khoa Động lực</v>
      </c>
      <c r="M404" s="19" t="str">
        <f t="shared" si="6"/>
        <v>19C1</v>
      </c>
      <c r="N404" s="19" t="e">
        <f>VLOOKUP(B404,'[2]SV17T4-KLT'!$C$9:$C$172,1,0)</f>
        <v>#N/A</v>
      </c>
    </row>
    <row r="405" spans="1:14" s="19" customFormat="1" ht="18" customHeight="1" x14ac:dyDescent="0.2">
      <c r="A405" s="11">
        <v>400</v>
      </c>
      <c r="B405" s="12" t="s">
        <v>1186</v>
      </c>
      <c r="C405" s="13" t="s">
        <v>1187</v>
      </c>
      <c r="D405" s="14" t="s">
        <v>1143</v>
      </c>
      <c r="E405" s="15" t="s">
        <v>934</v>
      </c>
      <c r="F405" s="16" t="s">
        <v>14</v>
      </c>
      <c r="G405" s="17">
        <v>6101000</v>
      </c>
      <c r="H405" s="17">
        <v>708220</v>
      </c>
      <c r="I405" s="17">
        <v>6809220</v>
      </c>
      <c r="J405" s="18">
        <v>0</v>
      </c>
      <c r="L405" s="20" t="str">
        <f>VLOOKUP(D405,[1]Sheet1!$C$6:$H$856,6,0)</f>
        <v>Khoa Động lực</v>
      </c>
      <c r="M405" s="19" t="str">
        <f t="shared" si="6"/>
        <v>19C1</v>
      </c>
      <c r="N405" s="19" t="e">
        <f>VLOOKUP(B405,'[2]SV17T4-KLT'!$C$9:$C$172,1,0)</f>
        <v>#N/A</v>
      </c>
    </row>
    <row r="406" spans="1:14" s="19" customFormat="1" ht="18" customHeight="1" x14ac:dyDescent="0.2">
      <c r="A406" s="11">
        <v>401</v>
      </c>
      <c r="B406" s="12" t="s">
        <v>1188</v>
      </c>
      <c r="C406" s="13" t="s">
        <v>1189</v>
      </c>
      <c r="D406" s="14" t="s">
        <v>1143</v>
      </c>
      <c r="E406" s="15" t="s">
        <v>146</v>
      </c>
      <c r="F406" s="16" t="s">
        <v>14</v>
      </c>
      <c r="G406" s="17">
        <v>6101000</v>
      </c>
      <c r="H406" s="17">
        <v>708220</v>
      </c>
      <c r="I406" s="17">
        <v>6809220</v>
      </c>
      <c r="J406" s="18">
        <v>0</v>
      </c>
      <c r="L406" s="20" t="str">
        <f>VLOOKUP(D406,[1]Sheet1!$C$6:$H$856,6,0)</f>
        <v>Khoa Động lực</v>
      </c>
      <c r="M406" s="19" t="str">
        <f t="shared" si="6"/>
        <v>19C1</v>
      </c>
      <c r="N406" s="19" t="e">
        <f>VLOOKUP(B406,'[2]SV17T4-KLT'!$C$9:$C$172,1,0)</f>
        <v>#N/A</v>
      </c>
    </row>
    <row r="407" spans="1:14" s="19" customFormat="1" ht="18" customHeight="1" x14ac:dyDescent="0.2">
      <c r="A407" s="11">
        <v>402</v>
      </c>
      <c r="B407" s="12" t="s">
        <v>1190</v>
      </c>
      <c r="C407" s="13" t="s">
        <v>1191</v>
      </c>
      <c r="D407" s="14" t="s">
        <v>1143</v>
      </c>
      <c r="E407" s="15" t="s">
        <v>1192</v>
      </c>
      <c r="F407" s="16" t="s">
        <v>14</v>
      </c>
      <c r="G407" s="17">
        <v>6101000</v>
      </c>
      <c r="H407" s="17">
        <v>708220</v>
      </c>
      <c r="I407" s="17">
        <v>6809220</v>
      </c>
      <c r="J407" s="18">
        <v>0</v>
      </c>
      <c r="L407" s="20" t="str">
        <f>VLOOKUP(D407,[1]Sheet1!$C$6:$H$856,6,0)</f>
        <v>Khoa Động lực</v>
      </c>
      <c r="M407" s="19" t="str">
        <f t="shared" si="6"/>
        <v>19C1</v>
      </c>
      <c r="N407" s="19" t="e">
        <f>VLOOKUP(B407,'[2]SV17T4-KLT'!$C$9:$C$172,1,0)</f>
        <v>#N/A</v>
      </c>
    </row>
    <row r="408" spans="1:14" s="19" customFormat="1" ht="18" customHeight="1" x14ac:dyDescent="0.2">
      <c r="A408" s="11">
        <v>403</v>
      </c>
      <c r="B408" s="12" t="s">
        <v>1193</v>
      </c>
      <c r="C408" s="13" t="s">
        <v>1194</v>
      </c>
      <c r="D408" s="14" t="s">
        <v>1143</v>
      </c>
      <c r="E408" s="15" t="s">
        <v>195</v>
      </c>
      <c r="F408" s="16" t="s">
        <v>14</v>
      </c>
      <c r="G408" s="17">
        <v>6101000</v>
      </c>
      <c r="H408" s="17">
        <v>708220</v>
      </c>
      <c r="I408" s="17">
        <v>6809220</v>
      </c>
      <c r="J408" s="18">
        <v>0</v>
      </c>
      <c r="L408" s="20" t="str">
        <f>VLOOKUP(D408,[1]Sheet1!$C$6:$H$856,6,0)</f>
        <v>Khoa Động lực</v>
      </c>
      <c r="M408" s="19" t="str">
        <f t="shared" si="6"/>
        <v>19C1</v>
      </c>
      <c r="N408" s="19" t="e">
        <f>VLOOKUP(B408,'[2]SV17T4-KLT'!$C$9:$C$172,1,0)</f>
        <v>#N/A</v>
      </c>
    </row>
    <row r="409" spans="1:14" s="19" customFormat="1" ht="18" customHeight="1" x14ac:dyDescent="0.2">
      <c r="A409" s="11">
        <v>404</v>
      </c>
      <c r="B409" s="12" t="s">
        <v>1195</v>
      </c>
      <c r="C409" s="13" t="s">
        <v>1196</v>
      </c>
      <c r="D409" s="14" t="s">
        <v>1143</v>
      </c>
      <c r="E409" s="15" t="s">
        <v>235</v>
      </c>
      <c r="F409" s="16" t="s">
        <v>14</v>
      </c>
      <c r="G409" s="17">
        <v>6101000</v>
      </c>
      <c r="H409" s="17">
        <v>708220</v>
      </c>
      <c r="I409" s="17">
        <v>6809220</v>
      </c>
      <c r="J409" s="18">
        <v>0</v>
      </c>
      <c r="L409" s="20" t="str">
        <f>VLOOKUP(D409,[1]Sheet1!$C$6:$H$856,6,0)</f>
        <v>Khoa Động lực</v>
      </c>
      <c r="M409" s="19" t="str">
        <f t="shared" si="6"/>
        <v>19C1</v>
      </c>
      <c r="N409" s="19" t="e">
        <f>VLOOKUP(B409,'[2]SV17T4-KLT'!$C$9:$C$172,1,0)</f>
        <v>#N/A</v>
      </c>
    </row>
    <row r="410" spans="1:14" s="19" customFormat="1" ht="18" customHeight="1" x14ac:dyDescent="0.2">
      <c r="A410" s="11">
        <v>405</v>
      </c>
      <c r="B410" s="12" t="s">
        <v>1197</v>
      </c>
      <c r="C410" s="13" t="s">
        <v>1198</v>
      </c>
      <c r="D410" s="14" t="s">
        <v>1199</v>
      </c>
      <c r="E410" s="15" t="s">
        <v>1200</v>
      </c>
      <c r="F410" s="16" t="s">
        <v>14</v>
      </c>
      <c r="G410" s="17">
        <v>6101000</v>
      </c>
      <c r="H410" s="17">
        <v>708220</v>
      </c>
      <c r="I410" s="17">
        <v>6809220</v>
      </c>
      <c r="J410" s="18">
        <v>0</v>
      </c>
      <c r="L410" s="20" t="str">
        <f>VLOOKUP(D410,[1]Sheet1!$C$6:$H$856,6,0)</f>
        <v>Khoa Động lực</v>
      </c>
      <c r="M410" s="19" t="str">
        <f t="shared" si="6"/>
        <v>19C1</v>
      </c>
      <c r="N410" s="19" t="e">
        <f>VLOOKUP(B410,'[2]SV17T4-KLT'!$C$9:$C$172,1,0)</f>
        <v>#N/A</v>
      </c>
    </row>
    <row r="411" spans="1:14" s="19" customFormat="1" ht="18" customHeight="1" x14ac:dyDescent="0.2">
      <c r="A411" s="11">
        <v>406</v>
      </c>
      <c r="B411" s="12" t="s">
        <v>1201</v>
      </c>
      <c r="C411" s="13" t="s">
        <v>1202</v>
      </c>
      <c r="D411" s="14" t="s">
        <v>1199</v>
      </c>
      <c r="E411" s="15" t="s">
        <v>1203</v>
      </c>
      <c r="F411" s="16" t="s">
        <v>14</v>
      </c>
      <c r="G411" s="17">
        <v>6101000</v>
      </c>
      <c r="H411" s="17">
        <v>708220</v>
      </c>
      <c r="I411" s="17">
        <v>6809220</v>
      </c>
      <c r="J411" s="18">
        <v>0</v>
      </c>
      <c r="L411" s="20" t="str">
        <f>VLOOKUP(D411,[1]Sheet1!$C$6:$H$856,6,0)</f>
        <v>Khoa Động lực</v>
      </c>
      <c r="M411" s="19" t="str">
        <f t="shared" si="6"/>
        <v>19C1</v>
      </c>
      <c r="N411" s="19" t="e">
        <f>VLOOKUP(B411,'[2]SV17T4-KLT'!$C$9:$C$172,1,0)</f>
        <v>#N/A</v>
      </c>
    </row>
    <row r="412" spans="1:14" s="19" customFormat="1" ht="18" customHeight="1" x14ac:dyDescent="0.2">
      <c r="A412" s="11">
        <v>407</v>
      </c>
      <c r="B412" s="12" t="s">
        <v>1204</v>
      </c>
      <c r="C412" s="13" t="s">
        <v>1205</v>
      </c>
      <c r="D412" s="14" t="s">
        <v>1199</v>
      </c>
      <c r="E412" s="15" t="s">
        <v>143</v>
      </c>
      <c r="F412" s="16" t="s">
        <v>14</v>
      </c>
      <c r="G412" s="17">
        <v>6101000</v>
      </c>
      <c r="H412" s="17">
        <v>708220</v>
      </c>
      <c r="I412" s="17">
        <v>6809220</v>
      </c>
      <c r="J412" s="18">
        <v>0</v>
      </c>
      <c r="L412" s="20" t="str">
        <f>VLOOKUP(D412,[1]Sheet1!$C$6:$H$856,6,0)</f>
        <v>Khoa Động lực</v>
      </c>
      <c r="M412" s="19" t="str">
        <f t="shared" si="6"/>
        <v>19C1</v>
      </c>
      <c r="N412" s="19" t="e">
        <f>VLOOKUP(B412,'[2]SV17T4-KLT'!$C$9:$C$172,1,0)</f>
        <v>#N/A</v>
      </c>
    </row>
    <row r="413" spans="1:14" s="19" customFormat="1" ht="18" customHeight="1" x14ac:dyDescent="0.2">
      <c r="A413" s="11">
        <v>408</v>
      </c>
      <c r="B413" s="12" t="s">
        <v>1206</v>
      </c>
      <c r="C413" s="13" t="s">
        <v>1207</v>
      </c>
      <c r="D413" s="14" t="s">
        <v>1199</v>
      </c>
      <c r="E413" s="15" t="s">
        <v>1200</v>
      </c>
      <c r="F413" s="16" t="s">
        <v>14</v>
      </c>
      <c r="G413" s="17">
        <v>6101000</v>
      </c>
      <c r="H413" s="17">
        <v>708220</v>
      </c>
      <c r="I413" s="17">
        <v>6809220</v>
      </c>
      <c r="J413" s="18">
        <v>0</v>
      </c>
      <c r="L413" s="20" t="str">
        <f>VLOOKUP(D413,[1]Sheet1!$C$6:$H$856,6,0)</f>
        <v>Khoa Động lực</v>
      </c>
      <c r="M413" s="19" t="str">
        <f t="shared" si="6"/>
        <v>19C1</v>
      </c>
      <c r="N413" s="19" t="e">
        <f>VLOOKUP(B413,'[2]SV17T4-KLT'!$C$9:$C$172,1,0)</f>
        <v>#N/A</v>
      </c>
    </row>
    <row r="414" spans="1:14" s="19" customFormat="1" ht="18" customHeight="1" x14ac:dyDescent="0.2">
      <c r="A414" s="11">
        <v>409</v>
      </c>
      <c r="B414" s="12" t="s">
        <v>1208</v>
      </c>
      <c r="C414" s="13" t="s">
        <v>1209</v>
      </c>
      <c r="D414" s="14" t="s">
        <v>1199</v>
      </c>
      <c r="E414" s="15" t="s">
        <v>565</v>
      </c>
      <c r="F414" s="16" t="s">
        <v>14</v>
      </c>
      <c r="G414" s="17">
        <v>6101000</v>
      </c>
      <c r="H414" s="17">
        <v>708220</v>
      </c>
      <c r="I414" s="17">
        <v>6809220</v>
      </c>
      <c r="J414" s="18">
        <v>0</v>
      </c>
      <c r="L414" s="20" t="str">
        <f>VLOOKUP(D414,[1]Sheet1!$C$6:$H$856,6,0)</f>
        <v>Khoa Động lực</v>
      </c>
      <c r="M414" s="19" t="str">
        <f t="shared" ref="M414:M477" si="7">LEFT(D414,4)</f>
        <v>19C1</v>
      </c>
      <c r="N414" s="19" t="e">
        <f>VLOOKUP(B414,'[2]SV17T4-KLT'!$C$9:$C$172,1,0)</f>
        <v>#N/A</v>
      </c>
    </row>
    <row r="415" spans="1:14" s="19" customFormat="1" ht="18" customHeight="1" x14ac:dyDescent="0.2">
      <c r="A415" s="11">
        <v>410</v>
      </c>
      <c r="B415" s="12" t="s">
        <v>1210</v>
      </c>
      <c r="C415" s="13" t="s">
        <v>1211</v>
      </c>
      <c r="D415" s="14" t="s">
        <v>1199</v>
      </c>
      <c r="E415" s="15" t="s">
        <v>86</v>
      </c>
      <c r="F415" s="16" t="s">
        <v>14</v>
      </c>
      <c r="G415" s="17">
        <v>6101000</v>
      </c>
      <c r="H415" s="17">
        <v>708220</v>
      </c>
      <c r="I415" s="17">
        <v>6809220</v>
      </c>
      <c r="J415" s="18">
        <v>0</v>
      </c>
      <c r="L415" s="20" t="str">
        <f>VLOOKUP(D415,[1]Sheet1!$C$6:$H$856,6,0)</f>
        <v>Khoa Động lực</v>
      </c>
      <c r="M415" s="19" t="str">
        <f t="shared" si="7"/>
        <v>19C1</v>
      </c>
      <c r="N415" s="19" t="e">
        <f>VLOOKUP(B415,'[2]SV17T4-KLT'!$C$9:$C$172,1,0)</f>
        <v>#N/A</v>
      </c>
    </row>
    <row r="416" spans="1:14" s="19" customFormat="1" ht="18" customHeight="1" x14ac:dyDescent="0.2">
      <c r="A416" s="11">
        <v>411</v>
      </c>
      <c r="B416" s="12" t="s">
        <v>1212</v>
      </c>
      <c r="C416" s="13" t="s">
        <v>1213</v>
      </c>
      <c r="D416" s="14" t="s">
        <v>1199</v>
      </c>
      <c r="E416" s="15" t="s">
        <v>816</v>
      </c>
      <c r="F416" s="16" t="s">
        <v>14</v>
      </c>
      <c r="G416" s="17">
        <v>6101000</v>
      </c>
      <c r="H416" s="17">
        <v>708220</v>
      </c>
      <c r="I416" s="17">
        <v>6809220</v>
      </c>
      <c r="J416" s="18">
        <v>0</v>
      </c>
      <c r="L416" s="20" t="str">
        <f>VLOOKUP(D416,[1]Sheet1!$C$6:$H$856,6,0)</f>
        <v>Khoa Động lực</v>
      </c>
      <c r="M416" s="19" t="str">
        <f t="shared" si="7"/>
        <v>19C1</v>
      </c>
      <c r="N416" s="19" t="e">
        <f>VLOOKUP(B416,'[2]SV17T4-KLT'!$C$9:$C$172,1,0)</f>
        <v>#N/A</v>
      </c>
    </row>
    <row r="417" spans="1:14" s="19" customFormat="1" ht="18" customHeight="1" x14ac:dyDescent="0.2">
      <c r="A417" s="11">
        <v>412</v>
      </c>
      <c r="B417" s="12" t="s">
        <v>1214</v>
      </c>
      <c r="C417" s="13" t="s">
        <v>1215</v>
      </c>
      <c r="D417" s="14" t="s">
        <v>1199</v>
      </c>
      <c r="E417" s="15" t="s">
        <v>25</v>
      </c>
      <c r="F417" s="16" t="s">
        <v>14</v>
      </c>
      <c r="G417" s="17">
        <v>6101000</v>
      </c>
      <c r="H417" s="17">
        <v>708220</v>
      </c>
      <c r="I417" s="17">
        <v>6809220</v>
      </c>
      <c r="J417" s="18">
        <v>0</v>
      </c>
      <c r="L417" s="20" t="str">
        <f>VLOOKUP(D417,[1]Sheet1!$C$6:$H$856,6,0)</f>
        <v>Khoa Động lực</v>
      </c>
      <c r="M417" s="19" t="str">
        <f t="shared" si="7"/>
        <v>19C1</v>
      </c>
      <c r="N417" s="19" t="e">
        <f>VLOOKUP(B417,'[2]SV17T4-KLT'!$C$9:$C$172,1,0)</f>
        <v>#N/A</v>
      </c>
    </row>
    <row r="418" spans="1:14" s="19" customFormat="1" ht="18" customHeight="1" x14ac:dyDescent="0.2">
      <c r="A418" s="11">
        <v>413</v>
      </c>
      <c r="B418" s="12" t="s">
        <v>1216</v>
      </c>
      <c r="C418" s="13" t="s">
        <v>1217</v>
      </c>
      <c r="D418" s="14" t="s">
        <v>1199</v>
      </c>
      <c r="E418" s="15" t="s">
        <v>1218</v>
      </c>
      <c r="F418" s="16" t="s">
        <v>14</v>
      </c>
      <c r="G418" s="17">
        <v>6101000</v>
      </c>
      <c r="H418" s="17">
        <v>708220</v>
      </c>
      <c r="I418" s="17">
        <v>6809220</v>
      </c>
      <c r="J418" s="18">
        <v>0</v>
      </c>
      <c r="L418" s="20" t="str">
        <f>VLOOKUP(D418,[1]Sheet1!$C$6:$H$856,6,0)</f>
        <v>Khoa Động lực</v>
      </c>
      <c r="M418" s="19" t="str">
        <f t="shared" si="7"/>
        <v>19C1</v>
      </c>
      <c r="N418" s="19" t="e">
        <f>VLOOKUP(B418,'[2]SV17T4-KLT'!$C$9:$C$172,1,0)</f>
        <v>#N/A</v>
      </c>
    </row>
    <row r="419" spans="1:14" s="19" customFormat="1" ht="18" customHeight="1" x14ac:dyDescent="0.2">
      <c r="A419" s="11">
        <v>414</v>
      </c>
      <c r="B419" s="12" t="s">
        <v>1219</v>
      </c>
      <c r="C419" s="13" t="s">
        <v>1220</v>
      </c>
      <c r="D419" s="14" t="s">
        <v>1199</v>
      </c>
      <c r="E419" s="15" t="s">
        <v>145</v>
      </c>
      <c r="F419" s="16" t="s">
        <v>14</v>
      </c>
      <c r="G419" s="17">
        <v>5321000</v>
      </c>
      <c r="H419" s="17">
        <v>708220</v>
      </c>
      <c r="I419" s="17">
        <v>6029220</v>
      </c>
      <c r="J419" s="18">
        <v>0</v>
      </c>
      <c r="L419" s="20" t="str">
        <f>VLOOKUP(D419,[1]Sheet1!$C$6:$H$856,6,0)</f>
        <v>Khoa Động lực</v>
      </c>
      <c r="M419" s="19" t="str">
        <f t="shared" si="7"/>
        <v>19C1</v>
      </c>
      <c r="N419" s="19" t="e">
        <f>VLOOKUP(B419,'[2]SV17T4-KLT'!$C$9:$C$172,1,0)</f>
        <v>#N/A</v>
      </c>
    </row>
    <row r="420" spans="1:14" s="19" customFormat="1" ht="18" customHeight="1" x14ac:dyDescent="0.2">
      <c r="A420" s="11">
        <v>415</v>
      </c>
      <c r="B420" s="12" t="s">
        <v>1221</v>
      </c>
      <c r="C420" s="13" t="s">
        <v>1222</v>
      </c>
      <c r="D420" s="14" t="s">
        <v>1199</v>
      </c>
      <c r="E420" s="15" t="s">
        <v>149</v>
      </c>
      <c r="F420" s="16" t="s">
        <v>14</v>
      </c>
      <c r="G420" s="17">
        <v>5321000</v>
      </c>
      <c r="H420" s="17">
        <v>708220</v>
      </c>
      <c r="I420" s="17">
        <v>6029220</v>
      </c>
      <c r="J420" s="18">
        <v>0</v>
      </c>
      <c r="L420" s="20" t="str">
        <f>VLOOKUP(D420,[1]Sheet1!$C$6:$H$856,6,0)</f>
        <v>Khoa Động lực</v>
      </c>
      <c r="M420" s="19" t="str">
        <f t="shared" si="7"/>
        <v>19C1</v>
      </c>
      <c r="N420" s="19" t="e">
        <f>VLOOKUP(B420,'[2]SV17T4-KLT'!$C$9:$C$172,1,0)</f>
        <v>#N/A</v>
      </c>
    </row>
    <row r="421" spans="1:14" s="19" customFormat="1" ht="18" customHeight="1" x14ac:dyDescent="0.2">
      <c r="A421" s="11">
        <v>416</v>
      </c>
      <c r="B421" s="12" t="s">
        <v>1223</v>
      </c>
      <c r="C421" s="13" t="s">
        <v>1224</v>
      </c>
      <c r="D421" s="14" t="s">
        <v>1199</v>
      </c>
      <c r="E421" s="15" t="s">
        <v>87</v>
      </c>
      <c r="F421" s="16" t="s">
        <v>14</v>
      </c>
      <c r="G421" s="17">
        <v>6101000</v>
      </c>
      <c r="H421" s="17">
        <v>708220</v>
      </c>
      <c r="I421" s="17">
        <v>6809220</v>
      </c>
      <c r="J421" s="18">
        <v>0</v>
      </c>
      <c r="L421" s="20" t="str">
        <f>VLOOKUP(D421,[1]Sheet1!$C$6:$H$856,6,0)</f>
        <v>Khoa Động lực</v>
      </c>
      <c r="M421" s="19" t="str">
        <f t="shared" si="7"/>
        <v>19C1</v>
      </c>
      <c r="N421" s="19" t="e">
        <f>VLOOKUP(B421,'[2]SV17T4-KLT'!$C$9:$C$172,1,0)</f>
        <v>#N/A</v>
      </c>
    </row>
    <row r="422" spans="1:14" s="19" customFormat="1" ht="18" customHeight="1" x14ac:dyDescent="0.2">
      <c r="A422" s="11">
        <v>417</v>
      </c>
      <c r="B422" s="12" t="s">
        <v>1225</v>
      </c>
      <c r="C422" s="13" t="s">
        <v>1226</v>
      </c>
      <c r="D422" s="14" t="s">
        <v>1199</v>
      </c>
      <c r="E422" s="15" t="s">
        <v>125</v>
      </c>
      <c r="F422" s="16" t="s">
        <v>14</v>
      </c>
      <c r="G422" s="17">
        <v>6101000</v>
      </c>
      <c r="H422" s="17">
        <v>708220</v>
      </c>
      <c r="I422" s="17">
        <v>6809220</v>
      </c>
      <c r="J422" s="18">
        <v>0</v>
      </c>
      <c r="L422" s="20" t="str">
        <f>VLOOKUP(D422,[1]Sheet1!$C$6:$H$856,6,0)</f>
        <v>Khoa Động lực</v>
      </c>
      <c r="M422" s="19" t="str">
        <f t="shared" si="7"/>
        <v>19C1</v>
      </c>
      <c r="N422" s="19" t="e">
        <f>VLOOKUP(B422,'[2]SV17T4-KLT'!$C$9:$C$172,1,0)</f>
        <v>#N/A</v>
      </c>
    </row>
    <row r="423" spans="1:14" s="19" customFormat="1" ht="18" customHeight="1" x14ac:dyDescent="0.2">
      <c r="A423" s="11">
        <v>418</v>
      </c>
      <c r="B423" s="12" t="s">
        <v>1227</v>
      </c>
      <c r="C423" s="13" t="s">
        <v>1228</v>
      </c>
      <c r="D423" s="14" t="s">
        <v>1199</v>
      </c>
      <c r="E423" s="15" t="s">
        <v>94</v>
      </c>
      <c r="F423" s="16" t="s">
        <v>14</v>
      </c>
      <c r="G423" s="17">
        <v>6101000</v>
      </c>
      <c r="H423" s="17">
        <v>708220</v>
      </c>
      <c r="I423" s="17">
        <v>6809220</v>
      </c>
      <c r="J423" s="18">
        <v>0</v>
      </c>
      <c r="L423" s="20" t="str">
        <f>VLOOKUP(D423,[1]Sheet1!$C$6:$H$856,6,0)</f>
        <v>Khoa Động lực</v>
      </c>
      <c r="M423" s="19" t="str">
        <f t="shared" si="7"/>
        <v>19C1</v>
      </c>
      <c r="N423" s="19" t="e">
        <f>VLOOKUP(B423,'[2]SV17T4-KLT'!$C$9:$C$172,1,0)</f>
        <v>#N/A</v>
      </c>
    </row>
    <row r="424" spans="1:14" s="19" customFormat="1" ht="18" customHeight="1" x14ac:dyDescent="0.2">
      <c r="A424" s="11">
        <v>419</v>
      </c>
      <c r="B424" s="12" t="s">
        <v>1229</v>
      </c>
      <c r="C424" s="13" t="s">
        <v>1230</v>
      </c>
      <c r="D424" s="14" t="s">
        <v>1199</v>
      </c>
      <c r="E424" s="15" t="s">
        <v>1231</v>
      </c>
      <c r="F424" s="16" t="s">
        <v>14</v>
      </c>
      <c r="G424" s="17">
        <v>6101000</v>
      </c>
      <c r="H424" s="17">
        <v>708220</v>
      </c>
      <c r="I424" s="17">
        <v>6809220</v>
      </c>
      <c r="J424" s="18">
        <v>0</v>
      </c>
      <c r="L424" s="20" t="str">
        <f>VLOOKUP(D424,[1]Sheet1!$C$6:$H$856,6,0)</f>
        <v>Khoa Động lực</v>
      </c>
      <c r="M424" s="19" t="str">
        <f t="shared" si="7"/>
        <v>19C1</v>
      </c>
      <c r="N424" s="19" t="e">
        <f>VLOOKUP(B424,'[2]SV17T4-KLT'!$C$9:$C$172,1,0)</f>
        <v>#N/A</v>
      </c>
    </row>
    <row r="425" spans="1:14" s="19" customFormat="1" ht="18" customHeight="1" x14ac:dyDescent="0.2">
      <c r="A425" s="11">
        <v>420</v>
      </c>
      <c r="B425" s="12" t="s">
        <v>1232</v>
      </c>
      <c r="C425" s="13" t="s">
        <v>1233</v>
      </c>
      <c r="D425" s="14" t="s">
        <v>1199</v>
      </c>
      <c r="E425" s="15" t="s">
        <v>1234</v>
      </c>
      <c r="F425" s="16" t="s">
        <v>14</v>
      </c>
      <c r="G425" s="17">
        <v>6101000</v>
      </c>
      <c r="H425" s="17">
        <v>708220</v>
      </c>
      <c r="I425" s="17">
        <v>6809220</v>
      </c>
      <c r="J425" s="18">
        <v>0</v>
      </c>
      <c r="L425" s="20" t="str">
        <f>VLOOKUP(D425,[1]Sheet1!$C$6:$H$856,6,0)</f>
        <v>Khoa Động lực</v>
      </c>
      <c r="M425" s="19" t="str">
        <f t="shared" si="7"/>
        <v>19C1</v>
      </c>
      <c r="N425" s="19" t="e">
        <f>VLOOKUP(B425,'[2]SV17T4-KLT'!$C$9:$C$172,1,0)</f>
        <v>#N/A</v>
      </c>
    </row>
    <row r="426" spans="1:14" s="19" customFormat="1" ht="18" customHeight="1" x14ac:dyDescent="0.2">
      <c r="A426" s="11">
        <v>421</v>
      </c>
      <c r="B426" s="12" t="s">
        <v>1235</v>
      </c>
      <c r="C426" s="13" t="s">
        <v>117</v>
      </c>
      <c r="D426" s="14" t="s">
        <v>1199</v>
      </c>
      <c r="E426" s="15" t="s">
        <v>57</v>
      </c>
      <c r="F426" s="16" t="s">
        <v>14</v>
      </c>
      <c r="G426" s="17">
        <v>6101000</v>
      </c>
      <c r="H426" s="17">
        <v>708220</v>
      </c>
      <c r="I426" s="17">
        <v>6809220</v>
      </c>
      <c r="J426" s="18">
        <v>0</v>
      </c>
      <c r="L426" s="20" t="str">
        <f>VLOOKUP(D426,[1]Sheet1!$C$6:$H$856,6,0)</f>
        <v>Khoa Động lực</v>
      </c>
      <c r="M426" s="19" t="str">
        <f t="shared" si="7"/>
        <v>19C1</v>
      </c>
      <c r="N426" s="19" t="e">
        <f>VLOOKUP(B426,'[2]SV17T4-KLT'!$C$9:$C$172,1,0)</f>
        <v>#N/A</v>
      </c>
    </row>
    <row r="427" spans="1:14" s="19" customFormat="1" ht="18" customHeight="1" x14ac:dyDescent="0.2">
      <c r="A427" s="11">
        <v>422</v>
      </c>
      <c r="B427" s="12" t="s">
        <v>1236</v>
      </c>
      <c r="C427" s="13" t="s">
        <v>1237</v>
      </c>
      <c r="D427" s="14" t="s">
        <v>1199</v>
      </c>
      <c r="E427" s="15" t="s">
        <v>529</v>
      </c>
      <c r="F427" s="16" t="s">
        <v>14</v>
      </c>
      <c r="G427" s="17">
        <v>6101000</v>
      </c>
      <c r="H427" s="17">
        <v>708220</v>
      </c>
      <c r="I427" s="17">
        <v>6809220</v>
      </c>
      <c r="J427" s="18">
        <v>0</v>
      </c>
      <c r="L427" s="20" t="str">
        <f>VLOOKUP(D427,[1]Sheet1!$C$6:$H$856,6,0)</f>
        <v>Khoa Động lực</v>
      </c>
      <c r="M427" s="19" t="str">
        <f t="shared" si="7"/>
        <v>19C1</v>
      </c>
      <c r="N427" s="19" t="e">
        <f>VLOOKUP(B427,'[2]SV17T4-KLT'!$C$9:$C$172,1,0)</f>
        <v>#N/A</v>
      </c>
    </row>
    <row r="428" spans="1:14" s="19" customFormat="1" ht="18" customHeight="1" x14ac:dyDescent="0.2">
      <c r="A428" s="11">
        <v>423</v>
      </c>
      <c r="B428" s="12" t="s">
        <v>1238</v>
      </c>
      <c r="C428" s="13" t="s">
        <v>1239</v>
      </c>
      <c r="D428" s="14" t="s">
        <v>1199</v>
      </c>
      <c r="E428" s="15" t="s">
        <v>27</v>
      </c>
      <c r="F428" s="16" t="s">
        <v>14</v>
      </c>
      <c r="G428" s="17">
        <v>6101000</v>
      </c>
      <c r="H428" s="17">
        <v>708220</v>
      </c>
      <c r="I428" s="17">
        <v>6809220</v>
      </c>
      <c r="J428" s="18">
        <v>0</v>
      </c>
      <c r="L428" s="20" t="str">
        <f>VLOOKUP(D428,[1]Sheet1!$C$6:$H$856,6,0)</f>
        <v>Khoa Động lực</v>
      </c>
      <c r="M428" s="19" t="str">
        <f t="shared" si="7"/>
        <v>19C1</v>
      </c>
      <c r="N428" s="19" t="e">
        <f>VLOOKUP(B428,'[2]SV17T4-KLT'!$C$9:$C$172,1,0)</f>
        <v>#N/A</v>
      </c>
    </row>
    <row r="429" spans="1:14" s="19" customFormat="1" ht="18" customHeight="1" x14ac:dyDescent="0.2">
      <c r="A429" s="11">
        <v>424</v>
      </c>
      <c r="B429" s="12" t="s">
        <v>1240</v>
      </c>
      <c r="C429" s="13" t="s">
        <v>1241</v>
      </c>
      <c r="D429" s="14" t="s">
        <v>1199</v>
      </c>
      <c r="E429" s="15" t="s">
        <v>201</v>
      </c>
      <c r="F429" s="16" t="s">
        <v>14</v>
      </c>
      <c r="G429" s="17">
        <v>6101000</v>
      </c>
      <c r="H429" s="17">
        <v>708220</v>
      </c>
      <c r="I429" s="17">
        <v>6809220</v>
      </c>
      <c r="J429" s="18">
        <v>0</v>
      </c>
      <c r="L429" s="20" t="str">
        <f>VLOOKUP(D429,[1]Sheet1!$C$6:$H$856,6,0)</f>
        <v>Khoa Động lực</v>
      </c>
      <c r="M429" s="19" t="str">
        <f t="shared" si="7"/>
        <v>19C1</v>
      </c>
      <c r="N429" s="19" t="e">
        <f>VLOOKUP(B429,'[2]SV17T4-KLT'!$C$9:$C$172,1,0)</f>
        <v>#N/A</v>
      </c>
    </row>
    <row r="430" spans="1:14" s="19" customFormat="1" ht="18" customHeight="1" x14ac:dyDescent="0.2">
      <c r="A430" s="11">
        <v>425</v>
      </c>
      <c r="B430" s="12" t="s">
        <v>1242</v>
      </c>
      <c r="C430" s="13" t="s">
        <v>1243</v>
      </c>
      <c r="D430" s="14" t="s">
        <v>1199</v>
      </c>
      <c r="E430" s="15" t="s">
        <v>64</v>
      </c>
      <c r="F430" s="16" t="s">
        <v>14</v>
      </c>
      <c r="G430" s="17">
        <v>6101000</v>
      </c>
      <c r="H430" s="17">
        <v>708220</v>
      </c>
      <c r="I430" s="17">
        <v>6809220</v>
      </c>
      <c r="J430" s="18">
        <v>0</v>
      </c>
      <c r="L430" s="20" t="str">
        <f>VLOOKUP(D430,[1]Sheet1!$C$6:$H$856,6,0)</f>
        <v>Khoa Động lực</v>
      </c>
      <c r="M430" s="19" t="str">
        <f t="shared" si="7"/>
        <v>19C1</v>
      </c>
      <c r="N430" s="19" t="e">
        <f>VLOOKUP(B430,'[2]SV17T4-KLT'!$C$9:$C$172,1,0)</f>
        <v>#N/A</v>
      </c>
    </row>
    <row r="431" spans="1:14" s="19" customFormat="1" ht="18" customHeight="1" x14ac:dyDescent="0.2">
      <c r="A431" s="11">
        <v>426</v>
      </c>
      <c r="B431" s="12" t="s">
        <v>1244</v>
      </c>
      <c r="C431" s="13" t="s">
        <v>1245</v>
      </c>
      <c r="D431" s="14" t="s">
        <v>1199</v>
      </c>
      <c r="E431" s="15" t="s">
        <v>179</v>
      </c>
      <c r="F431" s="16" t="s">
        <v>14</v>
      </c>
      <c r="G431" s="17">
        <v>6101000</v>
      </c>
      <c r="H431" s="17">
        <v>708220</v>
      </c>
      <c r="I431" s="17">
        <v>6809220</v>
      </c>
      <c r="J431" s="18">
        <v>0</v>
      </c>
      <c r="L431" s="20" t="str">
        <f>VLOOKUP(D431,[1]Sheet1!$C$6:$H$856,6,0)</f>
        <v>Khoa Động lực</v>
      </c>
      <c r="M431" s="19" t="str">
        <f t="shared" si="7"/>
        <v>19C1</v>
      </c>
      <c r="N431" s="19" t="e">
        <f>VLOOKUP(B431,'[2]SV17T4-KLT'!$C$9:$C$172,1,0)</f>
        <v>#N/A</v>
      </c>
    </row>
    <row r="432" spans="1:14" s="19" customFormat="1" ht="18" customHeight="1" x14ac:dyDescent="0.2">
      <c r="A432" s="11">
        <v>427</v>
      </c>
      <c r="B432" s="12" t="s">
        <v>1246</v>
      </c>
      <c r="C432" s="13" t="s">
        <v>1247</v>
      </c>
      <c r="D432" s="14" t="s">
        <v>1199</v>
      </c>
      <c r="E432" s="15" t="s">
        <v>259</v>
      </c>
      <c r="F432" s="16" t="s">
        <v>14</v>
      </c>
      <c r="G432" s="17">
        <v>6101000</v>
      </c>
      <c r="H432" s="17">
        <v>708220</v>
      </c>
      <c r="I432" s="17">
        <v>6809220</v>
      </c>
      <c r="J432" s="18">
        <v>0</v>
      </c>
      <c r="L432" s="20" t="str">
        <f>VLOOKUP(D432,[1]Sheet1!$C$6:$H$856,6,0)</f>
        <v>Khoa Động lực</v>
      </c>
      <c r="M432" s="19" t="str">
        <f t="shared" si="7"/>
        <v>19C1</v>
      </c>
      <c r="N432" s="19" t="e">
        <f>VLOOKUP(B432,'[2]SV17T4-KLT'!$C$9:$C$172,1,0)</f>
        <v>#N/A</v>
      </c>
    </row>
    <row r="433" spans="1:14" s="19" customFormat="1" ht="18" customHeight="1" x14ac:dyDescent="0.2">
      <c r="A433" s="11">
        <v>428</v>
      </c>
      <c r="B433" s="12" t="s">
        <v>1248</v>
      </c>
      <c r="C433" s="13" t="s">
        <v>1249</v>
      </c>
      <c r="D433" s="14" t="s">
        <v>1199</v>
      </c>
      <c r="E433" s="15" t="s">
        <v>1250</v>
      </c>
      <c r="F433" s="16" t="s">
        <v>14</v>
      </c>
      <c r="G433" s="17">
        <v>6101000</v>
      </c>
      <c r="H433" s="17">
        <v>708220</v>
      </c>
      <c r="I433" s="17">
        <v>6809220</v>
      </c>
      <c r="J433" s="18">
        <v>0</v>
      </c>
      <c r="L433" s="20" t="str">
        <f>VLOOKUP(D433,[1]Sheet1!$C$6:$H$856,6,0)</f>
        <v>Khoa Động lực</v>
      </c>
      <c r="M433" s="19" t="str">
        <f t="shared" si="7"/>
        <v>19C1</v>
      </c>
      <c r="N433" s="19" t="e">
        <f>VLOOKUP(B433,'[2]SV17T4-KLT'!$C$9:$C$172,1,0)</f>
        <v>#N/A</v>
      </c>
    </row>
    <row r="434" spans="1:14" s="19" customFormat="1" ht="18" customHeight="1" x14ac:dyDescent="0.2">
      <c r="A434" s="11">
        <v>429</v>
      </c>
      <c r="B434" s="12" t="s">
        <v>1251</v>
      </c>
      <c r="C434" s="13" t="s">
        <v>1252</v>
      </c>
      <c r="D434" s="14" t="s">
        <v>1199</v>
      </c>
      <c r="E434" s="15" t="s">
        <v>44</v>
      </c>
      <c r="F434" s="16" t="s">
        <v>14</v>
      </c>
      <c r="G434" s="17">
        <v>6101000</v>
      </c>
      <c r="H434" s="17">
        <v>708220</v>
      </c>
      <c r="I434" s="17">
        <v>6809220</v>
      </c>
      <c r="J434" s="18">
        <v>0</v>
      </c>
      <c r="L434" s="20" t="str">
        <f>VLOOKUP(D434,[1]Sheet1!$C$6:$H$856,6,0)</f>
        <v>Khoa Động lực</v>
      </c>
      <c r="M434" s="19" t="str">
        <f t="shared" si="7"/>
        <v>19C1</v>
      </c>
      <c r="N434" s="19" t="e">
        <f>VLOOKUP(B434,'[2]SV17T4-KLT'!$C$9:$C$172,1,0)</f>
        <v>#N/A</v>
      </c>
    </row>
    <row r="435" spans="1:14" s="19" customFormat="1" ht="18" customHeight="1" x14ac:dyDescent="0.2">
      <c r="A435" s="11">
        <v>430</v>
      </c>
      <c r="B435" s="12" t="s">
        <v>1253</v>
      </c>
      <c r="C435" s="13" t="s">
        <v>1254</v>
      </c>
      <c r="D435" s="14" t="s">
        <v>1255</v>
      </c>
      <c r="E435" s="15" t="s">
        <v>1256</v>
      </c>
      <c r="F435" s="16" t="s">
        <v>14</v>
      </c>
      <c r="G435" s="17">
        <v>4807000</v>
      </c>
      <c r="H435" s="17">
        <v>708220</v>
      </c>
      <c r="I435" s="17">
        <v>5515220</v>
      </c>
      <c r="J435" s="18">
        <v>0</v>
      </c>
      <c r="L435" s="20" t="str">
        <f>VLOOKUP(D435,[1]Sheet1!$C$6:$H$856,6,0)</f>
        <v>Khoa Động lực</v>
      </c>
      <c r="M435" s="19" t="str">
        <f t="shared" si="7"/>
        <v>19C2</v>
      </c>
      <c r="N435" s="19" t="e">
        <f>VLOOKUP(B435,'[2]SV17T4-KLT'!$C$9:$C$172,1,0)</f>
        <v>#N/A</v>
      </c>
    </row>
    <row r="436" spans="1:14" s="19" customFormat="1" ht="18" customHeight="1" x14ac:dyDescent="0.2">
      <c r="A436" s="11">
        <v>431</v>
      </c>
      <c r="B436" s="12" t="s">
        <v>1257</v>
      </c>
      <c r="C436" s="13" t="s">
        <v>1258</v>
      </c>
      <c r="D436" s="14" t="s">
        <v>1255</v>
      </c>
      <c r="E436" s="15" t="s">
        <v>32</v>
      </c>
      <c r="F436" s="16" t="s">
        <v>14</v>
      </c>
      <c r="G436" s="17">
        <v>4807000</v>
      </c>
      <c r="H436" s="17">
        <v>708220</v>
      </c>
      <c r="I436" s="17">
        <v>5515220</v>
      </c>
      <c r="J436" s="18">
        <v>0</v>
      </c>
      <c r="L436" s="20" t="str">
        <f>VLOOKUP(D436,[1]Sheet1!$C$6:$H$856,6,0)</f>
        <v>Khoa Động lực</v>
      </c>
      <c r="M436" s="19" t="str">
        <f t="shared" si="7"/>
        <v>19C2</v>
      </c>
      <c r="N436" s="19" t="e">
        <f>VLOOKUP(B436,'[2]SV17T4-KLT'!$C$9:$C$172,1,0)</f>
        <v>#N/A</v>
      </c>
    </row>
    <row r="437" spans="1:14" s="19" customFormat="1" ht="18" customHeight="1" x14ac:dyDescent="0.2">
      <c r="A437" s="11">
        <v>432</v>
      </c>
      <c r="B437" s="12" t="s">
        <v>1259</v>
      </c>
      <c r="C437" s="13" t="s">
        <v>1260</v>
      </c>
      <c r="D437" s="14" t="s">
        <v>1255</v>
      </c>
      <c r="E437" s="15" t="s">
        <v>320</v>
      </c>
      <c r="F437" s="16" t="s">
        <v>14</v>
      </c>
      <c r="G437" s="17">
        <v>4807000</v>
      </c>
      <c r="H437" s="17">
        <v>708220</v>
      </c>
      <c r="I437" s="17">
        <v>5515220</v>
      </c>
      <c r="J437" s="18">
        <v>0</v>
      </c>
      <c r="L437" s="20" t="str">
        <f>VLOOKUP(D437,[1]Sheet1!$C$6:$H$856,6,0)</f>
        <v>Khoa Động lực</v>
      </c>
      <c r="M437" s="19" t="str">
        <f t="shared" si="7"/>
        <v>19C2</v>
      </c>
      <c r="N437" s="19" t="e">
        <f>VLOOKUP(B437,'[2]SV17T4-KLT'!$C$9:$C$172,1,0)</f>
        <v>#N/A</v>
      </c>
    </row>
    <row r="438" spans="1:14" s="19" customFormat="1" ht="18" customHeight="1" x14ac:dyDescent="0.2">
      <c r="A438" s="11">
        <v>433</v>
      </c>
      <c r="B438" s="12" t="s">
        <v>1261</v>
      </c>
      <c r="C438" s="13" t="s">
        <v>1262</v>
      </c>
      <c r="D438" s="14" t="s">
        <v>1255</v>
      </c>
      <c r="E438" s="15" t="s">
        <v>1263</v>
      </c>
      <c r="F438" s="16" t="s">
        <v>14</v>
      </c>
      <c r="G438" s="17">
        <v>4807000</v>
      </c>
      <c r="H438" s="17">
        <v>708220</v>
      </c>
      <c r="I438" s="17">
        <v>5515220</v>
      </c>
      <c r="J438" s="18">
        <v>0</v>
      </c>
      <c r="L438" s="20" t="str">
        <f>VLOOKUP(D438,[1]Sheet1!$C$6:$H$856,6,0)</f>
        <v>Khoa Động lực</v>
      </c>
      <c r="M438" s="19" t="str">
        <f t="shared" si="7"/>
        <v>19C2</v>
      </c>
      <c r="N438" s="19" t="e">
        <f>VLOOKUP(B438,'[2]SV17T4-KLT'!$C$9:$C$172,1,0)</f>
        <v>#N/A</v>
      </c>
    </row>
    <row r="439" spans="1:14" s="19" customFormat="1" ht="18" customHeight="1" x14ac:dyDescent="0.2">
      <c r="A439" s="11">
        <v>434</v>
      </c>
      <c r="B439" s="12" t="s">
        <v>1264</v>
      </c>
      <c r="C439" s="13" t="s">
        <v>1265</v>
      </c>
      <c r="D439" s="14" t="s">
        <v>1255</v>
      </c>
      <c r="E439" s="15" t="s">
        <v>255</v>
      </c>
      <c r="F439" s="16" t="s">
        <v>14</v>
      </c>
      <c r="G439" s="17">
        <v>4807000</v>
      </c>
      <c r="H439" s="17">
        <v>708220</v>
      </c>
      <c r="I439" s="17">
        <v>5515220</v>
      </c>
      <c r="J439" s="18">
        <v>0</v>
      </c>
      <c r="L439" s="20" t="str">
        <f>VLOOKUP(D439,[1]Sheet1!$C$6:$H$856,6,0)</f>
        <v>Khoa Động lực</v>
      </c>
      <c r="M439" s="19" t="str">
        <f t="shared" si="7"/>
        <v>19C2</v>
      </c>
      <c r="N439" s="19" t="e">
        <f>VLOOKUP(B439,'[2]SV17T4-KLT'!$C$9:$C$172,1,0)</f>
        <v>#N/A</v>
      </c>
    </row>
    <row r="440" spans="1:14" s="19" customFormat="1" ht="18" customHeight="1" x14ac:dyDescent="0.2">
      <c r="A440" s="11">
        <v>435</v>
      </c>
      <c r="B440" s="12" t="s">
        <v>1266</v>
      </c>
      <c r="C440" s="13" t="s">
        <v>1267</v>
      </c>
      <c r="D440" s="14" t="s">
        <v>1255</v>
      </c>
      <c r="E440" s="15" t="s">
        <v>339</v>
      </c>
      <c r="F440" s="16" t="s">
        <v>14</v>
      </c>
      <c r="G440" s="17">
        <v>4807000</v>
      </c>
      <c r="H440" s="17">
        <v>708220</v>
      </c>
      <c r="I440" s="17">
        <v>5515220</v>
      </c>
      <c r="J440" s="18">
        <v>0</v>
      </c>
      <c r="L440" s="20" t="str">
        <f>VLOOKUP(D440,[1]Sheet1!$C$6:$H$856,6,0)</f>
        <v>Khoa Động lực</v>
      </c>
      <c r="M440" s="19" t="str">
        <f t="shared" si="7"/>
        <v>19C2</v>
      </c>
      <c r="N440" s="19" t="e">
        <f>VLOOKUP(B440,'[2]SV17T4-KLT'!$C$9:$C$172,1,0)</f>
        <v>#N/A</v>
      </c>
    </row>
    <row r="441" spans="1:14" s="19" customFormat="1" ht="18" customHeight="1" x14ac:dyDescent="0.2">
      <c r="A441" s="11">
        <v>436</v>
      </c>
      <c r="B441" s="12" t="s">
        <v>1268</v>
      </c>
      <c r="C441" s="13" t="s">
        <v>1269</v>
      </c>
      <c r="D441" s="14" t="s">
        <v>1255</v>
      </c>
      <c r="E441" s="15" t="s">
        <v>320</v>
      </c>
      <c r="F441" s="16" t="s">
        <v>14</v>
      </c>
      <c r="G441" s="17">
        <v>4807000</v>
      </c>
      <c r="H441" s="17">
        <v>708220</v>
      </c>
      <c r="I441" s="17">
        <v>5515220</v>
      </c>
      <c r="J441" s="18">
        <v>0</v>
      </c>
      <c r="L441" s="20" t="str">
        <f>VLOOKUP(D441,[1]Sheet1!$C$6:$H$856,6,0)</f>
        <v>Khoa Động lực</v>
      </c>
      <c r="M441" s="19" t="str">
        <f t="shared" si="7"/>
        <v>19C2</v>
      </c>
      <c r="N441" s="19" t="e">
        <f>VLOOKUP(B441,'[2]SV17T4-KLT'!$C$9:$C$172,1,0)</f>
        <v>#N/A</v>
      </c>
    </row>
    <row r="442" spans="1:14" s="19" customFormat="1" ht="18" customHeight="1" x14ac:dyDescent="0.2">
      <c r="A442" s="11">
        <v>437</v>
      </c>
      <c r="B442" s="12" t="s">
        <v>1270</v>
      </c>
      <c r="C442" s="13" t="s">
        <v>1271</v>
      </c>
      <c r="D442" s="14" t="s">
        <v>1255</v>
      </c>
      <c r="E442" s="15" t="s">
        <v>1047</v>
      </c>
      <c r="F442" s="16" t="s">
        <v>14</v>
      </c>
      <c r="G442" s="17">
        <v>4807000</v>
      </c>
      <c r="H442" s="17">
        <v>708220</v>
      </c>
      <c r="I442" s="17">
        <v>5515220</v>
      </c>
      <c r="J442" s="18">
        <v>0</v>
      </c>
      <c r="L442" s="20" t="str">
        <f>VLOOKUP(D442,[1]Sheet1!$C$6:$H$856,6,0)</f>
        <v>Khoa Động lực</v>
      </c>
      <c r="M442" s="19" t="str">
        <f t="shared" si="7"/>
        <v>19C2</v>
      </c>
      <c r="N442" s="19" t="e">
        <f>VLOOKUP(B442,'[2]SV17T4-KLT'!$C$9:$C$172,1,0)</f>
        <v>#N/A</v>
      </c>
    </row>
    <row r="443" spans="1:14" s="19" customFormat="1" ht="18" customHeight="1" x14ac:dyDescent="0.2">
      <c r="A443" s="11">
        <v>438</v>
      </c>
      <c r="B443" s="12" t="s">
        <v>1272</v>
      </c>
      <c r="C443" s="13" t="s">
        <v>1273</v>
      </c>
      <c r="D443" s="14" t="s">
        <v>1255</v>
      </c>
      <c r="E443" s="15" t="s">
        <v>1274</v>
      </c>
      <c r="F443" s="16" t="s">
        <v>14</v>
      </c>
      <c r="G443" s="17">
        <v>4807000</v>
      </c>
      <c r="H443" s="17">
        <v>708220</v>
      </c>
      <c r="I443" s="17">
        <v>5515220</v>
      </c>
      <c r="J443" s="18">
        <v>0</v>
      </c>
      <c r="L443" s="20" t="str">
        <f>VLOOKUP(D443,[1]Sheet1!$C$6:$H$856,6,0)</f>
        <v>Khoa Động lực</v>
      </c>
      <c r="M443" s="19" t="str">
        <f t="shared" si="7"/>
        <v>19C2</v>
      </c>
      <c r="N443" s="19" t="e">
        <f>VLOOKUP(B443,'[2]SV17T4-KLT'!$C$9:$C$172,1,0)</f>
        <v>#N/A</v>
      </c>
    </row>
    <row r="444" spans="1:14" s="19" customFormat="1" ht="18" customHeight="1" x14ac:dyDescent="0.2">
      <c r="A444" s="11">
        <v>439</v>
      </c>
      <c r="B444" s="12" t="s">
        <v>1275</v>
      </c>
      <c r="C444" s="13" t="s">
        <v>1276</v>
      </c>
      <c r="D444" s="14" t="s">
        <v>1255</v>
      </c>
      <c r="E444" s="15" t="s">
        <v>1277</v>
      </c>
      <c r="F444" s="16" t="s">
        <v>14</v>
      </c>
      <c r="G444" s="17">
        <v>4807000</v>
      </c>
      <c r="H444" s="17">
        <v>708220</v>
      </c>
      <c r="I444" s="17">
        <v>5515220</v>
      </c>
      <c r="J444" s="18">
        <v>0</v>
      </c>
      <c r="L444" s="20" t="str">
        <f>VLOOKUP(D444,[1]Sheet1!$C$6:$H$856,6,0)</f>
        <v>Khoa Động lực</v>
      </c>
      <c r="M444" s="19" t="str">
        <f t="shared" si="7"/>
        <v>19C2</v>
      </c>
      <c r="N444" s="19" t="e">
        <f>VLOOKUP(B444,'[2]SV17T4-KLT'!$C$9:$C$172,1,0)</f>
        <v>#N/A</v>
      </c>
    </row>
    <row r="445" spans="1:14" s="19" customFormat="1" ht="18" customHeight="1" x14ac:dyDescent="0.2">
      <c r="A445" s="11">
        <v>440</v>
      </c>
      <c r="B445" s="12" t="s">
        <v>1278</v>
      </c>
      <c r="C445" s="13" t="s">
        <v>625</v>
      </c>
      <c r="D445" s="14" t="s">
        <v>1255</v>
      </c>
      <c r="E445" s="15" t="s">
        <v>173</v>
      </c>
      <c r="F445" s="16" t="s">
        <v>14</v>
      </c>
      <c r="G445" s="17">
        <v>4807000</v>
      </c>
      <c r="H445" s="17">
        <v>708220</v>
      </c>
      <c r="I445" s="17">
        <v>5515220</v>
      </c>
      <c r="J445" s="18">
        <v>0</v>
      </c>
      <c r="L445" s="20" t="str">
        <f>VLOOKUP(D445,[1]Sheet1!$C$6:$H$856,6,0)</f>
        <v>Khoa Động lực</v>
      </c>
      <c r="M445" s="19" t="str">
        <f t="shared" si="7"/>
        <v>19C2</v>
      </c>
      <c r="N445" s="19" t="e">
        <f>VLOOKUP(B445,'[2]SV17T4-KLT'!$C$9:$C$172,1,0)</f>
        <v>#N/A</v>
      </c>
    </row>
    <row r="446" spans="1:14" s="19" customFormat="1" ht="18" customHeight="1" x14ac:dyDescent="0.2">
      <c r="A446" s="11">
        <v>441</v>
      </c>
      <c r="B446" s="12" t="s">
        <v>1279</v>
      </c>
      <c r="C446" s="13" t="s">
        <v>1280</v>
      </c>
      <c r="D446" s="14" t="s">
        <v>1255</v>
      </c>
      <c r="E446" s="15" t="s">
        <v>225</v>
      </c>
      <c r="F446" s="16" t="s">
        <v>14</v>
      </c>
      <c r="G446" s="17">
        <v>4807000</v>
      </c>
      <c r="H446" s="17">
        <v>708220</v>
      </c>
      <c r="I446" s="17">
        <v>5515220</v>
      </c>
      <c r="J446" s="18">
        <v>0</v>
      </c>
      <c r="L446" s="20" t="str">
        <f>VLOOKUP(D446,[1]Sheet1!$C$6:$H$856,6,0)</f>
        <v>Khoa Động lực</v>
      </c>
      <c r="M446" s="19" t="str">
        <f t="shared" si="7"/>
        <v>19C2</v>
      </c>
      <c r="N446" s="19" t="e">
        <f>VLOOKUP(B446,'[2]SV17T4-KLT'!$C$9:$C$172,1,0)</f>
        <v>#N/A</v>
      </c>
    </row>
    <row r="447" spans="1:14" s="19" customFormat="1" ht="18" customHeight="1" x14ac:dyDescent="0.2">
      <c r="A447" s="11">
        <v>442</v>
      </c>
      <c r="B447" s="12" t="s">
        <v>1281</v>
      </c>
      <c r="C447" s="13" t="s">
        <v>1282</v>
      </c>
      <c r="D447" s="14" t="s">
        <v>1255</v>
      </c>
      <c r="E447" s="15" t="s">
        <v>1283</v>
      </c>
      <c r="F447" s="16" t="s">
        <v>14</v>
      </c>
      <c r="G447" s="17">
        <v>4807000</v>
      </c>
      <c r="H447" s="17">
        <v>708220</v>
      </c>
      <c r="I447" s="17">
        <v>5515220</v>
      </c>
      <c r="J447" s="18">
        <v>0</v>
      </c>
      <c r="L447" s="20" t="str">
        <f>VLOOKUP(D447,[1]Sheet1!$C$6:$H$856,6,0)</f>
        <v>Khoa Động lực</v>
      </c>
      <c r="M447" s="19" t="str">
        <f t="shared" si="7"/>
        <v>19C2</v>
      </c>
      <c r="N447" s="19" t="e">
        <f>VLOOKUP(B447,'[2]SV17T4-KLT'!$C$9:$C$172,1,0)</f>
        <v>#N/A</v>
      </c>
    </row>
    <row r="448" spans="1:14" s="19" customFormat="1" ht="18" customHeight="1" x14ac:dyDescent="0.2">
      <c r="A448" s="11">
        <v>443</v>
      </c>
      <c r="B448" s="12" t="s">
        <v>1284</v>
      </c>
      <c r="C448" s="13" t="s">
        <v>1285</v>
      </c>
      <c r="D448" s="14" t="s">
        <v>1255</v>
      </c>
      <c r="E448" s="15" t="s">
        <v>152</v>
      </c>
      <c r="F448" s="16" t="s">
        <v>14</v>
      </c>
      <c r="G448" s="17">
        <v>4807000</v>
      </c>
      <c r="H448" s="17">
        <v>708220</v>
      </c>
      <c r="I448" s="17">
        <v>5515220</v>
      </c>
      <c r="J448" s="18">
        <v>0</v>
      </c>
      <c r="L448" s="20" t="str">
        <f>VLOOKUP(D448,[1]Sheet1!$C$6:$H$856,6,0)</f>
        <v>Khoa Động lực</v>
      </c>
      <c r="M448" s="19" t="str">
        <f t="shared" si="7"/>
        <v>19C2</v>
      </c>
      <c r="N448" s="19" t="e">
        <f>VLOOKUP(B448,'[2]SV17T4-KLT'!$C$9:$C$172,1,0)</f>
        <v>#N/A</v>
      </c>
    </row>
    <row r="449" spans="1:14" s="19" customFormat="1" ht="18" customHeight="1" x14ac:dyDescent="0.2">
      <c r="A449" s="11">
        <v>444</v>
      </c>
      <c r="B449" s="12" t="s">
        <v>1286</v>
      </c>
      <c r="C449" s="13" t="s">
        <v>1287</v>
      </c>
      <c r="D449" s="14" t="s">
        <v>1255</v>
      </c>
      <c r="E449" s="15" t="s">
        <v>1288</v>
      </c>
      <c r="F449" s="16" t="s">
        <v>14</v>
      </c>
      <c r="G449" s="17">
        <v>4807000</v>
      </c>
      <c r="H449" s="17">
        <v>708220</v>
      </c>
      <c r="I449" s="17">
        <v>5515220</v>
      </c>
      <c r="J449" s="18">
        <v>0</v>
      </c>
      <c r="L449" s="20" t="str">
        <f>VLOOKUP(D449,[1]Sheet1!$C$6:$H$856,6,0)</f>
        <v>Khoa Động lực</v>
      </c>
      <c r="M449" s="19" t="str">
        <f t="shared" si="7"/>
        <v>19C2</v>
      </c>
      <c r="N449" s="19" t="e">
        <f>VLOOKUP(B449,'[2]SV17T4-KLT'!$C$9:$C$172,1,0)</f>
        <v>#N/A</v>
      </c>
    </row>
    <row r="450" spans="1:14" s="19" customFormat="1" ht="18" customHeight="1" x14ac:dyDescent="0.2">
      <c r="A450" s="11">
        <v>445</v>
      </c>
      <c r="B450" s="12" t="s">
        <v>1289</v>
      </c>
      <c r="C450" s="13" t="s">
        <v>1290</v>
      </c>
      <c r="D450" s="14" t="s">
        <v>1255</v>
      </c>
      <c r="E450" s="15" t="s">
        <v>222</v>
      </c>
      <c r="F450" s="16" t="s">
        <v>14</v>
      </c>
      <c r="G450" s="17">
        <v>4807000</v>
      </c>
      <c r="H450" s="17">
        <v>708220</v>
      </c>
      <c r="I450" s="17">
        <v>5515220</v>
      </c>
      <c r="J450" s="18">
        <v>0</v>
      </c>
      <c r="L450" s="20" t="str">
        <f>VLOOKUP(D450,[1]Sheet1!$C$6:$H$856,6,0)</f>
        <v>Khoa Động lực</v>
      </c>
      <c r="M450" s="19" t="str">
        <f t="shared" si="7"/>
        <v>19C2</v>
      </c>
      <c r="N450" s="19" t="e">
        <f>VLOOKUP(B450,'[2]SV17T4-KLT'!$C$9:$C$172,1,0)</f>
        <v>#N/A</v>
      </c>
    </row>
    <row r="451" spans="1:14" s="19" customFormat="1" ht="18" customHeight="1" x14ac:dyDescent="0.2">
      <c r="A451" s="11">
        <v>446</v>
      </c>
      <c r="B451" s="12" t="s">
        <v>1291</v>
      </c>
      <c r="C451" s="13" t="s">
        <v>1292</v>
      </c>
      <c r="D451" s="14" t="s">
        <v>1255</v>
      </c>
      <c r="E451" s="15" t="s">
        <v>215</v>
      </c>
      <c r="F451" s="16" t="s">
        <v>14</v>
      </c>
      <c r="G451" s="17">
        <v>4807000</v>
      </c>
      <c r="H451" s="17">
        <v>708220</v>
      </c>
      <c r="I451" s="17">
        <v>5515220</v>
      </c>
      <c r="J451" s="18">
        <v>0</v>
      </c>
      <c r="L451" s="20" t="str">
        <f>VLOOKUP(D451,[1]Sheet1!$C$6:$H$856,6,0)</f>
        <v>Khoa Động lực</v>
      </c>
      <c r="M451" s="19" t="str">
        <f t="shared" si="7"/>
        <v>19C2</v>
      </c>
      <c r="N451" s="19" t="e">
        <f>VLOOKUP(B451,'[2]SV17T4-KLT'!$C$9:$C$172,1,0)</f>
        <v>#N/A</v>
      </c>
    </row>
    <row r="452" spans="1:14" s="19" customFormat="1" ht="18" customHeight="1" x14ac:dyDescent="0.2">
      <c r="A452" s="11">
        <v>447</v>
      </c>
      <c r="B452" s="12" t="s">
        <v>1293</v>
      </c>
      <c r="C452" s="13" t="s">
        <v>1294</v>
      </c>
      <c r="D452" s="14" t="s">
        <v>1255</v>
      </c>
      <c r="E452" s="15" t="s">
        <v>1295</v>
      </c>
      <c r="F452" s="16" t="s">
        <v>14</v>
      </c>
      <c r="G452" s="17">
        <v>4807000</v>
      </c>
      <c r="H452" s="17">
        <v>708220</v>
      </c>
      <c r="I452" s="17">
        <v>5515220</v>
      </c>
      <c r="J452" s="18">
        <v>0</v>
      </c>
      <c r="L452" s="20" t="str">
        <f>VLOOKUP(D452,[1]Sheet1!$C$6:$H$856,6,0)</f>
        <v>Khoa Động lực</v>
      </c>
      <c r="M452" s="19" t="str">
        <f t="shared" si="7"/>
        <v>19C2</v>
      </c>
      <c r="N452" s="19" t="e">
        <f>VLOOKUP(B452,'[2]SV17T4-KLT'!$C$9:$C$172,1,0)</f>
        <v>#N/A</v>
      </c>
    </row>
    <row r="453" spans="1:14" s="19" customFormat="1" ht="18" customHeight="1" x14ac:dyDescent="0.2">
      <c r="A453" s="11">
        <v>448</v>
      </c>
      <c r="B453" s="12" t="s">
        <v>1296</v>
      </c>
      <c r="C453" s="13" t="s">
        <v>1297</v>
      </c>
      <c r="D453" s="14" t="s">
        <v>1255</v>
      </c>
      <c r="E453" s="15" t="s">
        <v>1298</v>
      </c>
      <c r="F453" s="16" t="s">
        <v>14</v>
      </c>
      <c r="G453" s="17">
        <v>4807000</v>
      </c>
      <c r="H453" s="17">
        <v>708220</v>
      </c>
      <c r="I453" s="17">
        <v>5515220</v>
      </c>
      <c r="J453" s="18">
        <v>0</v>
      </c>
      <c r="L453" s="20" t="str">
        <f>VLOOKUP(D453,[1]Sheet1!$C$6:$H$856,6,0)</f>
        <v>Khoa Động lực</v>
      </c>
      <c r="M453" s="19" t="str">
        <f t="shared" si="7"/>
        <v>19C2</v>
      </c>
      <c r="N453" s="19" t="e">
        <f>VLOOKUP(B453,'[2]SV17T4-KLT'!$C$9:$C$172,1,0)</f>
        <v>#N/A</v>
      </c>
    </row>
    <row r="454" spans="1:14" s="19" customFormat="1" ht="18" customHeight="1" x14ac:dyDescent="0.2">
      <c r="A454" s="11">
        <v>449</v>
      </c>
      <c r="B454" s="12" t="s">
        <v>1299</v>
      </c>
      <c r="C454" s="13" t="s">
        <v>1300</v>
      </c>
      <c r="D454" s="14" t="s">
        <v>1255</v>
      </c>
      <c r="E454" s="15" t="s">
        <v>210</v>
      </c>
      <c r="F454" s="16" t="s">
        <v>14</v>
      </c>
      <c r="G454" s="17">
        <v>4807000</v>
      </c>
      <c r="H454" s="17">
        <v>708220</v>
      </c>
      <c r="I454" s="17">
        <v>5515220</v>
      </c>
      <c r="J454" s="18">
        <v>0</v>
      </c>
      <c r="L454" s="20" t="str">
        <f>VLOOKUP(D454,[1]Sheet1!$C$6:$H$856,6,0)</f>
        <v>Khoa Động lực</v>
      </c>
      <c r="M454" s="19" t="str">
        <f t="shared" si="7"/>
        <v>19C2</v>
      </c>
      <c r="N454" s="19" t="e">
        <f>VLOOKUP(B454,'[2]SV17T4-KLT'!$C$9:$C$172,1,0)</f>
        <v>#N/A</v>
      </c>
    </row>
    <row r="455" spans="1:14" s="19" customFormat="1" ht="18" customHeight="1" x14ac:dyDescent="0.2">
      <c r="A455" s="11">
        <v>450</v>
      </c>
      <c r="B455" s="12" t="s">
        <v>1301</v>
      </c>
      <c r="C455" s="13" t="s">
        <v>1302</v>
      </c>
      <c r="D455" s="14" t="s">
        <v>1255</v>
      </c>
      <c r="E455" s="15" t="s">
        <v>633</v>
      </c>
      <c r="F455" s="16" t="s">
        <v>14</v>
      </c>
      <c r="G455" s="17">
        <v>4807000</v>
      </c>
      <c r="H455" s="17">
        <v>708220</v>
      </c>
      <c r="I455" s="17">
        <v>5515220</v>
      </c>
      <c r="J455" s="18">
        <v>0</v>
      </c>
      <c r="L455" s="20" t="str">
        <f>VLOOKUP(D455,[1]Sheet1!$C$6:$H$856,6,0)</f>
        <v>Khoa Động lực</v>
      </c>
      <c r="M455" s="19" t="str">
        <f t="shared" si="7"/>
        <v>19C2</v>
      </c>
      <c r="N455" s="19" t="e">
        <f>VLOOKUP(B455,'[2]SV17T4-KLT'!$C$9:$C$172,1,0)</f>
        <v>#N/A</v>
      </c>
    </row>
    <row r="456" spans="1:14" s="19" customFormat="1" ht="18" customHeight="1" x14ac:dyDescent="0.2">
      <c r="A456" s="11">
        <v>451</v>
      </c>
      <c r="B456" s="12" t="s">
        <v>1303</v>
      </c>
      <c r="C456" s="13" t="s">
        <v>247</v>
      </c>
      <c r="D456" s="14" t="s">
        <v>1255</v>
      </c>
      <c r="E456" s="15" t="s">
        <v>172</v>
      </c>
      <c r="F456" s="16" t="s">
        <v>14</v>
      </c>
      <c r="G456" s="17">
        <v>4807000</v>
      </c>
      <c r="H456" s="17">
        <v>708220</v>
      </c>
      <c r="I456" s="17">
        <v>5515220</v>
      </c>
      <c r="J456" s="18">
        <v>0</v>
      </c>
      <c r="L456" s="20" t="str">
        <f>VLOOKUP(D456,[1]Sheet1!$C$6:$H$856,6,0)</f>
        <v>Khoa Động lực</v>
      </c>
      <c r="M456" s="19" t="str">
        <f t="shared" si="7"/>
        <v>19C2</v>
      </c>
      <c r="N456" s="19" t="e">
        <f>VLOOKUP(B456,'[2]SV17T4-KLT'!$C$9:$C$172,1,0)</f>
        <v>#N/A</v>
      </c>
    </row>
    <row r="457" spans="1:14" s="19" customFormat="1" ht="18" customHeight="1" x14ac:dyDescent="0.2">
      <c r="A457" s="11">
        <v>452</v>
      </c>
      <c r="B457" s="12" t="s">
        <v>1304</v>
      </c>
      <c r="C457" s="13" t="s">
        <v>1305</v>
      </c>
      <c r="D457" s="14" t="s">
        <v>1255</v>
      </c>
      <c r="E457" s="15" t="s">
        <v>65</v>
      </c>
      <c r="F457" s="16" t="s">
        <v>14</v>
      </c>
      <c r="G457" s="17">
        <v>4807000</v>
      </c>
      <c r="H457" s="17">
        <v>708220</v>
      </c>
      <c r="I457" s="17">
        <v>5515220</v>
      </c>
      <c r="J457" s="18">
        <v>0</v>
      </c>
      <c r="L457" s="20" t="str">
        <f>VLOOKUP(D457,[1]Sheet1!$C$6:$H$856,6,0)</f>
        <v>Khoa Động lực</v>
      </c>
      <c r="M457" s="19" t="str">
        <f t="shared" si="7"/>
        <v>19C2</v>
      </c>
      <c r="N457" s="19" t="e">
        <f>VLOOKUP(B457,'[2]SV17T4-KLT'!$C$9:$C$172,1,0)</f>
        <v>#N/A</v>
      </c>
    </row>
    <row r="458" spans="1:14" s="19" customFormat="1" ht="18" customHeight="1" x14ac:dyDescent="0.2">
      <c r="A458" s="11">
        <v>453</v>
      </c>
      <c r="B458" s="12" t="s">
        <v>1306</v>
      </c>
      <c r="C458" s="13" t="s">
        <v>1307</v>
      </c>
      <c r="D458" s="14" t="s">
        <v>1255</v>
      </c>
      <c r="E458" s="15" t="s">
        <v>86</v>
      </c>
      <c r="F458" s="16" t="s">
        <v>14</v>
      </c>
      <c r="G458" s="17">
        <v>4807000</v>
      </c>
      <c r="H458" s="17">
        <v>708220</v>
      </c>
      <c r="I458" s="17">
        <v>5515220</v>
      </c>
      <c r="J458" s="18">
        <v>0</v>
      </c>
      <c r="L458" s="20" t="str">
        <f>VLOOKUP(D458,[1]Sheet1!$C$6:$H$856,6,0)</f>
        <v>Khoa Động lực</v>
      </c>
      <c r="M458" s="19" t="str">
        <f t="shared" si="7"/>
        <v>19C2</v>
      </c>
      <c r="N458" s="19" t="e">
        <f>VLOOKUP(B458,'[2]SV17T4-KLT'!$C$9:$C$172,1,0)</f>
        <v>#N/A</v>
      </c>
    </row>
    <row r="459" spans="1:14" s="19" customFormat="1" ht="18" customHeight="1" x14ac:dyDescent="0.2">
      <c r="A459" s="11">
        <v>454</v>
      </c>
      <c r="B459" s="12" t="s">
        <v>1308</v>
      </c>
      <c r="C459" s="13" t="s">
        <v>1309</v>
      </c>
      <c r="D459" s="14" t="s">
        <v>1255</v>
      </c>
      <c r="E459" s="15" t="s">
        <v>1310</v>
      </c>
      <c r="F459" s="16" t="s">
        <v>14</v>
      </c>
      <c r="G459" s="17">
        <v>4807000</v>
      </c>
      <c r="H459" s="17">
        <v>708220</v>
      </c>
      <c r="I459" s="17">
        <v>5515220</v>
      </c>
      <c r="J459" s="18">
        <v>0</v>
      </c>
      <c r="L459" s="20" t="str">
        <f>VLOOKUP(D459,[1]Sheet1!$C$6:$H$856,6,0)</f>
        <v>Khoa Động lực</v>
      </c>
      <c r="M459" s="19" t="str">
        <f t="shared" si="7"/>
        <v>19C2</v>
      </c>
      <c r="N459" s="19" t="e">
        <f>VLOOKUP(B459,'[2]SV17T4-KLT'!$C$9:$C$172,1,0)</f>
        <v>#N/A</v>
      </c>
    </row>
    <row r="460" spans="1:14" s="19" customFormat="1" ht="18" customHeight="1" x14ac:dyDescent="0.2">
      <c r="A460" s="11">
        <v>455</v>
      </c>
      <c r="B460" s="12" t="s">
        <v>1311</v>
      </c>
      <c r="C460" s="13" t="s">
        <v>1312</v>
      </c>
      <c r="D460" s="14" t="s">
        <v>1255</v>
      </c>
      <c r="E460" s="15" t="s">
        <v>164</v>
      </c>
      <c r="F460" s="16" t="s">
        <v>14</v>
      </c>
      <c r="G460" s="17">
        <v>4807000</v>
      </c>
      <c r="H460" s="17">
        <v>708220</v>
      </c>
      <c r="I460" s="17">
        <v>5515220</v>
      </c>
      <c r="J460" s="18">
        <v>0</v>
      </c>
      <c r="L460" s="20" t="str">
        <f>VLOOKUP(D460,[1]Sheet1!$C$6:$H$856,6,0)</f>
        <v>Khoa Động lực</v>
      </c>
      <c r="M460" s="19" t="str">
        <f t="shared" si="7"/>
        <v>19C2</v>
      </c>
      <c r="N460" s="19" t="e">
        <f>VLOOKUP(B460,'[2]SV17T4-KLT'!$C$9:$C$172,1,0)</f>
        <v>#N/A</v>
      </c>
    </row>
    <row r="461" spans="1:14" s="19" customFormat="1" ht="18" customHeight="1" x14ac:dyDescent="0.2">
      <c r="A461" s="11">
        <v>456</v>
      </c>
      <c r="B461" s="12" t="s">
        <v>1313</v>
      </c>
      <c r="C461" s="13" t="s">
        <v>1314</v>
      </c>
      <c r="D461" s="14" t="s">
        <v>1255</v>
      </c>
      <c r="E461" s="15" t="s">
        <v>230</v>
      </c>
      <c r="F461" s="16" t="s">
        <v>14</v>
      </c>
      <c r="G461" s="17">
        <v>4807000</v>
      </c>
      <c r="H461" s="17">
        <v>708220</v>
      </c>
      <c r="I461" s="17">
        <v>5515220</v>
      </c>
      <c r="J461" s="18">
        <v>0</v>
      </c>
      <c r="L461" s="20" t="str">
        <f>VLOOKUP(D461,[1]Sheet1!$C$6:$H$856,6,0)</f>
        <v>Khoa Động lực</v>
      </c>
      <c r="M461" s="19" t="str">
        <f t="shared" si="7"/>
        <v>19C2</v>
      </c>
      <c r="N461" s="19" t="e">
        <f>VLOOKUP(B461,'[2]SV17T4-KLT'!$C$9:$C$172,1,0)</f>
        <v>#N/A</v>
      </c>
    </row>
    <row r="462" spans="1:14" s="19" customFormat="1" ht="18" customHeight="1" x14ac:dyDescent="0.2">
      <c r="A462" s="11">
        <v>457</v>
      </c>
      <c r="B462" s="12" t="s">
        <v>1315</v>
      </c>
      <c r="C462" s="13" t="s">
        <v>1316</v>
      </c>
      <c r="D462" s="14" t="s">
        <v>1255</v>
      </c>
      <c r="E462" s="15" t="s">
        <v>134</v>
      </c>
      <c r="F462" s="16" t="s">
        <v>14</v>
      </c>
      <c r="G462" s="17">
        <v>4807000</v>
      </c>
      <c r="H462" s="17">
        <v>708220</v>
      </c>
      <c r="I462" s="17">
        <v>5515220</v>
      </c>
      <c r="J462" s="18">
        <v>0</v>
      </c>
      <c r="L462" s="20" t="str">
        <f>VLOOKUP(D462,[1]Sheet1!$C$6:$H$856,6,0)</f>
        <v>Khoa Động lực</v>
      </c>
      <c r="M462" s="19" t="str">
        <f t="shared" si="7"/>
        <v>19C2</v>
      </c>
      <c r="N462" s="19" t="e">
        <f>VLOOKUP(B462,'[2]SV17T4-KLT'!$C$9:$C$172,1,0)</f>
        <v>#N/A</v>
      </c>
    </row>
    <row r="463" spans="1:14" s="19" customFormat="1" ht="18" customHeight="1" x14ac:dyDescent="0.2">
      <c r="A463" s="11">
        <v>458</v>
      </c>
      <c r="B463" s="12" t="s">
        <v>1317</v>
      </c>
      <c r="C463" s="13" t="s">
        <v>1318</v>
      </c>
      <c r="D463" s="14" t="s">
        <v>1255</v>
      </c>
      <c r="E463" s="15" t="s">
        <v>1319</v>
      </c>
      <c r="F463" s="16" t="s">
        <v>14</v>
      </c>
      <c r="G463" s="17">
        <v>4807000</v>
      </c>
      <c r="H463" s="17">
        <v>708220</v>
      </c>
      <c r="I463" s="17">
        <v>5515220</v>
      </c>
      <c r="J463" s="18">
        <v>0</v>
      </c>
      <c r="L463" s="20" t="str">
        <f>VLOOKUP(D463,[1]Sheet1!$C$6:$H$856,6,0)</f>
        <v>Khoa Động lực</v>
      </c>
      <c r="M463" s="19" t="str">
        <f t="shared" si="7"/>
        <v>19C2</v>
      </c>
      <c r="N463" s="19" t="e">
        <f>VLOOKUP(B463,'[2]SV17T4-KLT'!$C$9:$C$172,1,0)</f>
        <v>#N/A</v>
      </c>
    </row>
    <row r="464" spans="1:14" s="19" customFormat="1" ht="18" customHeight="1" x14ac:dyDescent="0.2">
      <c r="A464" s="11">
        <v>459</v>
      </c>
      <c r="B464" s="12" t="s">
        <v>1320</v>
      </c>
      <c r="C464" s="13" t="s">
        <v>1321</v>
      </c>
      <c r="D464" s="14" t="s">
        <v>1255</v>
      </c>
      <c r="E464" s="15" t="s">
        <v>1322</v>
      </c>
      <c r="F464" s="16" t="s">
        <v>14</v>
      </c>
      <c r="G464" s="17">
        <v>4807000</v>
      </c>
      <c r="H464" s="17">
        <v>708220</v>
      </c>
      <c r="I464" s="17">
        <v>5515220</v>
      </c>
      <c r="J464" s="18">
        <v>0</v>
      </c>
      <c r="L464" s="20" t="str">
        <f>VLOOKUP(D464,[1]Sheet1!$C$6:$H$856,6,0)</f>
        <v>Khoa Động lực</v>
      </c>
      <c r="M464" s="19" t="str">
        <f t="shared" si="7"/>
        <v>19C2</v>
      </c>
      <c r="N464" s="19" t="e">
        <f>VLOOKUP(B464,'[2]SV17T4-KLT'!$C$9:$C$172,1,0)</f>
        <v>#N/A</v>
      </c>
    </row>
    <row r="465" spans="1:14" s="19" customFormat="1" ht="18" customHeight="1" x14ac:dyDescent="0.2">
      <c r="A465" s="11">
        <v>460</v>
      </c>
      <c r="B465" s="12" t="s">
        <v>1323</v>
      </c>
      <c r="C465" s="13" t="s">
        <v>1324</v>
      </c>
      <c r="D465" s="14" t="s">
        <v>1255</v>
      </c>
      <c r="E465" s="15" t="s">
        <v>156</v>
      </c>
      <c r="F465" s="16" t="s">
        <v>14</v>
      </c>
      <c r="G465" s="17">
        <v>4807000</v>
      </c>
      <c r="H465" s="17">
        <v>708220</v>
      </c>
      <c r="I465" s="17">
        <v>5515220</v>
      </c>
      <c r="J465" s="18">
        <v>0</v>
      </c>
      <c r="L465" s="20" t="str">
        <f>VLOOKUP(D465,[1]Sheet1!$C$6:$H$856,6,0)</f>
        <v>Khoa Động lực</v>
      </c>
      <c r="M465" s="19" t="str">
        <f t="shared" si="7"/>
        <v>19C2</v>
      </c>
      <c r="N465" s="19" t="e">
        <f>VLOOKUP(B465,'[2]SV17T4-KLT'!$C$9:$C$172,1,0)</f>
        <v>#N/A</v>
      </c>
    </row>
    <row r="466" spans="1:14" s="19" customFormat="1" ht="18" customHeight="1" x14ac:dyDescent="0.2">
      <c r="A466" s="11">
        <v>461</v>
      </c>
      <c r="B466" s="12" t="s">
        <v>1325</v>
      </c>
      <c r="C466" s="13" t="s">
        <v>1326</v>
      </c>
      <c r="D466" s="14" t="s">
        <v>1255</v>
      </c>
      <c r="E466" s="15" t="s">
        <v>71</v>
      </c>
      <c r="F466" s="16" t="s">
        <v>14</v>
      </c>
      <c r="G466" s="17">
        <v>4807000</v>
      </c>
      <c r="H466" s="17">
        <v>708220</v>
      </c>
      <c r="I466" s="17">
        <v>5515220</v>
      </c>
      <c r="J466" s="18">
        <v>0</v>
      </c>
      <c r="L466" s="20" t="str">
        <f>VLOOKUP(D466,[1]Sheet1!$C$6:$H$856,6,0)</f>
        <v>Khoa Động lực</v>
      </c>
      <c r="M466" s="19" t="str">
        <f t="shared" si="7"/>
        <v>19C2</v>
      </c>
      <c r="N466" s="19" t="e">
        <f>VLOOKUP(B466,'[2]SV17T4-KLT'!$C$9:$C$172,1,0)</f>
        <v>#N/A</v>
      </c>
    </row>
    <row r="467" spans="1:14" s="19" customFormat="1" ht="18" customHeight="1" x14ac:dyDescent="0.2">
      <c r="A467" s="11">
        <v>462</v>
      </c>
      <c r="B467" s="12" t="s">
        <v>1327</v>
      </c>
      <c r="C467" s="13" t="s">
        <v>1328</v>
      </c>
      <c r="D467" s="14" t="s">
        <v>1255</v>
      </c>
      <c r="E467" s="15" t="s">
        <v>170</v>
      </c>
      <c r="F467" s="16" t="s">
        <v>14</v>
      </c>
      <c r="G467" s="17">
        <v>4807000</v>
      </c>
      <c r="H467" s="17">
        <v>708220</v>
      </c>
      <c r="I467" s="17">
        <v>5515220</v>
      </c>
      <c r="J467" s="18">
        <v>0</v>
      </c>
      <c r="L467" s="20" t="str">
        <f>VLOOKUP(D467,[1]Sheet1!$C$6:$H$856,6,0)</f>
        <v>Khoa Động lực</v>
      </c>
      <c r="M467" s="19" t="str">
        <f t="shared" si="7"/>
        <v>19C2</v>
      </c>
      <c r="N467" s="19" t="e">
        <f>VLOOKUP(B467,'[2]SV17T4-KLT'!$C$9:$C$172,1,0)</f>
        <v>#N/A</v>
      </c>
    </row>
    <row r="468" spans="1:14" s="19" customFormat="1" ht="18" customHeight="1" x14ac:dyDescent="0.2">
      <c r="A468" s="11">
        <v>463</v>
      </c>
      <c r="B468" s="12" t="s">
        <v>1329</v>
      </c>
      <c r="C468" s="13" t="s">
        <v>1330</v>
      </c>
      <c r="D468" s="14" t="s">
        <v>1331</v>
      </c>
      <c r="E468" s="15" t="s">
        <v>199</v>
      </c>
      <c r="F468" s="16" t="s">
        <v>14</v>
      </c>
      <c r="G468" s="17">
        <v>1984000</v>
      </c>
      <c r="H468" s="17">
        <v>0</v>
      </c>
      <c r="I468" s="17">
        <v>1984000</v>
      </c>
      <c r="J468" s="18">
        <v>5008000</v>
      </c>
      <c r="L468" s="20" t="str">
        <f>VLOOKUP(D468,[1]Sheet1!$C$6:$H$856,6,0)</f>
        <v>Khoa Động lực</v>
      </c>
      <c r="M468" s="19" t="str">
        <f t="shared" si="7"/>
        <v>19C2</v>
      </c>
      <c r="N468" s="19" t="e">
        <f>VLOOKUP(B468,'[2]SV17T4-KLT'!$C$9:$C$172,1,0)</f>
        <v>#N/A</v>
      </c>
    </row>
    <row r="469" spans="1:14" s="19" customFormat="1" ht="18" customHeight="1" x14ac:dyDescent="0.2">
      <c r="A469" s="11">
        <v>464</v>
      </c>
      <c r="B469" s="12" t="s">
        <v>1332</v>
      </c>
      <c r="C469" s="13" t="s">
        <v>1333</v>
      </c>
      <c r="D469" s="14" t="s">
        <v>1331</v>
      </c>
      <c r="E469" s="15" t="s">
        <v>1334</v>
      </c>
      <c r="F469" s="16" t="s">
        <v>14</v>
      </c>
      <c r="G469" s="17">
        <v>6992000</v>
      </c>
      <c r="H469" s="17">
        <v>145000</v>
      </c>
      <c r="I469" s="17">
        <v>7137000</v>
      </c>
      <c r="J469" s="18">
        <v>0</v>
      </c>
      <c r="L469" s="20" t="str">
        <f>VLOOKUP(D469,[1]Sheet1!$C$6:$H$856,6,0)</f>
        <v>Khoa Động lực</v>
      </c>
      <c r="M469" s="19" t="str">
        <f t="shared" si="7"/>
        <v>19C2</v>
      </c>
      <c r="N469" s="19" t="e">
        <f>VLOOKUP(B469,'[2]SV17T4-KLT'!$C$9:$C$172,1,0)</f>
        <v>#N/A</v>
      </c>
    </row>
    <row r="470" spans="1:14" s="19" customFormat="1" ht="18" customHeight="1" x14ac:dyDescent="0.2">
      <c r="A470" s="11">
        <v>465</v>
      </c>
      <c r="B470" s="12" t="s">
        <v>1335</v>
      </c>
      <c r="C470" s="13" t="s">
        <v>1336</v>
      </c>
      <c r="D470" s="14" t="s">
        <v>1337</v>
      </c>
      <c r="E470" s="15" t="s">
        <v>599</v>
      </c>
      <c r="F470" s="16" t="s">
        <v>14</v>
      </c>
      <c r="G470" s="17">
        <v>9750000</v>
      </c>
      <c r="H470" s="17">
        <v>708220</v>
      </c>
      <c r="I470" s="17">
        <v>10458220</v>
      </c>
      <c r="J470" s="18">
        <v>0</v>
      </c>
      <c r="L470" s="20" t="str">
        <f>VLOOKUP(D470,[1]Sheet1!$C$6:$H$856,6,0)</f>
        <v>Khoa Động lực</v>
      </c>
      <c r="M470" s="19" t="str">
        <f t="shared" si="7"/>
        <v>19C3</v>
      </c>
      <c r="N470" s="19" t="e">
        <f>VLOOKUP(B470,'[2]SV17T4-KLT'!$C$9:$C$172,1,0)</f>
        <v>#N/A</v>
      </c>
    </row>
    <row r="471" spans="1:14" s="19" customFormat="1" ht="18" customHeight="1" x14ac:dyDescent="0.2">
      <c r="A471" s="11">
        <v>466</v>
      </c>
      <c r="B471" s="12" t="s">
        <v>1338</v>
      </c>
      <c r="C471" s="13" t="s">
        <v>1339</v>
      </c>
      <c r="D471" s="14" t="s">
        <v>1337</v>
      </c>
      <c r="E471" s="15" t="s">
        <v>63</v>
      </c>
      <c r="F471" s="16" t="s">
        <v>14</v>
      </c>
      <c r="G471" s="17">
        <v>9750000</v>
      </c>
      <c r="H471" s="17">
        <v>708220</v>
      </c>
      <c r="I471" s="17">
        <v>10458220</v>
      </c>
      <c r="J471" s="18">
        <v>0</v>
      </c>
      <c r="L471" s="20" t="str">
        <f>VLOOKUP(D471,[1]Sheet1!$C$6:$H$856,6,0)</f>
        <v>Khoa Động lực</v>
      </c>
      <c r="M471" s="19" t="str">
        <f t="shared" si="7"/>
        <v>19C3</v>
      </c>
      <c r="N471" s="19" t="e">
        <f>VLOOKUP(B471,'[2]SV17T4-KLT'!$C$9:$C$172,1,0)</f>
        <v>#N/A</v>
      </c>
    </row>
    <row r="472" spans="1:14" s="19" customFormat="1" ht="18" customHeight="1" x14ac:dyDescent="0.2">
      <c r="A472" s="11">
        <v>467</v>
      </c>
      <c r="B472" s="12" t="s">
        <v>1340</v>
      </c>
      <c r="C472" s="13" t="s">
        <v>1341</v>
      </c>
      <c r="D472" s="14" t="s">
        <v>1337</v>
      </c>
      <c r="E472" s="15" t="s">
        <v>127</v>
      </c>
      <c r="F472" s="16" t="s">
        <v>14</v>
      </c>
      <c r="G472" s="17">
        <v>9750000</v>
      </c>
      <c r="H472" s="17">
        <v>708220</v>
      </c>
      <c r="I472" s="17">
        <v>10458220</v>
      </c>
      <c r="J472" s="18">
        <v>0</v>
      </c>
      <c r="L472" s="20" t="str">
        <f>VLOOKUP(D472,[1]Sheet1!$C$6:$H$856,6,0)</f>
        <v>Khoa Động lực</v>
      </c>
      <c r="M472" s="19" t="str">
        <f t="shared" si="7"/>
        <v>19C3</v>
      </c>
      <c r="N472" s="19" t="e">
        <f>VLOOKUP(B472,'[2]SV17T4-KLT'!$C$9:$C$172,1,0)</f>
        <v>#N/A</v>
      </c>
    </row>
    <row r="473" spans="1:14" s="19" customFormat="1" ht="18" customHeight="1" x14ac:dyDescent="0.2">
      <c r="A473" s="11">
        <v>468</v>
      </c>
      <c r="B473" s="12" t="s">
        <v>1342</v>
      </c>
      <c r="C473" s="13" t="s">
        <v>1343</v>
      </c>
      <c r="D473" s="14" t="s">
        <v>1337</v>
      </c>
      <c r="E473" s="15" t="s">
        <v>1072</v>
      </c>
      <c r="F473" s="16" t="s">
        <v>14</v>
      </c>
      <c r="G473" s="17">
        <v>9750000</v>
      </c>
      <c r="H473" s="17">
        <v>708220</v>
      </c>
      <c r="I473" s="17">
        <v>10458220</v>
      </c>
      <c r="J473" s="18">
        <v>0</v>
      </c>
      <c r="L473" s="20" t="str">
        <f>VLOOKUP(D473,[1]Sheet1!$C$6:$H$856,6,0)</f>
        <v>Khoa Động lực</v>
      </c>
      <c r="M473" s="19" t="str">
        <f t="shared" si="7"/>
        <v>19C3</v>
      </c>
      <c r="N473" s="19" t="e">
        <f>VLOOKUP(B473,'[2]SV17T4-KLT'!$C$9:$C$172,1,0)</f>
        <v>#N/A</v>
      </c>
    </row>
    <row r="474" spans="1:14" s="19" customFormat="1" ht="18" customHeight="1" x14ac:dyDescent="0.2">
      <c r="A474" s="11">
        <v>469</v>
      </c>
      <c r="B474" s="12" t="s">
        <v>1344</v>
      </c>
      <c r="C474" s="13" t="s">
        <v>1345</v>
      </c>
      <c r="D474" s="14" t="s">
        <v>1337</v>
      </c>
      <c r="E474" s="15" t="s">
        <v>1346</v>
      </c>
      <c r="F474" s="16" t="s">
        <v>14</v>
      </c>
      <c r="G474" s="17">
        <v>9750000</v>
      </c>
      <c r="H474" s="17">
        <v>708220</v>
      </c>
      <c r="I474" s="17">
        <v>10458220</v>
      </c>
      <c r="J474" s="18">
        <v>0</v>
      </c>
      <c r="L474" s="20" t="str">
        <f>VLOOKUP(D474,[1]Sheet1!$C$6:$H$856,6,0)</f>
        <v>Khoa Động lực</v>
      </c>
      <c r="M474" s="19" t="str">
        <f t="shared" si="7"/>
        <v>19C3</v>
      </c>
      <c r="N474" s="19" t="e">
        <f>VLOOKUP(B474,'[2]SV17T4-KLT'!$C$9:$C$172,1,0)</f>
        <v>#N/A</v>
      </c>
    </row>
    <row r="475" spans="1:14" s="19" customFormat="1" ht="18" customHeight="1" x14ac:dyDescent="0.2">
      <c r="A475" s="11">
        <v>470</v>
      </c>
      <c r="B475" s="12" t="s">
        <v>1347</v>
      </c>
      <c r="C475" s="13" t="s">
        <v>1348</v>
      </c>
      <c r="D475" s="14" t="s">
        <v>1337</v>
      </c>
      <c r="E475" s="15" t="s">
        <v>141</v>
      </c>
      <c r="F475" s="16" t="s">
        <v>14</v>
      </c>
      <c r="G475" s="17">
        <v>1125000</v>
      </c>
      <c r="H475" s="17">
        <v>0</v>
      </c>
      <c r="I475" s="17">
        <v>1125000</v>
      </c>
      <c r="J475" s="18">
        <v>8625000</v>
      </c>
      <c r="L475" s="20" t="str">
        <f>VLOOKUP(D475,[1]Sheet1!$C$6:$H$856,6,0)</f>
        <v>Khoa Động lực</v>
      </c>
      <c r="M475" s="19" t="str">
        <f t="shared" si="7"/>
        <v>19C3</v>
      </c>
      <c r="N475" s="19" t="e">
        <f>VLOOKUP(B475,'[2]SV17T4-KLT'!$C$9:$C$172,1,0)</f>
        <v>#N/A</v>
      </c>
    </row>
    <row r="476" spans="1:14" s="19" customFormat="1" ht="18" customHeight="1" x14ac:dyDescent="0.2">
      <c r="A476" s="11">
        <v>471</v>
      </c>
      <c r="B476" s="12" t="s">
        <v>1349</v>
      </c>
      <c r="C476" s="13" t="s">
        <v>1350</v>
      </c>
      <c r="D476" s="14" t="s">
        <v>1337</v>
      </c>
      <c r="E476" s="15" t="s">
        <v>1184</v>
      </c>
      <c r="F476" s="16" t="s">
        <v>14</v>
      </c>
      <c r="G476" s="17">
        <v>9750000</v>
      </c>
      <c r="H476" s="17">
        <v>708220</v>
      </c>
      <c r="I476" s="17">
        <v>10458220</v>
      </c>
      <c r="J476" s="18">
        <v>0</v>
      </c>
      <c r="L476" s="20" t="str">
        <f>VLOOKUP(D476,[1]Sheet1!$C$6:$H$856,6,0)</f>
        <v>Khoa Động lực</v>
      </c>
      <c r="M476" s="19" t="str">
        <f t="shared" si="7"/>
        <v>19C3</v>
      </c>
      <c r="N476" s="19" t="e">
        <f>VLOOKUP(B476,'[2]SV17T4-KLT'!$C$9:$C$172,1,0)</f>
        <v>#N/A</v>
      </c>
    </row>
    <row r="477" spans="1:14" s="19" customFormat="1" ht="18" customHeight="1" x14ac:dyDescent="0.2">
      <c r="A477" s="11">
        <v>472</v>
      </c>
      <c r="B477" s="12" t="s">
        <v>1351</v>
      </c>
      <c r="C477" s="13" t="s">
        <v>1352</v>
      </c>
      <c r="D477" s="14" t="s">
        <v>1337</v>
      </c>
      <c r="E477" s="15" t="s">
        <v>1353</v>
      </c>
      <c r="F477" s="16" t="s">
        <v>14</v>
      </c>
      <c r="G477" s="17">
        <v>9750000</v>
      </c>
      <c r="H477" s="17">
        <v>708220</v>
      </c>
      <c r="I477" s="17">
        <v>10458220</v>
      </c>
      <c r="J477" s="18">
        <v>0</v>
      </c>
      <c r="L477" s="20" t="str">
        <f>VLOOKUP(D477,[1]Sheet1!$C$6:$H$856,6,0)</f>
        <v>Khoa Động lực</v>
      </c>
      <c r="M477" s="19" t="str">
        <f t="shared" si="7"/>
        <v>19C3</v>
      </c>
      <c r="N477" s="19" t="e">
        <f>VLOOKUP(B477,'[2]SV17T4-KLT'!$C$9:$C$172,1,0)</f>
        <v>#N/A</v>
      </c>
    </row>
    <row r="478" spans="1:14" s="19" customFormat="1" ht="18" customHeight="1" x14ac:dyDescent="0.2">
      <c r="A478" s="11">
        <v>473</v>
      </c>
      <c r="B478" s="12" t="s">
        <v>1354</v>
      </c>
      <c r="C478" s="13" t="s">
        <v>1355</v>
      </c>
      <c r="D478" s="14" t="s">
        <v>1337</v>
      </c>
      <c r="E478" s="15" t="s">
        <v>122</v>
      </c>
      <c r="F478" s="16" t="s">
        <v>14</v>
      </c>
      <c r="G478" s="17">
        <v>9750000</v>
      </c>
      <c r="H478" s="17">
        <v>708220</v>
      </c>
      <c r="I478" s="17">
        <v>10458220</v>
      </c>
      <c r="J478" s="18">
        <v>0</v>
      </c>
      <c r="L478" s="20" t="str">
        <f>VLOOKUP(D478,[1]Sheet1!$C$6:$H$856,6,0)</f>
        <v>Khoa Động lực</v>
      </c>
      <c r="M478" s="19" t="str">
        <f t="shared" ref="M478:M541" si="8">LEFT(D478,4)</f>
        <v>19C3</v>
      </c>
      <c r="N478" s="19" t="e">
        <f>VLOOKUP(B478,'[2]SV17T4-KLT'!$C$9:$C$172,1,0)</f>
        <v>#N/A</v>
      </c>
    </row>
    <row r="479" spans="1:14" s="19" customFormat="1" ht="18" customHeight="1" x14ac:dyDescent="0.2">
      <c r="A479" s="11">
        <v>474</v>
      </c>
      <c r="B479" s="12" t="s">
        <v>1356</v>
      </c>
      <c r="C479" s="13" t="s">
        <v>1357</v>
      </c>
      <c r="D479" s="14" t="s">
        <v>1337</v>
      </c>
      <c r="E479" s="15" t="s">
        <v>248</v>
      </c>
      <c r="F479" s="16" t="s">
        <v>14</v>
      </c>
      <c r="G479" s="17">
        <v>9750000</v>
      </c>
      <c r="H479" s="17">
        <v>708220</v>
      </c>
      <c r="I479" s="17">
        <v>10458220</v>
      </c>
      <c r="J479" s="18">
        <v>0</v>
      </c>
      <c r="L479" s="20" t="str">
        <f>VLOOKUP(D479,[1]Sheet1!$C$6:$H$856,6,0)</f>
        <v>Khoa Động lực</v>
      </c>
      <c r="M479" s="19" t="str">
        <f t="shared" si="8"/>
        <v>19C3</v>
      </c>
      <c r="N479" s="19" t="e">
        <f>VLOOKUP(B479,'[2]SV17T4-KLT'!$C$9:$C$172,1,0)</f>
        <v>#N/A</v>
      </c>
    </row>
    <row r="480" spans="1:14" s="19" customFormat="1" ht="18" customHeight="1" x14ac:dyDescent="0.2">
      <c r="A480" s="11">
        <v>475</v>
      </c>
      <c r="B480" s="12" t="s">
        <v>1358</v>
      </c>
      <c r="C480" s="13" t="s">
        <v>1359</v>
      </c>
      <c r="D480" s="14" t="s">
        <v>1337</v>
      </c>
      <c r="E480" s="15" t="s">
        <v>1146</v>
      </c>
      <c r="F480" s="16" t="s">
        <v>14</v>
      </c>
      <c r="G480" s="17">
        <v>9750000</v>
      </c>
      <c r="H480" s="17">
        <v>708220</v>
      </c>
      <c r="I480" s="17">
        <v>10458220</v>
      </c>
      <c r="J480" s="18">
        <v>0</v>
      </c>
      <c r="L480" s="20" t="str">
        <f>VLOOKUP(D480,[1]Sheet1!$C$6:$H$856,6,0)</f>
        <v>Khoa Động lực</v>
      </c>
      <c r="M480" s="19" t="str">
        <f t="shared" si="8"/>
        <v>19C3</v>
      </c>
      <c r="N480" s="19" t="e">
        <f>VLOOKUP(B480,'[2]SV17T4-KLT'!$C$9:$C$172,1,0)</f>
        <v>#N/A</v>
      </c>
    </row>
    <row r="481" spans="1:14" s="19" customFormat="1" ht="18" customHeight="1" x14ac:dyDescent="0.2">
      <c r="A481" s="11">
        <v>476</v>
      </c>
      <c r="B481" s="12" t="s">
        <v>1360</v>
      </c>
      <c r="C481" s="13" t="s">
        <v>1361</v>
      </c>
      <c r="D481" s="14" t="s">
        <v>1362</v>
      </c>
      <c r="E481" s="15" t="s">
        <v>209</v>
      </c>
      <c r="F481" s="16" t="s">
        <v>14</v>
      </c>
      <c r="G481" s="17">
        <v>5458220</v>
      </c>
      <c r="H481" s="17">
        <v>0</v>
      </c>
      <c r="I481" s="17">
        <v>5458220</v>
      </c>
      <c r="J481" s="18">
        <v>4291780</v>
      </c>
      <c r="L481" s="20" t="str">
        <f>VLOOKUP(D481,[1]Sheet1!$C$6:$H$856,6,0)</f>
        <v>Khoa Động lực</v>
      </c>
      <c r="M481" s="19" t="str">
        <f t="shared" si="8"/>
        <v>19C3</v>
      </c>
      <c r="N481" s="19" t="e">
        <f>VLOOKUP(B481,'[2]SV17T4-KLT'!$C$9:$C$172,1,0)</f>
        <v>#N/A</v>
      </c>
    </row>
    <row r="482" spans="1:14" s="19" customFormat="1" ht="18" customHeight="1" x14ac:dyDescent="0.2">
      <c r="A482" s="11">
        <v>477</v>
      </c>
      <c r="B482" s="12" t="s">
        <v>1363</v>
      </c>
      <c r="C482" s="13" t="s">
        <v>1364</v>
      </c>
      <c r="D482" s="14" t="s">
        <v>1362</v>
      </c>
      <c r="E482" s="15" t="s">
        <v>668</v>
      </c>
      <c r="F482" s="16" t="s">
        <v>14</v>
      </c>
      <c r="G482" s="17">
        <v>1125000</v>
      </c>
      <c r="H482" s="17">
        <v>0</v>
      </c>
      <c r="I482" s="17">
        <v>1125000</v>
      </c>
      <c r="J482" s="18">
        <v>8625000</v>
      </c>
      <c r="L482" s="20" t="str">
        <f>VLOOKUP(D482,[1]Sheet1!$C$6:$H$856,6,0)</f>
        <v>Khoa Động lực</v>
      </c>
      <c r="M482" s="19" t="str">
        <f t="shared" si="8"/>
        <v>19C3</v>
      </c>
      <c r="N482" s="19" t="e">
        <f>VLOOKUP(B482,'[2]SV17T4-KLT'!$C$9:$C$172,1,0)</f>
        <v>#N/A</v>
      </c>
    </row>
    <row r="483" spans="1:14" s="19" customFormat="1" ht="18" customHeight="1" x14ac:dyDescent="0.2">
      <c r="A483" s="11">
        <v>478</v>
      </c>
      <c r="B483" s="12" t="s">
        <v>1365</v>
      </c>
      <c r="C483" s="13" t="s">
        <v>1366</v>
      </c>
      <c r="D483" s="14" t="s">
        <v>1362</v>
      </c>
      <c r="E483" s="15" t="s">
        <v>188</v>
      </c>
      <c r="F483" s="16" t="s">
        <v>14</v>
      </c>
      <c r="G483" s="17">
        <v>9750000</v>
      </c>
      <c r="H483" s="17">
        <v>708220</v>
      </c>
      <c r="I483" s="17">
        <v>10458220</v>
      </c>
      <c r="J483" s="18">
        <v>0</v>
      </c>
      <c r="L483" s="20" t="str">
        <f>VLOOKUP(D483,[1]Sheet1!$C$6:$H$856,6,0)</f>
        <v>Khoa Động lực</v>
      </c>
      <c r="M483" s="19" t="str">
        <f t="shared" si="8"/>
        <v>19C3</v>
      </c>
      <c r="N483" s="19" t="e">
        <f>VLOOKUP(B483,'[2]SV17T4-KLT'!$C$9:$C$172,1,0)</f>
        <v>#N/A</v>
      </c>
    </row>
    <row r="484" spans="1:14" s="19" customFormat="1" ht="18" customHeight="1" x14ac:dyDescent="0.2">
      <c r="A484" s="11">
        <v>479</v>
      </c>
      <c r="B484" s="12" t="s">
        <v>1367</v>
      </c>
      <c r="C484" s="13" t="s">
        <v>1368</v>
      </c>
      <c r="D484" s="14" t="s">
        <v>1362</v>
      </c>
      <c r="E484" s="15" t="s">
        <v>252</v>
      </c>
      <c r="F484" s="16" t="s">
        <v>14</v>
      </c>
      <c r="G484" s="17">
        <v>6458220</v>
      </c>
      <c r="H484" s="17">
        <v>0</v>
      </c>
      <c r="I484" s="17">
        <v>6458220</v>
      </c>
      <c r="J484" s="18">
        <v>3291780</v>
      </c>
      <c r="L484" s="20" t="str">
        <f>VLOOKUP(D484,[1]Sheet1!$C$6:$H$856,6,0)</f>
        <v>Khoa Động lực</v>
      </c>
      <c r="M484" s="19" t="str">
        <f t="shared" si="8"/>
        <v>19C3</v>
      </c>
      <c r="N484" s="19" t="e">
        <f>VLOOKUP(B484,'[2]SV17T4-KLT'!$C$9:$C$172,1,0)</f>
        <v>#N/A</v>
      </c>
    </row>
    <row r="485" spans="1:14" s="19" customFormat="1" ht="18" customHeight="1" x14ac:dyDescent="0.2">
      <c r="A485" s="11">
        <v>480</v>
      </c>
      <c r="B485" s="12" t="s">
        <v>1369</v>
      </c>
      <c r="C485" s="13" t="s">
        <v>393</v>
      </c>
      <c r="D485" s="14" t="s">
        <v>1362</v>
      </c>
      <c r="E485" s="15" t="s">
        <v>178</v>
      </c>
      <c r="F485" s="16" t="s">
        <v>14</v>
      </c>
      <c r="G485" s="17">
        <v>9750000</v>
      </c>
      <c r="H485" s="17">
        <v>708220</v>
      </c>
      <c r="I485" s="17">
        <v>10458220</v>
      </c>
      <c r="J485" s="18">
        <v>0</v>
      </c>
      <c r="L485" s="20" t="str">
        <f>VLOOKUP(D485,[1]Sheet1!$C$6:$H$856,6,0)</f>
        <v>Khoa Động lực</v>
      </c>
      <c r="M485" s="19" t="str">
        <f t="shared" si="8"/>
        <v>19C3</v>
      </c>
      <c r="N485" s="19" t="e">
        <f>VLOOKUP(B485,'[2]SV17T4-KLT'!$C$9:$C$172,1,0)</f>
        <v>#N/A</v>
      </c>
    </row>
    <row r="486" spans="1:14" s="19" customFormat="1" ht="18" customHeight="1" x14ac:dyDescent="0.2">
      <c r="A486" s="11">
        <v>481</v>
      </c>
      <c r="B486" s="12" t="s">
        <v>1370</v>
      </c>
      <c r="C486" s="13" t="s">
        <v>1371</v>
      </c>
      <c r="D486" s="14" t="s">
        <v>1362</v>
      </c>
      <c r="E486" s="15" t="s">
        <v>1372</v>
      </c>
      <c r="F486" s="16" t="s">
        <v>14</v>
      </c>
      <c r="G486" s="17">
        <v>9750000</v>
      </c>
      <c r="H486" s="17">
        <v>708220</v>
      </c>
      <c r="I486" s="17">
        <v>10458220</v>
      </c>
      <c r="J486" s="18">
        <v>0</v>
      </c>
      <c r="L486" s="20" t="str">
        <f>VLOOKUP(D486,[1]Sheet1!$C$6:$H$856,6,0)</f>
        <v>Khoa Động lực</v>
      </c>
      <c r="M486" s="19" t="str">
        <f t="shared" si="8"/>
        <v>19C3</v>
      </c>
      <c r="N486" s="19" t="e">
        <f>VLOOKUP(B486,'[2]SV17T4-KLT'!$C$9:$C$172,1,0)</f>
        <v>#N/A</v>
      </c>
    </row>
    <row r="487" spans="1:14" s="19" customFormat="1" ht="18" customHeight="1" x14ac:dyDescent="0.2">
      <c r="A487" s="11">
        <v>482</v>
      </c>
      <c r="B487" s="12" t="s">
        <v>1373</v>
      </c>
      <c r="C487" s="13" t="s">
        <v>1374</v>
      </c>
      <c r="D487" s="14" t="s">
        <v>1362</v>
      </c>
      <c r="E487" s="15" t="s">
        <v>253</v>
      </c>
      <c r="F487" s="16" t="s">
        <v>14</v>
      </c>
      <c r="G487" s="17">
        <v>9750000</v>
      </c>
      <c r="H487" s="17">
        <v>708220</v>
      </c>
      <c r="I487" s="17">
        <v>10458220</v>
      </c>
      <c r="J487" s="18">
        <v>0</v>
      </c>
      <c r="L487" s="20" t="str">
        <f>VLOOKUP(D487,[1]Sheet1!$C$6:$H$856,6,0)</f>
        <v>Khoa Động lực</v>
      </c>
      <c r="M487" s="19" t="str">
        <f t="shared" si="8"/>
        <v>19C3</v>
      </c>
      <c r="N487" s="19" t="e">
        <f>VLOOKUP(B487,'[2]SV17T4-KLT'!$C$9:$C$172,1,0)</f>
        <v>#N/A</v>
      </c>
    </row>
    <row r="488" spans="1:14" s="19" customFormat="1" ht="18" customHeight="1" x14ac:dyDescent="0.2">
      <c r="A488" s="11">
        <v>483</v>
      </c>
      <c r="B488" s="12" t="s">
        <v>1375</v>
      </c>
      <c r="C488" s="13" t="s">
        <v>1376</v>
      </c>
      <c r="D488" s="14" t="s">
        <v>1362</v>
      </c>
      <c r="E488" s="15" t="s">
        <v>1353</v>
      </c>
      <c r="F488" s="16" t="s">
        <v>14</v>
      </c>
      <c r="G488" s="17">
        <v>9750000</v>
      </c>
      <c r="H488" s="17">
        <v>708220</v>
      </c>
      <c r="I488" s="17">
        <v>10458220</v>
      </c>
      <c r="J488" s="18">
        <v>0</v>
      </c>
      <c r="L488" s="20" t="str">
        <f>VLOOKUP(D488,[1]Sheet1!$C$6:$H$856,6,0)</f>
        <v>Khoa Động lực</v>
      </c>
      <c r="M488" s="19" t="str">
        <f t="shared" si="8"/>
        <v>19C3</v>
      </c>
      <c r="N488" s="19" t="e">
        <f>VLOOKUP(B488,'[2]SV17T4-KLT'!$C$9:$C$172,1,0)</f>
        <v>#N/A</v>
      </c>
    </row>
    <row r="489" spans="1:14" s="19" customFormat="1" ht="18" customHeight="1" x14ac:dyDescent="0.2">
      <c r="A489" s="11">
        <v>484</v>
      </c>
      <c r="B489" s="12" t="s">
        <v>1377</v>
      </c>
      <c r="C489" s="13" t="s">
        <v>1378</v>
      </c>
      <c r="D489" s="14" t="s">
        <v>1362</v>
      </c>
      <c r="E489" s="15" t="s">
        <v>210</v>
      </c>
      <c r="F489" s="16" t="s">
        <v>14</v>
      </c>
      <c r="G489" s="17">
        <v>9750000</v>
      </c>
      <c r="H489" s="17">
        <v>708220</v>
      </c>
      <c r="I489" s="17">
        <v>10458220</v>
      </c>
      <c r="J489" s="18">
        <v>0</v>
      </c>
      <c r="L489" s="20" t="str">
        <f>VLOOKUP(D489,[1]Sheet1!$C$6:$H$856,6,0)</f>
        <v>Khoa Động lực</v>
      </c>
      <c r="M489" s="19" t="str">
        <f t="shared" si="8"/>
        <v>19C3</v>
      </c>
      <c r="N489" s="19" t="e">
        <f>VLOOKUP(B489,'[2]SV17T4-KLT'!$C$9:$C$172,1,0)</f>
        <v>#N/A</v>
      </c>
    </row>
    <row r="490" spans="1:14" s="19" customFormat="1" ht="18" customHeight="1" x14ac:dyDescent="0.2">
      <c r="A490" s="11">
        <v>485</v>
      </c>
      <c r="B490" s="12" t="s">
        <v>1379</v>
      </c>
      <c r="C490" s="13" t="s">
        <v>1380</v>
      </c>
      <c r="D490" s="14" t="s">
        <v>1362</v>
      </c>
      <c r="E490" s="15" t="s">
        <v>34</v>
      </c>
      <c r="F490" s="16" t="s">
        <v>14</v>
      </c>
      <c r="G490" s="17">
        <v>9750000</v>
      </c>
      <c r="H490" s="17">
        <v>708220</v>
      </c>
      <c r="I490" s="17">
        <v>10458220</v>
      </c>
      <c r="J490" s="18">
        <v>0</v>
      </c>
      <c r="L490" s="20" t="str">
        <f>VLOOKUP(D490,[1]Sheet1!$C$6:$H$856,6,0)</f>
        <v>Khoa Động lực</v>
      </c>
      <c r="M490" s="19" t="str">
        <f t="shared" si="8"/>
        <v>19C3</v>
      </c>
      <c r="N490" s="19" t="e">
        <f>VLOOKUP(B490,'[2]SV17T4-KLT'!$C$9:$C$172,1,0)</f>
        <v>#N/A</v>
      </c>
    </row>
    <row r="491" spans="1:14" s="19" customFormat="1" ht="18" customHeight="1" x14ac:dyDescent="0.2">
      <c r="A491" s="11">
        <v>486</v>
      </c>
      <c r="B491" s="12" t="s">
        <v>1381</v>
      </c>
      <c r="C491" s="13" t="s">
        <v>191</v>
      </c>
      <c r="D491" s="14" t="s">
        <v>1362</v>
      </c>
      <c r="E491" s="15" t="s">
        <v>82</v>
      </c>
      <c r="F491" s="16" t="s">
        <v>14</v>
      </c>
      <c r="G491" s="17">
        <v>9750000</v>
      </c>
      <c r="H491" s="17">
        <v>708220</v>
      </c>
      <c r="I491" s="17">
        <v>10458220</v>
      </c>
      <c r="J491" s="18">
        <v>0</v>
      </c>
      <c r="L491" s="20" t="str">
        <f>VLOOKUP(D491,[1]Sheet1!$C$6:$H$856,6,0)</f>
        <v>Khoa Động lực</v>
      </c>
      <c r="M491" s="19" t="str">
        <f t="shared" si="8"/>
        <v>19C3</v>
      </c>
      <c r="N491" s="19" t="e">
        <f>VLOOKUP(B491,'[2]SV17T4-KLT'!$C$9:$C$172,1,0)</f>
        <v>#N/A</v>
      </c>
    </row>
    <row r="492" spans="1:14" s="19" customFormat="1" ht="18" customHeight="1" x14ac:dyDescent="0.2">
      <c r="A492" s="11">
        <v>487</v>
      </c>
      <c r="B492" s="12" t="s">
        <v>1382</v>
      </c>
      <c r="C492" s="13" t="s">
        <v>1383</v>
      </c>
      <c r="D492" s="14" t="s">
        <v>1362</v>
      </c>
      <c r="E492" s="15" t="s">
        <v>963</v>
      </c>
      <c r="F492" s="16" t="s">
        <v>14</v>
      </c>
      <c r="G492" s="17">
        <v>9750000</v>
      </c>
      <c r="H492" s="17">
        <v>708220</v>
      </c>
      <c r="I492" s="17">
        <v>10458220</v>
      </c>
      <c r="J492" s="18">
        <v>0</v>
      </c>
      <c r="L492" s="20" t="str">
        <f>VLOOKUP(D492,[1]Sheet1!$C$6:$H$856,6,0)</f>
        <v>Khoa Động lực</v>
      </c>
      <c r="M492" s="19" t="str">
        <f t="shared" si="8"/>
        <v>19C3</v>
      </c>
      <c r="N492" s="19" t="e">
        <f>VLOOKUP(B492,'[2]SV17T4-KLT'!$C$9:$C$172,1,0)</f>
        <v>#N/A</v>
      </c>
    </row>
    <row r="493" spans="1:14" s="19" customFormat="1" ht="18" customHeight="1" x14ac:dyDescent="0.2">
      <c r="A493" s="11">
        <v>488</v>
      </c>
      <c r="B493" s="12" t="s">
        <v>1384</v>
      </c>
      <c r="C493" s="13" t="s">
        <v>1385</v>
      </c>
      <c r="D493" s="14" t="s">
        <v>1362</v>
      </c>
      <c r="E493" s="15" t="s">
        <v>229</v>
      </c>
      <c r="F493" s="16" t="s">
        <v>14</v>
      </c>
      <c r="G493" s="17">
        <v>9750000</v>
      </c>
      <c r="H493" s="17">
        <v>708220</v>
      </c>
      <c r="I493" s="17">
        <v>10458220</v>
      </c>
      <c r="J493" s="18">
        <v>0</v>
      </c>
      <c r="L493" s="20" t="str">
        <f>VLOOKUP(D493,[1]Sheet1!$C$6:$H$856,6,0)</f>
        <v>Khoa Động lực</v>
      </c>
      <c r="M493" s="19" t="str">
        <f t="shared" si="8"/>
        <v>19C3</v>
      </c>
      <c r="N493" s="19" t="e">
        <f>VLOOKUP(B493,'[2]SV17T4-KLT'!$C$9:$C$172,1,0)</f>
        <v>#N/A</v>
      </c>
    </row>
    <row r="494" spans="1:14" s="19" customFormat="1" ht="18" customHeight="1" x14ac:dyDescent="0.2">
      <c r="A494" s="11">
        <v>489</v>
      </c>
      <c r="B494" s="12" t="s">
        <v>1386</v>
      </c>
      <c r="C494" s="13" t="s">
        <v>1387</v>
      </c>
      <c r="D494" s="14" t="s">
        <v>1362</v>
      </c>
      <c r="E494" s="15" t="s">
        <v>219</v>
      </c>
      <c r="F494" s="16" t="s">
        <v>14</v>
      </c>
      <c r="G494" s="17">
        <v>9750000</v>
      </c>
      <c r="H494" s="17">
        <v>708220</v>
      </c>
      <c r="I494" s="17">
        <v>10458220</v>
      </c>
      <c r="J494" s="18">
        <v>0</v>
      </c>
      <c r="L494" s="20" t="str">
        <f>VLOOKUP(D494,[1]Sheet1!$C$6:$H$856,6,0)</f>
        <v>Khoa Động lực</v>
      </c>
      <c r="M494" s="19" t="str">
        <f t="shared" si="8"/>
        <v>19C3</v>
      </c>
      <c r="N494" s="19" t="e">
        <f>VLOOKUP(B494,'[2]SV17T4-KLT'!$C$9:$C$172,1,0)</f>
        <v>#N/A</v>
      </c>
    </row>
    <row r="495" spans="1:14" s="19" customFormat="1" ht="18" customHeight="1" x14ac:dyDescent="0.2">
      <c r="A495" s="11">
        <v>490</v>
      </c>
      <c r="B495" s="12" t="s">
        <v>1388</v>
      </c>
      <c r="C495" s="13" t="s">
        <v>1389</v>
      </c>
      <c r="D495" s="14" t="s">
        <v>1362</v>
      </c>
      <c r="E495" s="15" t="s">
        <v>16</v>
      </c>
      <c r="F495" s="16" t="s">
        <v>14</v>
      </c>
      <c r="G495" s="17">
        <v>9750000</v>
      </c>
      <c r="H495" s="17">
        <v>708220</v>
      </c>
      <c r="I495" s="17">
        <v>10458220</v>
      </c>
      <c r="J495" s="18">
        <v>0</v>
      </c>
      <c r="L495" s="20" t="str">
        <f>VLOOKUP(D495,[1]Sheet1!$C$6:$H$856,6,0)</f>
        <v>Khoa Động lực</v>
      </c>
      <c r="M495" s="19" t="str">
        <f t="shared" si="8"/>
        <v>19C3</v>
      </c>
      <c r="N495" s="19" t="e">
        <f>VLOOKUP(B495,'[2]SV17T4-KLT'!$C$9:$C$172,1,0)</f>
        <v>#N/A</v>
      </c>
    </row>
    <row r="496" spans="1:14" s="19" customFormat="1" ht="18" customHeight="1" x14ac:dyDescent="0.2">
      <c r="A496" s="11">
        <v>491</v>
      </c>
      <c r="B496" s="12" t="s">
        <v>1390</v>
      </c>
      <c r="C496" s="13" t="s">
        <v>1391</v>
      </c>
      <c r="D496" s="14" t="s">
        <v>1362</v>
      </c>
      <c r="E496" s="15" t="s">
        <v>1392</v>
      </c>
      <c r="F496" s="16" t="s">
        <v>14</v>
      </c>
      <c r="G496" s="17">
        <v>9750000</v>
      </c>
      <c r="H496" s="17">
        <v>708220</v>
      </c>
      <c r="I496" s="17">
        <v>10458220</v>
      </c>
      <c r="J496" s="18">
        <v>0</v>
      </c>
      <c r="L496" s="20" t="str">
        <f>VLOOKUP(D496,[1]Sheet1!$C$6:$H$856,6,0)</f>
        <v>Khoa Động lực</v>
      </c>
      <c r="M496" s="19" t="str">
        <f t="shared" si="8"/>
        <v>19C3</v>
      </c>
      <c r="N496" s="19" t="e">
        <f>VLOOKUP(B496,'[2]SV17T4-KLT'!$C$9:$C$172,1,0)</f>
        <v>#N/A</v>
      </c>
    </row>
    <row r="497" spans="1:14" s="19" customFormat="1" ht="18" customHeight="1" x14ac:dyDescent="0.2">
      <c r="A497" s="11">
        <v>492</v>
      </c>
      <c r="B497" s="12" t="s">
        <v>1393</v>
      </c>
      <c r="C497" s="13" t="s">
        <v>1394</v>
      </c>
      <c r="D497" s="14" t="s">
        <v>1395</v>
      </c>
      <c r="E497" s="15" t="s">
        <v>66</v>
      </c>
      <c r="F497" s="16" t="s">
        <v>14</v>
      </c>
      <c r="G497" s="17">
        <v>4095000</v>
      </c>
      <c r="H497" s="17">
        <v>708220</v>
      </c>
      <c r="I497" s="17">
        <v>4803220</v>
      </c>
      <c r="J497" s="18">
        <v>0</v>
      </c>
      <c r="L497" s="20" t="str">
        <f>VLOOKUP(D497,[1]Sheet1!$C$6:$H$856,6,0)</f>
        <v>Khoa Động lực</v>
      </c>
      <c r="M497" s="19" t="str">
        <f t="shared" si="8"/>
        <v>19T2</v>
      </c>
      <c r="N497" s="19" t="e">
        <f>VLOOKUP(B497,'[2]SV17T4-KLT'!$C$9:$C$172,1,0)</f>
        <v>#N/A</v>
      </c>
    </row>
    <row r="498" spans="1:14" s="19" customFormat="1" ht="18" customHeight="1" x14ac:dyDescent="0.2">
      <c r="A498" s="11">
        <v>493</v>
      </c>
      <c r="B498" s="12" t="s">
        <v>1396</v>
      </c>
      <c r="C498" s="13" t="s">
        <v>1397</v>
      </c>
      <c r="D498" s="14" t="s">
        <v>1395</v>
      </c>
      <c r="E498" s="15" t="s">
        <v>24</v>
      </c>
      <c r="F498" s="16" t="s">
        <v>14</v>
      </c>
      <c r="G498" s="17">
        <v>4095000</v>
      </c>
      <c r="H498" s="17">
        <v>708220</v>
      </c>
      <c r="I498" s="17">
        <v>4803220</v>
      </c>
      <c r="J498" s="18">
        <v>0</v>
      </c>
      <c r="L498" s="20" t="str">
        <f>VLOOKUP(D498,[1]Sheet1!$C$6:$H$856,6,0)</f>
        <v>Khoa Động lực</v>
      </c>
      <c r="M498" s="19" t="str">
        <f t="shared" si="8"/>
        <v>19T2</v>
      </c>
      <c r="N498" s="19" t="e">
        <f>VLOOKUP(B498,'[2]SV17T4-KLT'!$C$9:$C$172,1,0)</f>
        <v>#N/A</v>
      </c>
    </row>
    <row r="499" spans="1:14" s="19" customFormat="1" ht="18" customHeight="1" x14ac:dyDescent="0.2">
      <c r="A499" s="11">
        <v>494</v>
      </c>
      <c r="B499" s="12" t="s">
        <v>1398</v>
      </c>
      <c r="C499" s="13" t="s">
        <v>1399</v>
      </c>
      <c r="D499" s="14" t="s">
        <v>1395</v>
      </c>
      <c r="E499" s="15" t="s">
        <v>153</v>
      </c>
      <c r="F499" s="16" t="s">
        <v>14</v>
      </c>
      <c r="G499" s="17">
        <v>4095000</v>
      </c>
      <c r="H499" s="17">
        <v>708220</v>
      </c>
      <c r="I499" s="17">
        <v>4803220</v>
      </c>
      <c r="J499" s="18">
        <v>0</v>
      </c>
      <c r="L499" s="20" t="str">
        <f>VLOOKUP(D499,[1]Sheet1!$C$6:$H$856,6,0)</f>
        <v>Khoa Động lực</v>
      </c>
      <c r="M499" s="19" t="str">
        <f t="shared" si="8"/>
        <v>19T2</v>
      </c>
      <c r="N499" s="19" t="e">
        <f>VLOOKUP(B499,'[2]SV17T4-KLT'!$C$9:$C$172,1,0)</f>
        <v>#N/A</v>
      </c>
    </row>
    <row r="500" spans="1:14" s="19" customFormat="1" ht="18" customHeight="1" x14ac:dyDescent="0.2">
      <c r="A500" s="11">
        <v>495</v>
      </c>
      <c r="B500" s="12" t="s">
        <v>1400</v>
      </c>
      <c r="C500" s="13" t="s">
        <v>1401</v>
      </c>
      <c r="D500" s="14" t="s">
        <v>1395</v>
      </c>
      <c r="E500" s="15" t="s">
        <v>61</v>
      </c>
      <c r="F500" s="16" t="s">
        <v>14</v>
      </c>
      <c r="G500" s="17">
        <v>4095000</v>
      </c>
      <c r="H500" s="17">
        <v>708220</v>
      </c>
      <c r="I500" s="17">
        <v>4803220</v>
      </c>
      <c r="J500" s="18">
        <v>0</v>
      </c>
      <c r="L500" s="20" t="str">
        <f>VLOOKUP(D500,[1]Sheet1!$C$6:$H$856,6,0)</f>
        <v>Khoa Động lực</v>
      </c>
      <c r="M500" s="19" t="str">
        <f t="shared" si="8"/>
        <v>19T2</v>
      </c>
      <c r="N500" s="19" t="e">
        <f>VLOOKUP(B500,'[2]SV17T4-KLT'!$C$9:$C$172,1,0)</f>
        <v>#N/A</v>
      </c>
    </row>
    <row r="501" spans="1:14" s="19" customFormat="1" ht="18" customHeight="1" x14ac:dyDescent="0.2">
      <c r="A501" s="11">
        <v>496</v>
      </c>
      <c r="B501" s="12" t="s">
        <v>1402</v>
      </c>
      <c r="C501" s="13" t="s">
        <v>1403</v>
      </c>
      <c r="D501" s="14" t="s">
        <v>1395</v>
      </c>
      <c r="E501" s="15" t="s">
        <v>58</v>
      </c>
      <c r="F501" s="16" t="s">
        <v>14</v>
      </c>
      <c r="G501" s="17">
        <v>4095000</v>
      </c>
      <c r="H501" s="17">
        <v>708220</v>
      </c>
      <c r="I501" s="17">
        <v>4803220</v>
      </c>
      <c r="J501" s="18">
        <v>0</v>
      </c>
      <c r="L501" s="20" t="str">
        <f>VLOOKUP(D501,[1]Sheet1!$C$6:$H$856,6,0)</f>
        <v>Khoa Động lực</v>
      </c>
      <c r="M501" s="19" t="str">
        <f t="shared" si="8"/>
        <v>19T2</v>
      </c>
      <c r="N501" s="19" t="e">
        <f>VLOOKUP(B501,'[2]SV17T4-KLT'!$C$9:$C$172,1,0)</f>
        <v>#N/A</v>
      </c>
    </row>
    <row r="502" spans="1:14" s="19" customFormat="1" ht="18" customHeight="1" x14ac:dyDescent="0.2">
      <c r="A502" s="11">
        <v>497</v>
      </c>
      <c r="B502" s="12" t="s">
        <v>1404</v>
      </c>
      <c r="C502" s="13" t="s">
        <v>1405</v>
      </c>
      <c r="D502" s="14" t="s">
        <v>1395</v>
      </c>
      <c r="E502" s="15" t="s">
        <v>256</v>
      </c>
      <c r="F502" s="16" t="s">
        <v>14</v>
      </c>
      <c r="G502" s="17">
        <v>4095000</v>
      </c>
      <c r="H502" s="17">
        <v>708220</v>
      </c>
      <c r="I502" s="17">
        <v>4803220</v>
      </c>
      <c r="J502" s="18">
        <v>0</v>
      </c>
      <c r="L502" s="20" t="str">
        <f>VLOOKUP(D502,[1]Sheet1!$C$6:$H$856,6,0)</f>
        <v>Khoa Động lực</v>
      </c>
      <c r="M502" s="19" t="str">
        <f t="shared" si="8"/>
        <v>19T2</v>
      </c>
      <c r="N502" s="19" t="e">
        <f>VLOOKUP(B502,'[2]SV17T4-KLT'!$C$9:$C$172,1,0)</f>
        <v>#N/A</v>
      </c>
    </row>
    <row r="503" spans="1:14" s="19" customFormat="1" ht="18" customHeight="1" x14ac:dyDescent="0.2">
      <c r="A503" s="11">
        <v>498</v>
      </c>
      <c r="B503" s="12" t="s">
        <v>1406</v>
      </c>
      <c r="C503" s="13" t="s">
        <v>1407</v>
      </c>
      <c r="D503" s="14" t="s">
        <v>1395</v>
      </c>
      <c r="E503" s="15" t="s">
        <v>1408</v>
      </c>
      <c r="F503" s="16" t="s">
        <v>14</v>
      </c>
      <c r="G503" s="17">
        <v>4095000</v>
      </c>
      <c r="H503" s="17">
        <v>708220</v>
      </c>
      <c r="I503" s="17">
        <v>4803220</v>
      </c>
      <c r="J503" s="18">
        <v>0</v>
      </c>
      <c r="L503" s="20" t="str">
        <f>VLOOKUP(D503,[1]Sheet1!$C$6:$H$856,6,0)</f>
        <v>Khoa Động lực</v>
      </c>
      <c r="M503" s="19" t="str">
        <f t="shared" si="8"/>
        <v>19T2</v>
      </c>
      <c r="N503" s="19" t="e">
        <f>VLOOKUP(B503,'[2]SV17T4-KLT'!$C$9:$C$172,1,0)</f>
        <v>#N/A</v>
      </c>
    </row>
    <row r="504" spans="1:14" s="19" customFormat="1" ht="18" customHeight="1" x14ac:dyDescent="0.2">
      <c r="A504" s="11">
        <v>499</v>
      </c>
      <c r="B504" s="12" t="s">
        <v>1409</v>
      </c>
      <c r="C504" s="13" t="s">
        <v>1410</v>
      </c>
      <c r="D504" s="14" t="s">
        <v>1395</v>
      </c>
      <c r="E504" s="15" t="s">
        <v>1411</v>
      </c>
      <c r="F504" s="16" t="s">
        <v>14</v>
      </c>
      <c r="G504" s="17">
        <v>4095000</v>
      </c>
      <c r="H504" s="17">
        <v>708220</v>
      </c>
      <c r="I504" s="17">
        <v>4803220</v>
      </c>
      <c r="J504" s="18">
        <v>0</v>
      </c>
      <c r="L504" s="20" t="str">
        <f>VLOOKUP(D504,[1]Sheet1!$C$6:$H$856,6,0)</f>
        <v>Khoa Động lực</v>
      </c>
      <c r="M504" s="19" t="str">
        <f t="shared" si="8"/>
        <v>19T2</v>
      </c>
      <c r="N504" s="19" t="e">
        <f>VLOOKUP(B504,'[2]SV17T4-KLT'!$C$9:$C$172,1,0)</f>
        <v>#N/A</v>
      </c>
    </row>
    <row r="505" spans="1:14" s="19" customFormat="1" ht="18" customHeight="1" x14ac:dyDescent="0.2">
      <c r="A505" s="11">
        <v>500</v>
      </c>
      <c r="B505" s="12" t="s">
        <v>1412</v>
      </c>
      <c r="C505" s="13" t="s">
        <v>1413</v>
      </c>
      <c r="D505" s="14" t="s">
        <v>1395</v>
      </c>
      <c r="E505" s="15" t="s">
        <v>183</v>
      </c>
      <c r="F505" s="16" t="s">
        <v>14</v>
      </c>
      <c r="G505" s="17">
        <v>4095000</v>
      </c>
      <c r="H505" s="17">
        <v>708220</v>
      </c>
      <c r="I505" s="17">
        <v>4803220</v>
      </c>
      <c r="J505" s="18">
        <v>0</v>
      </c>
      <c r="L505" s="20" t="str">
        <f>VLOOKUP(D505,[1]Sheet1!$C$6:$H$856,6,0)</f>
        <v>Khoa Động lực</v>
      </c>
      <c r="M505" s="19" t="str">
        <f t="shared" si="8"/>
        <v>19T2</v>
      </c>
      <c r="N505" s="19" t="e">
        <f>VLOOKUP(B505,'[2]SV17T4-KLT'!$C$9:$C$172,1,0)</f>
        <v>#N/A</v>
      </c>
    </row>
    <row r="506" spans="1:14" s="19" customFormat="1" ht="18" customHeight="1" x14ac:dyDescent="0.2">
      <c r="A506" s="11">
        <v>501</v>
      </c>
      <c r="B506" s="12" t="s">
        <v>1414</v>
      </c>
      <c r="C506" s="13" t="s">
        <v>1415</v>
      </c>
      <c r="D506" s="14" t="s">
        <v>1395</v>
      </c>
      <c r="E506" s="15" t="s">
        <v>89</v>
      </c>
      <c r="F506" s="16" t="s">
        <v>14</v>
      </c>
      <c r="G506" s="17">
        <v>4095000</v>
      </c>
      <c r="H506" s="17">
        <v>708220</v>
      </c>
      <c r="I506" s="17">
        <v>4803220</v>
      </c>
      <c r="J506" s="18">
        <v>0</v>
      </c>
      <c r="L506" s="20" t="str">
        <f>VLOOKUP(D506,[1]Sheet1!$C$6:$H$856,6,0)</f>
        <v>Khoa Động lực</v>
      </c>
      <c r="M506" s="19" t="str">
        <f t="shared" si="8"/>
        <v>19T2</v>
      </c>
      <c r="N506" s="19" t="e">
        <f>VLOOKUP(B506,'[2]SV17T4-KLT'!$C$9:$C$172,1,0)</f>
        <v>#N/A</v>
      </c>
    </row>
    <row r="507" spans="1:14" s="19" customFormat="1" ht="18" customHeight="1" x14ac:dyDescent="0.2">
      <c r="A507" s="11">
        <v>502</v>
      </c>
      <c r="B507" s="12" t="s">
        <v>1416</v>
      </c>
      <c r="C507" s="13" t="s">
        <v>1417</v>
      </c>
      <c r="D507" s="14" t="s">
        <v>1395</v>
      </c>
      <c r="E507" s="15" t="s">
        <v>132</v>
      </c>
      <c r="F507" s="16" t="s">
        <v>14</v>
      </c>
      <c r="G507" s="17">
        <v>4095000</v>
      </c>
      <c r="H507" s="17">
        <v>708220</v>
      </c>
      <c r="I507" s="17">
        <v>4803220</v>
      </c>
      <c r="J507" s="18">
        <v>0</v>
      </c>
      <c r="L507" s="20" t="str">
        <f>VLOOKUP(D507,[1]Sheet1!$C$6:$H$856,6,0)</f>
        <v>Khoa Động lực</v>
      </c>
      <c r="M507" s="19" t="str">
        <f t="shared" si="8"/>
        <v>19T2</v>
      </c>
      <c r="N507" s="19" t="e">
        <f>VLOOKUP(B507,'[2]SV17T4-KLT'!$C$9:$C$172,1,0)</f>
        <v>#N/A</v>
      </c>
    </row>
    <row r="508" spans="1:14" s="19" customFormat="1" ht="18" customHeight="1" x14ac:dyDescent="0.2">
      <c r="A508" s="11">
        <v>503</v>
      </c>
      <c r="B508" s="12" t="s">
        <v>1418</v>
      </c>
      <c r="C508" s="13" t="s">
        <v>1419</v>
      </c>
      <c r="D508" s="14" t="s">
        <v>1395</v>
      </c>
      <c r="E508" s="15" t="s">
        <v>147</v>
      </c>
      <c r="F508" s="16" t="s">
        <v>14</v>
      </c>
      <c r="G508" s="17">
        <v>4095000</v>
      </c>
      <c r="H508" s="17">
        <v>708220</v>
      </c>
      <c r="I508" s="17">
        <v>4803220</v>
      </c>
      <c r="J508" s="18">
        <v>0</v>
      </c>
      <c r="L508" s="20" t="str">
        <f>VLOOKUP(D508,[1]Sheet1!$C$6:$H$856,6,0)</f>
        <v>Khoa Động lực</v>
      </c>
      <c r="M508" s="19" t="str">
        <f t="shared" si="8"/>
        <v>19T2</v>
      </c>
      <c r="N508" s="19" t="e">
        <f>VLOOKUP(B508,'[2]SV17T4-KLT'!$C$9:$C$172,1,0)</f>
        <v>#N/A</v>
      </c>
    </row>
    <row r="509" spans="1:14" s="19" customFormat="1" ht="18" customHeight="1" x14ac:dyDescent="0.2">
      <c r="A509" s="11">
        <v>504</v>
      </c>
      <c r="B509" s="12" t="s">
        <v>1420</v>
      </c>
      <c r="C509" s="13" t="s">
        <v>1421</v>
      </c>
      <c r="D509" s="14" t="s">
        <v>1395</v>
      </c>
      <c r="E509" s="15" t="s">
        <v>1422</v>
      </c>
      <c r="F509" s="16" t="s">
        <v>14</v>
      </c>
      <c r="G509" s="17">
        <v>4095000</v>
      </c>
      <c r="H509" s="17">
        <v>708220</v>
      </c>
      <c r="I509" s="17">
        <v>4803220</v>
      </c>
      <c r="J509" s="18">
        <v>0</v>
      </c>
      <c r="L509" s="20" t="str">
        <f>VLOOKUP(D509,[1]Sheet1!$C$6:$H$856,6,0)</f>
        <v>Khoa Động lực</v>
      </c>
      <c r="M509" s="19" t="str">
        <f t="shared" si="8"/>
        <v>19T2</v>
      </c>
      <c r="N509" s="19" t="e">
        <f>VLOOKUP(B509,'[2]SV17T4-KLT'!$C$9:$C$172,1,0)</f>
        <v>#N/A</v>
      </c>
    </row>
    <row r="510" spans="1:14" s="19" customFormat="1" ht="18" customHeight="1" x14ac:dyDescent="0.2">
      <c r="A510" s="11">
        <v>505</v>
      </c>
      <c r="B510" s="12" t="s">
        <v>1423</v>
      </c>
      <c r="C510" s="13" t="s">
        <v>1424</v>
      </c>
      <c r="D510" s="14" t="s">
        <v>1395</v>
      </c>
      <c r="E510" s="15" t="s">
        <v>1425</v>
      </c>
      <c r="F510" s="16" t="s">
        <v>14</v>
      </c>
      <c r="G510" s="17">
        <v>4095000</v>
      </c>
      <c r="H510" s="17">
        <v>708220</v>
      </c>
      <c r="I510" s="17">
        <v>4803220</v>
      </c>
      <c r="J510" s="18">
        <v>0</v>
      </c>
      <c r="L510" s="20" t="str">
        <f>VLOOKUP(D510,[1]Sheet1!$C$6:$H$856,6,0)</f>
        <v>Khoa Động lực</v>
      </c>
      <c r="M510" s="19" t="str">
        <f t="shared" si="8"/>
        <v>19T2</v>
      </c>
      <c r="N510" s="19" t="e">
        <f>VLOOKUP(B510,'[2]SV17T4-KLT'!$C$9:$C$172,1,0)</f>
        <v>#N/A</v>
      </c>
    </row>
    <row r="511" spans="1:14" s="19" customFormat="1" ht="18" customHeight="1" x14ac:dyDescent="0.2">
      <c r="A511" s="11">
        <v>506</v>
      </c>
      <c r="B511" s="12" t="s">
        <v>1426</v>
      </c>
      <c r="C511" s="13" t="s">
        <v>1175</v>
      </c>
      <c r="D511" s="14" t="s">
        <v>1395</v>
      </c>
      <c r="E511" s="15" t="s">
        <v>97</v>
      </c>
      <c r="F511" s="16" t="s">
        <v>14</v>
      </c>
      <c r="G511" s="17">
        <v>4095000</v>
      </c>
      <c r="H511" s="17">
        <v>708220</v>
      </c>
      <c r="I511" s="17">
        <v>4803220</v>
      </c>
      <c r="J511" s="18">
        <v>0</v>
      </c>
      <c r="L511" s="20" t="str">
        <f>VLOOKUP(D511,[1]Sheet1!$C$6:$H$856,6,0)</f>
        <v>Khoa Động lực</v>
      </c>
      <c r="M511" s="19" t="str">
        <f t="shared" si="8"/>
        <v>19T2</v>
      </c>
      <c r="N511" s="19" t="e">
        <f>VLOOKUP(B511,'[2]SV17T4-KLT'!$C$9:$C$172,1,0)</f>
        <v>#N/A</v>
      </c>
    </row>
    <row r="512" spans="1:14" s="19" customFormat="1" ht="18" customHeight="1" x14ac:dyDescent="0.2">
      <c r="A512" s="11">
        <v>507</v>
      </c>
      <c r="B512" s="12" t="s">
        <v>1427</v>
      </c>
      <c r="C512" s="13" t="s">
        <v>124</v>
      </c>
      <c r="D512" s="14" t="s">
        <v>1395</v>
      </c>
      <c r="E512" s="15" t="s">
        <v>1117</v>
      </c>
      <c r="F512" s="16" t="s">
        <v>14</v>
      </c>
      <c r="G512" s="17">
        <v>4095000</v>
      </c>
      <c r="H512" s="17">
        <v>708220</v>
      </c>
      <c r="I512" s="17">
        <v>4803220</v>
      </c>
      <c r="J512" s="18">
        <v>0</v>
      </c>
      <c r="L512" s="20" t="str">
        <f>VLOOKUP(D512,[1]Sheet1!$C$6:$H$856,6,0)</f>
        <v>Khoa Động lực</v>
      </c>
      <c r="M512" s="19" t="str">
        <f t="shared" si="8"/>
        <v>19T2</v>
      </c>
      <c r="N512" s="19" t="e">
        <f>VLOOKUP(B512,'[2]SV17T4-KLT'!$C$9:$C$172,1,0)</f>
        <v>#N/A</v>
      </c>
    </row>
    <row r="513" spans="1:14" s="19" customFormat="1" ht="18" customHeight="1" x14ac:dyDescent="0.2">
      <c r="A513" s="11">
        <v>508</v>
      </c>
      <c r="B513" s="12" t="s">
        <v>1428</v>
      </c>
      <c r="C513" s="13" t="s">
        <v>1429</v>
      </c>
      <c r="D513" s="14" t="s">
        <v>1395</v>
      </c>
      <c r="E513" s="15" t="s">
        <v>135</v>
      </c>
      <c r="F513" s="16" t="s">
        <v>14</v>
      </c>
      <c r="G513" s="17">
        <v>4095000</v>
      </c>
      <c r="H513" s="17">
        <v>708220</v>
      </c>
      <c r="I513" s="17">
        <v>4803220</v>
      </c>
      <c r="J513" s="18">
        <v>0</v>
      </c>
      <c r="L513" s="20" t="str">
        <f>VLOOKUP(D513,[1]Sheet1!$C$6:$H$856,6,0)</f>
        <v>Khoa Động lực</v>
      </c>
      <c r="M513" s="19" t="str">
        <f t="shared" si="8"/>
        <v>19T2</v>
      </c>
      <c r="N513" s="19" t="e">
        <f>VLOOKUP(B513,'[2]SV17T4-KLT'!$C$9:$C$172,1,0)</f>
        <v>#N/A</v>
      </c>
    </row>
    <row r="514" spans="1:14" s="19" customFormat="1" ht="18" customHeight="1" x14ac:dyDescent="0.2">
      <c r="A514" s="11">
        <v>509</v>
      </c>
      <c r="B514" s="12" t="s">
        <v>1430</v>
      </c>
      <c r="C514" s="13" t="s">
        <v>1431</v>
      </c>
      <c r="D514" s="14" t="s">
        <v>1395</v>
      </c>
      <c r="E514" s="15" t="s">
        <v>981</v>
      </c>
      <c r="F514" s="16" t="s">
        <v>14</v>
      </c>
      <c r="G514" s="17">
        <v>4095000</v>
      </c>
      <c r="H514" s="17">
        <v>708220</v>
      </c>
      <c r="I514" s="17">
        <v>4803220</v>
      </c>
      <c r="J514" s="18">
        <v>0</v>
      </c>
      <c r="L514" s="20" t="str">
        <f>VLOOKUP(D514,[1]Sheet1!$C$6:$H$856,6,0)</f>
        <v>Khoa Động lực</v>
      </c>
      <c r="M514" s="19" t="str">
        <f t="shared" si="8"/>
        <v>19T2</v>
      </c>
      <c r="N514" s="19" t="e">
        <f>VLOOKUP(B514,'[2]SV17T4-KLT'!$C$9:$C$172,1,0)</f>
        <v>#N/A</v>
      </c>
    </row>
    <row r="515" spans="1:14" s="19" customFormat="1" ht="18" customHeight="1" x14ac:dyDescent="0.2">
      <c r="A515" s="11">
        <v>510</v>
      </c>
      <c r="B515" s="12" t="s">
        <v>1432</v>
      </c>
      <c r="C515" s="13" t="s">
        <v>163</v>
      </c>
      <c r="D515" s="14" t="s">
        <v>1395</v>
      </c>
      <c r="E515" s="15" t="s">
        <v>92</v>
      </c>
      <c r="F515" s="16" t="s">
        <v>14</v>
      </c>
      <c r="G515" s="17">
        <v>4095000</v>
      </c>
      <c r="H515" s="17">
        <v>708220</v>
      </c>
      <c r="I515" s="17">
        <v>4803220</v>
      </c>
      <c r="J515" s="18">
        <v>0</v>
      </c>
      <c r="L515" s="20" t="str">
        <f>VLOOKUP(D515,[1]Sheet1!$C$6:$H$856,6,0)</f>
        <v>Khoa Động lực</v>
      </c>
      <c r="M515" s="19" t="str">
        <f t="shared" si="8"/>
        <v>19T2</v>
      </c>
      <c r="N515" s="19" t="e">
        <f>VLOOKUP(B515,'[2]SV17T4-KLT'!$C$9:$C$172,1,0)</f>
        <v>#N/A</v>
      </c>
    </row>
    <row r="516" spans="1:14" s="19" customFormat="1" ht="18" customHeight="1" x14ac:dyDescent="0.2">
      <c r="A516" s="11">
        <v>511</v>
      </c>
      <c r="B516" s="12" t="s">
        <v>1433</v>
      </c>
      <c r="C516" s="13" t="s">
        <v>1434</v>
      </c>
      <c r="D516" s="14" t="s">
        <v>1395</v>
      </c>
      <c r="E516" s="15" t="s">
        <v>138</v>
      </c>
      <c r="F516" s="16" t="s">
        <v>14</v>
      </c>
      <c r="G516" s="17">
        <v>4095000</v>
      </c>
      <c r="H516" s="17">
        <v>708220</v>
      </c>
      <c r="I516" s="17">
        <v>4803220</v>
      </c>
      <c r="J516" s="18">
        <v>0</v>
      </c>
      <c r="L516" s="20" t="str">
        <f>VLOOKUP(D516,[1]Sheet1!$C$6:$H$856,6,0)</f>
        <v>Khoa Động lực</v>
      </c>
      <c r="M516" s="19" t="str">
        <f t="shared" si="8"/>
        <v>19T2</v>
      </c>
      <c r="N516" s="19" t="e">
        <f>VLOOKUP(B516,'[2]SV17T4-KLT'!$C$9:$C$172,1,0)</f>
        <v>#N/A</v>
      </c>
    </row>
    <row r="517" spans="1:14" s="19" customFormat="1" ht="18" customHeight="1" x14ac:dyDescent="0.2">
      <c r="A517" s="11">
        <v>512</v>
      </c>
      <c r="B517" s="12" t="s">
        <v>1435</v>
      </c>
      <c r="C517" s="13" t="s">
        <v>1436</v>
      </c>
      <c r="D517" s="14" t="s">
        <v>1395</v>
      </c>
      <c r="E517" s="15" t="s">
        <v>223</v>
      </c>
      <c r="F517" s="16" t="s">
        <v>14</v>
      </c>
      <c r="G517" s="17">
        <v>4095000</v>
      </c>
      <c r="H517" s="17">
        <v>708220</v>
      </c>
      <c r="I517" s="17">
        <v>4803220</v>
      </c>
      <c r="J517" s="18">
        <v>0</v>
      </c>
      <c r="L517" s="20" t="str">
        <f>VLOOKUP(D517,[1]Sheet1!$C$6:$H$856,6,0)</f>
        <v>Khoa Động lực</v>
      </c>
      <c r="M517" s="19" t="str">
        <f t="shared" si="8"/>
        <v>19T2</v>
      </c>
      <c r="N517" s="19" t="e">
        <f>VLOOKUP(B517,'[2]SV17T4-KLT'!$C$9:$C$172,1,0)</f>
        <v>#N/A</v>
      </c>
    </row>
    <row r="518" spans="1:14" s="19" customFormat="1" ht="18" customHeight="1" x14ac:dyDescent="0.2">
      <c r="A518" s="11">
        <v>513</v>
      </c>
      <c r="B518" s="12" t="s">
        <v>1437</v>
      </c>
      <c r="C518" s="13" t="s">
        <v>1438</v>
      </c>
      <c r="D518" s="14" t="s">
        <v>1395</v>
      </c>
      <c r="E518" s="15" t="s">
        <v>51</v>
      </c>
      <c r="F518" s="16" t="s">
        <v>14</v>
      </c>
      <c r="G518" s="17">
        <v>4095000</v>
      </c>
      <c r="H518" s="17">
        <v>708220</v>
      </c>
      <c r="I518" s="17">
        <v>4803220</v>
      </c>
      <c r="J518" s="18">
        <v>0</v>
      </c>
      <c r="L518" s="20" t="str">
        <f>VLOOKUP(D518,[1]Sheet1!$C$6:$H$856,6,0)</f>
        <v>Khoa Động lực</v>
      </c>
      <c r="M518" s="19" t="str">
        <f t="shared" si="8"/>
        <v>19T2</v>
      </c>
      <c r="N518" s="19" t="e">
        <f>VLOOKUP(B518,'[2]SV17T4-KLT'!$C$9:$C$172,1,0)</f>
        <v>#N/A</v>
      </c>
    </row>
    <row r="519" spans="1:14" s="19" customFormat="1" ht="18" customHeight="1" x14ac:dyDescent="0.2">
      <c r="A519" s="11">
        <v>514</v>
      </c>
      <c r="B519" s="12" t="s">
        <v>1439</v>
      </c>
      <c r="C519" s="13" t="s">
        <v>1440</v>
      </c>
      <c r="D519" s="14" t="s">
        <v>1395</v>
      </c>
      <c r="E519" s="15" t="s">
        <v>62</v>
      </c>
      <c r="F519" s="16" t="s">
        <v>14</v>
      </c>
      <c r="G519" s="17">
        <v>4095000</v>
      </c>
      <c r="H519" s="17">
        <v>708220</v>
      </c>
      <c r="I519" s="17">
        <v>4803220</v>
      </c>
      <c r="J519" s="18">
        <v>0</v>
      </c>
      <c r="L519" s="20" t="str">
        <f>VLOOKUP(D519,[1]Sheet1!$C$6:$H$856,6,0)</f>
        <v>Khoa Động lực</v>
      </c>
      <c r="M519" s="19" t="str">
        <f t="shared" si="8"/>
        <v>19T2</v>
      </c>
      <c r="N519" s="19" t="e">
        <f>VLOOKUP(B519,'[2]SV17T4-KLT'!$C$9:$C$172,1,0)</f>
        <v>#N/A</v>
      </c>
    </row>
    <row r="520" spans="1:14" s="19" customFormat="1" ht="18" customHeight="1" x14ac:dyDescent="0.2">
      <c r="A520" s="11">
        <v>515</v>
      </c>
      <c r="B520" s="12" t="s">
        <v>1441</v>
      </c>
      <c r="C520" s="13" t="s">
        <v>1442</v>
      </c>
      <c r="D520" s="14" t="s">
        <v>1395</v>
      </c>
      <c r="E520" s="15" t="s">
        <v>1443</v>
      </c>
      <c r="F520" s="16" t="s">
        <v>14</v>
      </c>
      <c r="G520" s="17">
        <v>4095000</v>
      </c>
      <c r="H520" s="17">
        <v>708220</v>
      </c>
      <c r="I520" s="17">
        <v>4803220</v>
      </c>
      <c r="J520" s="18">
        <v>0</v>
      </c>
      <c r="L520" s="20" t="str">
        <f>VLOOKUP(D520,[1]Sheet1!$C$6:$H$856,6,0)</f>
        <v>Khoa Động lực</v>
      </c>
      <c r="M520" s="19" t="str">
        <f t="shared" si="8"/>
        <v>19T2</v>
      </c>
      <c r="N520" s="19" t="e">
        <f>VLOOKUP(B520,'[2]SV17T4-KLT'!$C$9:$C$172,1,0)</f>
        <v>#N/A</v>
      </c>
    </row>
    <row r="521" spans="1:14" s="19" customFormat="1" ht="18" customHeight="1" x14ac:dyDescent="0.2">
      <c r="A521" s="11">
        <v>516</v>
      </c>
      <c r="B521" s="12" t="s">
        <v>1444</v>
      </c>
      <c r="C521" s="13" t="s">
        <v>1445</v>
      </c>
      <c r="D521" s="14" t="s">
        <v>1395</v>
      </c>
      <c r="E521" s="15" t="s">
        <v>1044</v>
      </c>
      <c r="F521" s="16" t="s">
        <v>14</v>
      </c>
      <c r="G521" s="17">
        <v>4095000</v>
      </c>
      <c r="H521" s="17">
        <v>708220</v>
      </c>
      <c r="I521" s="17">
        <v>4803220</v>
      </c>
      <c r="J521" s="18">
        <v>0</v>
      </c>
      <c r="L521" s="20" t="str">
        <f>VLOOKUP(D521,[1]Sheet1!$C$6:$H$856,6,0)</f>
        <v>Khoa Động lực</v>
      </c>
      <c r="M521" s="19" t="str">
        <f t="shared" si="8"/>
        <v>19T2</v>
      </c>
      <c r="N521" s="19" t="e">
        <f>VLOOKUP(B521,'[2]SV17T4-KLT'!$C$9:$C$172,1,0)</f>
        <v>#N/A</v>
      </c>
    </row>
    <row r="522" spans="1:14" s="19" customFormat="1" ht="18" customHeight="1" x14ac:dyDescent="0.2">
      <c r="A522" s="11">
        <v>517</v>
      </c>
      <c r="B522" s="12" t="s">
        <v>1446</v>
      </c>
      <c r="C522" s="13" t="s">
        <v>1447</v>
      </c>
      <c r="D522" s="14" t="s">
        <v>1395</v>
      </c>
      <c r="E522" s="15" t="s">
        <v>154</v>
      </c>
      <c r="F522" s="16" t="s">
        <v>14</v>
      </c>
      <c r="G522" s="17">
        <v>4095000</v>
      </c>
      <c r="H522" s="17">
        <v>708220</v>
      </c>
      <c r="I522" s="17">
        <v>4803220</v>
      </c>
      <c r="J522" s="18">
        <v>0</v>
      </c>
      <c r="L522" s="20" t="str">
        <f>VLOOKUP(D522,[1]Sheet1!$C$6:$H$856,6,0)</f>
        <v>Khoa Động lực</v>
      </c>
      <c r="M522" s="19" t="str">
        <f t="shared" si="8"/>
        <v>19T2</v>
      </c>
      <c r="N522" s="19" t="e">
        <f>VLOOKUP(B522,'[2]SV17T4-KLT'!$C$9:$C$172,1,0)</f>
        <v>#N/A</v>
      </c>
    </row>
    <row r="523" spans="1:14" s="19" customFormat="1" ht="18" customHeight="1" x14ac:dyDescent="0.2">
      <c r="A523" s="11">
        <v>518</v>
      </c>
      <c r="B523" s="12" t="s">
        <v>1448</v>
      </c>
      <c r="C523" s="13" t="s">
        <v>1449</v>
      </c>
      <c r="D523" s="14" t="s">
        <v>1395</v>
      </c>
      <c r="E523" s="15" t="s">
        <v>180</v>
      </c>
      <c r="F523" s="16" t="s">
        <v>14</v>
      </c>
      <c r="G523" s="17">
        <v>4095000</v>
      </c>
      <c r="H523" s="17">
        <v>708220</v>
      </c>
      <c r="I523" s="17">
        <v>4803220</v>
      </c>
      <c r="J523" s="18">
        <v>0</v>
      </c>
      <c r="L523" s="20" t="str">
        <f>VLOOKUP(D523,[1]Sheet1!$C$6:$H$856,6,0)</f>
        <v>Khoa Động lực</v>
      </c>
      <c r="M523" s="19" t="str">
        <f t="shared" si="8"/>
        <v>19T2</v>
      </c>
      <c r="N523" s="19" t="e">
        <f>VLOOKUP(B523,'[2]SV17T4-KLT'!$C$9:$C$172,1,0)</f>
        <v>#N/A</v>
      </c>
    </row>
    <row r="524" spans="1:14" s="19" customFormat="1" ht="18" customHeight="1" x14ac:dyDescent="0.2">
      <c r="A524" s="11">
        <v>519</v>
      </c>
      <c r="B524" s="12" t="s">
        <v>1450</v>
      </c>
      <c r="C524" s="13" t="s">
        <v>1451</v>
      </c>
      <c r="D524" s="14" t="s">
        <v>1395</v>
      </c>
      <c r="E524" s="15" t="s">
        <v>241</v>
      </c>
      <c r="F524" s="16" t="s">
        <v>14</v>
      </c>
      <c r="G524" s="17">
        <v>4095000</v>
      </c>
      <c r="H524" s="17">
        <v>708220</v>
      </c>
      <c r="I524" s="17">
        <v>4803220</v>
      </c>
      <c r="J524" s="18">
        <v>0</v>
      </c>
      <c r="L524" s="20" t="str">
        <f>VLOOKUP(D524,[1]Sheet1!$C$6:$H$856,6,0)</f>
        <v>Khoa Động lực</v>
      </c>
      <c r="M524" s="19" t="str">
        <f t="shared" si="8"/>
        <v>19T2</v>
      </c>
      <c r="N524" s="19" t="e">
        <f>VLOOKUP(B524,'[2]SV17T4-KLT'!$C$9:$C$172,1,0)</f>
        <v>#N/A</v>
      </c>
    </row>
    <row r="525" spans="1:14" s="19" customFormat="1" ht="18" customHeight="1" x14ac:dyDescent="0.2">
      <c r="A525" s="11">
        <v>520</v>
      </c>
      <c r="B525" s="12" t="s">
        <v>1452</v>
      </c>
      <c r="C525" s="13" t="s">
        <v>1453</v>
      </c>
      <c r="D525" s="14" t="s">
        <v>1395</v>
      </c>
      <c r="E525" s="15" t="s">
        <v>1454</v>
      </c>
      <c r="F525" s="16" t="s">
        <v>14</v>
      </c>
      <c r="G525" s="17">
        <v>4095000</v>
      </c>
      <c r="H525" s="17">
        <v>708220</v>
      </c>
      <c r="I525" s="17">
        <v>4803220</v>
      </c>
      <c r="J525" s="18">
        <v>0</v>
      </c>
      <c r="L525" s="20" t="str">
        <f>VLOOKUP(D525,[1]Sheet1!$C$6:$H$856,6,0)</f>
        <v>Khoa Động lực</v>
      </c>
      <c r="M525" s="19" t="str">
        <f t="shared" si="8"/>
        <v>19T2</v>
      </c>
      <c r="N525" s="19" t="e">
        <f>VLOOKUP(B525,'[2]SV17T4-KLT'!$C$9:$C$172,1,0)</f>
        <v>#N/A</v>
      </c>
    </row>
    <row r="526" spans="1:14" s="19" customFormat="1" ht="18" customHeight="1" x14ac:dyDescent="0.2">
      <c r="A526" s="11">
        <v>521</v>
      </c>
      <c r="B526" s="12" t="s">
        <v>1455</v>
      </c>
      <c r="C526" s="13" t="s">
        <v>1456</v>
      </c>
      <c r="D526" s="14" t="s">
        <v>1395</v>
      </c>
      <c r="E526" s="15" t="s">
        <v>394</v>
      </c>
      <c r="F526" s="16" t="s">
        <v>14</v>
      </c>
      <c r="G526" s="17">
        <v>4095000</v>
      </c>
      <c r="H526" s="17">
        <v>708220</v>
      </c>
      <c r="I526" s="17">
        <v>4803220</v>
      </c>
      <c r="J526" s="18">
        <v>0</v>
      </c>
      <c r="L526" s="20" t="str">
        <f>VLOOKUP(D526,[1]Sheet1!$C$6:$H$856,6,0)</f>
        <v>Khoa Động lực</v>
      </c>
      <c r="M526" s="19" t="str">
        <f t="shared" si="8"/>
        <v>19T2</v>
      </c>
      <c r="N526" s="19" t="e">
        <f>VLOOKUP(B526,'[2]SV17T4-KLT'!$C$9:$C$172,1,0)</f>
        <v>#N/A</v>
      </c>
    </row>
    <row r="527" spans="1:14" s="19" customFormat="1" ht="18" customHeight="1" x14ac:dyDescent="0.2">
      <c r="A527" s="11">
        <v>522</v>
      </c>
      <c r="B527" s="12" t="s">
        <v>1457</v>
      </c>
      <c r="C527" s="13" t="s">
        <v>1458</v>
      </c>
      <c r="D527" s="14" t="s">
        <v>1395</v>
      </c>
      <c r="E527" s="15" t="s">
        <v>599</v>
      </c>
      <c r="F527" s="16" t="s">
        <v>14</v>
      </c>
      <c r="G527" s="17">
        <v>4095000</v>
      </c>
      <c r="H527" s="17">
        <v>708220</v>
      </c>
      <c r="I527" s="17">
        <v>4803220</v>
      </c>
      <c r="J527" s="18">
        <v>0</v>
      </c>
      <c r="L527" s="20" t="str">
        <f>VLOOKUP(D527,[1]Sheet1!$C$6:$H$856,6,0)</f>
        <v>Khoa Động lực</v>
      </c>
      <c r="M527" s="19" t="str">
        <f t="shared" si="8"/>
        <v>19T2</v>
      </c>
      <c r="N527" s="19" t="e">
        <f>VLOOKUP(B527,'[2]SV17T4-KLT'!$C$9:$C$172,1,0)</f>
        <v>#N/A</v>
      </c>
    </row>
    <row r="528" spans="1:14" s="19" customFormat="1" ht="18" customHeight="1" x14ac:dyDescent="0.2">
      <c r="A528" s="11">
        <v>523</v>
      </c>
      <c r="B528" s="12" t="s">
        <v>1459</v>
      </c>
      <c r="C528" s="13" t="s">
        <v>1460</v>
      </c>
      <c r="D528" s="14" t="s">
        <v>1395</v>
      </c>
      <c r="E528" s="15" t="s">
        <v>1047</v>
      </c>
      <c r="F528" s="16" t="s">
        <v>14</v>
      </c>
      <c r="G528" s="17">
        <v>4095000</v>
      </c>
      <c r="H528" s="17">
        <v>708220</v>
      </c>
      <c r="I528" s="17">
        <v>4803220</v>
      </c>
      <c r="J528" s="18">
        <v>0</v>
      </c>
      <c r="L528" s="20" t="str">
        <f>VLOOKUP(D528,[1]Sheet1!$C$6:$H$856,6,0)</f>
        <v>Khoa Động lực</v>
      </c>
      <c r="M528" s="19" t="str">
        <f t="shared" si="8"/>
        <v>19T2</v>
      </c>
      <c r="N528" s="19" t="e">
        <f>VLOOKUP(B528,'[2]SV17T4-KLT'!$C$9:$C$172,1,0)</f>
        <v>#N/A</v>
      </c>
    </row>
    <row r="529" spans="1:14" s="19" customFormat="1" ht="18" customHeight="1" x14ac:dyDescent="0.2">
      <c r="A529" s="11">
        <v>524</v>
      </c>
      <c r="B529" s="12" t="s">
        <v>1461</v>
      </c>
      <c r="C529" s="13" t="s">
        <v>1462</v>
      </c>
      <c r="D529" s="14" t="s">
        <v>1395</v>
      </c>
      <c r="E529" s="15" t="s">
        <v>1463</v>
      </c>
      <c r="F529" s="16" t="s">
        <v>14</v>
      </c>
      <c r="G529" s="17">
        <v>4095000</v>
      </c>
      <c r="H529" s="17">
        <v>708220</v>
      </c>
      <c r="I529" s="17">
        <v>4803220</v>
      </c>
      <c r="J529" s="18">
        <v>0</v>
      </c>
      <c r="L529" s="20" t="str">
        <f>VLOOKUP(D529,[1]Sheet1!$C$6:$H$856,6,0)</f>
        <v>Khoa Động lực</v>
      </c>
      <c r="M529" s="19" t="str">
        <f t="shared" si="8"/>
        <v>19T2</v>
      </c>
      <c r="N529" s="19" t="e">
        <f>VLOOKUP(B529,'[2]SV17T4-KLT'!$C$9:$C$172,1,0)</f>
        <v>#N/A</v>
      </c>
    </row>
    <row r="530" spans="1:14" s="19" customFormat="1" ht="18" customHeight="1" x14ac:dyDescent="0.2">
      <c r="A530" s="11">
        <v>525</v>
      </c>
      <c r="B530" s="12" t="s">
        <v>1464</v>
      </c>
      <c r="C530" s="13" t="s">
        <v>1465</v>
      </c>
      <c r="D530" s="14" t="s">
        <v>1395</v>
      </c>
      <c r="E530" s="15" t="s">
        <v>54</v>
      </c>
      <c r="F530" s="16" t="s">
        <v>14</v>
      </c>
      <c r="G530" s="17">
        <v>4095000</v>
      </c>
      <c r="H530" s="17">
        <v>708220</v>
      </c>
      <c r="I530" s="17">
        <v>4803220</v>
      </c>
      <c r="J530" s="18">
        <v>0</v>
      </c>
      <c r="L530" s="20" t="str">
        <f>VLOOKUP(D530,[1]Sheet1!$C$6:$H$856,6,0)</f>
        <v>Khoa Động lực</v>
      </c>
      <c r="M530" s="19" t="str">
        <f t="shared" si="8"/>
        <v>19T2</v>
      </c>
      <c r="N530" s="19" t="e">
        <f>VLOOKUP(B530,'[2]SV17T4-KLT'!$C$9:$C$172,1,0)</f>
        <v>#N/A</v>
      </c>
    </row>
    <row r="531" spans="1:14" s="19" customFormat="1" ht="18" customHeight="1" x14ac:dyDescent="0.2">
      <c r="A531" s="11">
        <v>526</v>
      </c>
      <c r="B531" s="12" t="s">
        <v>1466</v>
      </c>
      <c r="C531" s="13" t="s">
        <v>1467</v>
      </c>
      <c r="D531" s="14" t="s">
        <v>1468</v>
      </c>
      <c r="E531" s="15" t="s">
        <v>1346</v>
      </c>
      <c r="F531" s="16" t="s">
        <v>14</v>
      </c>
      <c r="G531" s="17">
        <v>2504000</v>
      </c>
      <c r="H531" s="17">
        <v>0</v>
      </c>
      <c r="I531" s="17">
        <v>2504000</v>
      </c>
      <c r="J531" s="18">
        <v>3130000</v>
      </c>
      <c r="L531" s="20" t="str">
        <f>VLOOKUP(D531,[1]Sheet1!$C$6:$H$856,6,0)</f>
        <v>Khoa Động lực</v>
      </c>
      <c r="M531" s="19" t="str">
        <f t="shared" si="8"/>
        <v>20C1</v>
      </c>
      <c r="N531" s="19" t="e">
        <f>VLOOKUP(B531,'[2]SV17T4-KLT'!$C$9:$C$172,1,0)</f>
        <v>#N/A</v>
      </c>
    </row>
    <row r="532" spans="1:14" s="19" customFormat="1" ht="18" customHeight="1" x14ac:dyDescent="0.2">
      <c r="A532" s="11">
        <v>527</v>
      </c>
      <c r="B532" s="12" t="s">
        <v>1469</v>
      </c>
      <c r="C532" s="13" t="s">
        <v>212</v>
      </c>
      <c r="D532" s="14" t="s">
        <v>1470</v>
      </c>
      <c r="E532" s="15" t="s">
        <v>1471</v>
      </c>
      <c r="F532" s="16" t="s">
        <v>14</v>
      </c>
      <c r="G532" s="17">
        <v>1252000</v>
      </c>
      <c r="H532" s="17">
        <v>0</v>
      </c>
      <c r="I532" s="17">
        <v>1252000</v>
      </c>
      <c r="J532" s="18">
        <v>4382000</v>
      </c>
      <c r="L532" s="20" t="str">
        <f>VLOOKUP(D532,[1]Sheet1!$C$6:$H$856,6,0)</f>
        <v>Khoa Động lực</v>
      </c>
      <c r="M532" s="19" t="str">
        <f t="shared" si="8"/>
        <v>20C1</v>
      </c>
      <c r="N532" s="19" t="e">
        <f>VLOOKUP(B532,'[2]SV17T4-KLT'!$C$9:$C$172,1,0)</f>
        <v>#N/A</v>
      </c>
    </row>
    <row r="533" spans="1:14" s="19" customFormat="1" ht="18" customHeight="1" x14ac:dyDescent="0.2">
      <c r="A533" s="11">
        <v>528</v>
      </c>
      <c r="B533" s="12" t="s">
        <v>1472</v>
      </c>
      <c r="C533" s="13" t="s">
        <v>1473</v>
      </c>
      <c r="D533" s="14" t="s">
        <v>1470</v>
      </c>
      <c r="E533" s="15" t="s">
        <v>1474</v>
      </c>
      <c r="F533" s="16" t="s">
        <v>14</v>
      </c>
      <c r="G533" s="17">
        <v>2919000</v>
      </c>
      <c r="H533" s="17">
        <v>0</v>
      </c>
      <c r="I533" s="17">
        <v>2919000</v>
      </c>
      <c r="J533" s="18">
        <v>2715000</v>
      </c>
      <c r="L533" s="20" t="str">
        <f>VLOOKUP(D533,[1]Sheet1!$C$6:$H$856,6,0)</f>
        <v>Khoa Động lực</v>
      </c>
      <c r="M533" s="19" t="str">
        <f t="shared" si="8"/>
        <v>20C1</v>
      </c>
      <c r="N533" s="19" t="e">
        <f>VLOOKUP(B533,'[2]SV17T4-KLT'!$C$9:$C$172,1,0)</f>
        <v>#N/A</v>
      </c>
    </row>
    <row r="534" spans="1:14" s="19" customFormat="1" ht="18" customHeight="1" x14ac:dyDescent="0.2">
      <c r="A534" s="11">
        <v>529</v>
      </c>
      <c r="B534" s="12" t="s">
        <v>1475</v>
      </c>
      <c r="C534" s="13" t="s">
        <v>1476</v>
      </c>
      <c r="D534" s="14" t="s">
        <v>1477</v>
      </c>
      <c r="E534" s="15" t="s">
        <v>186</v>
      </c>
      <c r="F534" s="16" t="s">
        <v>14</v>
      </c>
      <c r="G534" s="17">
        <v>285000</v>
      </c>
      <c r="H534" s="17">
        <v>0</v>
      </c>
      <c r="I534" s="17">
        <v>285000</v>
      </c>
      <c r="J534" s="18">
        <v>5349000</v>
      </c>
      <c r="L534" s="20" t="str">
        <f>VLOOKUP(D534,[1]Sheet1!$C$6:$H$856,6,0)</f>
        <v>Khoa Động lực</v>
      </c>
      <c r="M534" s="19" t="str">
        <f t="shared" si="8"/>
        <v>20C1</v>
      </c>
      <c r="N534" s="19" t="e">
        <f>VLOOKUP(B534,'[2]SV17T4-KLT'!$C$9:$C$172,1,0)</f>
        <v>#N/A</v>
      </c>
    </row>
    <row r="535" spans="1:14" s="19" customFormat="1" ht="18" customHeight="1" x14ac:dyDescent="0.2">
      <c r="A535" s="11">
        <v>530</v>
      </c>
      <c r="B535" s="12" t="s">
        <v>1478</v>
      </c>
      <c r="C535" s="13" t="s">
        <v>1479</v>
      </c>
      <c r="D535" s="14" t="s">
        <v>1480</v>
      </c>
      <c r="E535" s="15" t="s">
        <v>1481</v>
      </c>
      <c r="F535" s="16" t="s">
        <v>14</v>
      </c>
      <c r="G535" s="17">
        <v>2678000</v>
      </c>
      <c r="H535" s="17">
        <v>0</v>
      </c>
      <c r="I535" s="17">
        <v>2678000</v>
      </c>
      <c r="J535" s="18">
        <v>2956000</v>
      </c>
      <c r="L535" s="20" t="str">
        <f>VLOOKUP(D535,[1]Sheet1!$C$6:$H$856,6,0)</f>
        <v>Khoa Động lực</v>
      </c>
      <c r="M535" s="19" t="str">
        <f t="shared" si="8"/>
        <v>20C1</v>
      </c>
      <c r="N535" s="19" t="e">
        <f>VLOOKUP(B535,'[2]SV17T4-KLT'!$C$9:$C$172,1,0)</f>
        <v>#N/A</v>
      </c>
    </row>
    <row r="536" spans="1:14" s="19" customFormat="1" ht="18" customHeight="1" x14ac:dyDescent="0.2">
      <c r="A536" s="11">
        <v>531</v>
      </c>
      <c r="B536" s="12" t="s">
        <v>1482</v>
      </c>
      <c r="C536" s="13" t="s">
        <v>1359</v>
      </c>
      <c r="D536" s="14" t="s">
        <v>1480</v>
      </c>
      <c r="E536" s="15" t="s">
        <v>87</v>
      </c>
      <c r="F536" s="16" t="s">
        <v>14</v>
      </c>
      <c r="G536" s="17">
        <v>285000</v>
      </c>
      <c r="H536" s="17">
        <v>0</v>
      </c>
      <c r="I536" s="17">
        <v>285000</v>
      </c>
      <c r="J536" s="18">
        <v>5349000</v>
      </c>
      <c r="L536" s="20" t="str">
        <f>VLOOKUP(D536,[1]Sheet1!$C$6:$H$856,6,0)</f>
        <v>Khoa Động lực</v>
      </c>
      <c r="M536" s="19" t="str">
        <f t="shared" si="8"/>
        <v>20C1</v>
      </c>
      <c r="N536" s="19" t="e">
        <f>VLOOKUP(B536,'[2]SV17T4-KLT'!$C$9:$C$172,1,0)</f>
        <v>#N/A</v>
      </c>
    </row>
    <row r="537" spans="1:14" s="19" customFormat="1" ht="18" customHeight="1" x14ac:dyDescent="0.2">
      <c r="A537" s="11">
        <v>532</v>
      </c>
      <c r="B537" s="12" t="s">
        <v>1483</v>
      </c>
      <c r="C537" s="13" t="s">
        <v>1484</v>
      </c>
      <c r="D537" s="14" t="s">
        <v>1485</v>
      </c>
      <c r="E537" s="15" t="s">
        <v>1486</v>
      </c>
      <c r="F537" s="16" t="s">
        <v>14</v>
      </c>
      <c r="G537" s="17">
        <v>2619000</v>
      </c>
      <c r="H537" s="17">
        <v>0</v>
      </c>
      <c r="I537" s="17">
        <v>2619000</v>
      </c>
      <c r="J537" s="18">
        <v>3015000</v>
      </c>
      <c r="L537" s="20" t="str">
        <f>VLOOKUP(D537,[1]Sheet1!$C$6:$H$856,6,0)</f>
        <v>Khoa Động lực</v>
      </c>
      <c r="M537" s="19" t="str">
        <f t="shared" si="8"/>
        <v>20C1</v>
      </c>
      <c r="N537" s="19" t="e">
        <f>VLOOKUP(B537,'[2]SV17T4-KLT'!$C$9:$C$172,1,0)</f>
        <v>#N/A</v>
      </c>
    </row>
    <row r="538" spans="1:14" s="19" customFormat="1" ht="18" customHeight="1" x14ac:dyDescent="0.2">
      <c r="A538" s="11">
        <v>533</v>
      </c>
      <c r="B538" s="12" t="s">
        <v>1487</v>
      </c>
      <c r="C538" s="13" t="s">
        <v>1488</v>
      </c>
      <c r="D538" s="14" t="s">
        <v>1489</v>
      </c>
      <c r="E538" s="15" t="s">
        <v>1490</v>
      </c>
      <c r="F538" s="16" t="s">
        <v>14</v>
      </c>
      <c r="G538" s="17">
        <v>3919000</v>
      </c>
      <c r="H538" s="17">
        <v>0</v>
      </c>
      <c r="I538" s="17">
        <v>3919000</v>
      </c>
      <c r="J538" s="18">
        <v>1715000</v>
      </c>
      <c r="L538" s="20" t="str">
        <f>VLOOKUP(D538,[1]Sheet1!$C$6:$H$856,6,0)</f>
        <v>Khoa Động lực</v>
      </c>
      <c r="M538" s="19" t="str">
        <f t="shared" si="8"/>
        <v>20C1</v>
      </c>
      <c r="N538" s="19" t="e">
        <f>VLOOKUP(B538,'[2]SV17T4-KLT'!$C$9:$C$172,1,0)</f>
        <v>#N/A</v>
      </c>
    </row>
    <row r="539" spans="1:14" s="19" customFormat="1" ht="18" customHeight="1" x14ac:dyDescent="0.2">
      <c r="A539" s="11">
        <v>534</v>
      </c>
      <c r="B539" s="12" t="s">
        <v>1491</v>
      </c>
      <c r="C539" s="13" t="s">
        <v>1492</v>
      </c>
      <c r="D539" s="14" t="s">
        <v>1493</v>
      </c>
      <c r="E539" s="15" t="s">
        <v>260</v>
      </c>
      <c r="F539" s="16" t="s">
        <v>14</v>
      </c>
      <c r="G539" s="17">
        <v>3419000</v>
      </c>
      <c r="H539" s="17">
        <v>0</v>
      </c>
      <c r="I539" s="17">
        <v>3419000</v>
      </c>
      <c r="J539" s="18">
        <v>2215000</v>
      </c>
      <c r="L539" s="20" t="str">
        <f>VLOOKUP(D539,[1]Sheet1!$C$6:$H$856,6,0)</f>
        <v>Khoa Động lực</v>
      </c>
      <c r="M539" s="19" t="str">
        <f t="shared" si="8"/>
        <v>20C1</v>
      </c>
      <c r="N539" s="19" t="e">
        <f>VLOOKUP(B539,'[2]SV17T4-KLT'!$C$9:$C$172,1,0)</f>
        <v>#N/A</v>
      </c>
    </row>
    <row r="540" spans="1:14" s="19" customFormat="1" ht="18" customHeight="1" x14ac:dyDescent="0.2">
      <c r="A540" s="11">
        <v>535</v>
      </c>
      <c r="B540" s="12" t="s">
        <v>1494</v>
      </c>
      <c r="C540" s="13" t="s">
        <v>1495</v>
      </c>
      <c r="D540" s="14" t="s">
        <v>1496</v>
      </c>
      <c r="E540" s="15" t="s">
        <v>1497</v>
      </c>
      <c r="F540" s="16" t="s">
        <v>14</v>
      </c>
      <c r="G540" s="17">
        <v>919000</v>
      </c>
      <c r="H540" s="17">
        <v>0</v>
      </c>
      <c r="I540" s="17">
        <v>919000</v>
      </c>
      <c r="J540" s="18">
        <v>4715000</v>
      </c>
      <c r="L540" s="20" t="str">
        <f>VLOOKUP(D540,[1]Sheet1!$C$6:$H$856,6,0)</f>
        <v>Khoa Động lực</v>
      </c>
      <c r="M540" s="19" t="str">
        <f t="shared" si="8"/>
        <v>20C1</v>
      </c>
      <c r="N540" s="19" t="e">
        <f>VLOOKUP(B540,'[2]SV17T4-KLT'!$C$9:$C$172,1,0)</f>
        <v>#N/A</v>
      </c>
    </row>
    <row r="541" spans="1:14" s="19" customFormat="1" ht="18" customHeight="1" x14ac:dyDescent="0.2">
      <c r="A541" s="11">
        <v>536</v>
      </c>
      <c r="B541" s="12" t="s">
        <v>1498</v>
      </c>
      <c r="C541" s="13" t="s">
        <v>1499</v>
      </c>
      <c r="D541" s="14" t="s">
        <v>1500</v>
      </c>
      <c r="E541" s="15" t="s">
        <v>231</v>
      </c>
      <c r="F541" s="16" t="s">
        <v>14</v>
      </c>
      <c r="G541" s="17">
        <v>285000</v>
      </c>
      <c r="H541" s="17">
        <v>563220</v>
      </c>
      <c r="I541" s="17">
        <v>848220</v>
      </c>
      <c r="J541" s="18">
        <v>7581000</v>
      </c>
      <c r="L541" s="20" t="str">
        <f>VLOOKUP(D541,[1]Sheet1!$C$6:$H$856,6,0)</f>
        <v>Khoa Động lực</v>
      </c>
      <c r="M541" s="19" t="str">
        <f t="shared" si="8"/>
        <v>20C2</v>
      </c>
      <c r="N541" s="19" t="e">
        <f>VLOOKUP(B541,'[2]SV17T4-KLT'!$C$9:$C$172,1,0)</f>
        <v>#N/A</v>
      </c>
    </row>
    <row r="542" spans="1:14" s="19" customFormat="1" ht="18" customHeight="1" x14ac:dyDescent="0.2">
      <c r="A542" s="11">
        <v>537</v>
      </c>
      <c r="B542" s="12" t="s">
        <v>1501</v>
      </c>
      <c r="C542" s="13" t="s">
        <v>1502</v>
      </c>
      <c r="D542" s="14" t="s">
        <v>1503</v>
      </c>
      <c r="E542" s="15" t="s">
        <v>197</v>
      </c>
      <c r="F542" s="16" t="s">
        <v>14</v>
      </c>
      <c r="G542" s="17">
        <v>7866000</v>
      </c>
      <c r="H542" s="17">
        <v>848220</v>
      </c>
      <c r="I542" s="17">
        <v>8714220</v>
      </c>
      <c r="J542" s="18">
        <v>0</v>
      </c>
      <c r="L542" s="20" t="str">
        <f>VLOOKUP(D542,[1]Sheet1!$C$6:$H$856,6,0)</f>
        <v>Khoa Động lực</v>
      </c>
      <c r="M542" s="19" t="str">
        <f t="shared" ref="M542:M560" si="9">LEFT(D542,4)</f>
        <v>20C2</v>
      </c>
      <c r="N542" s="19" t="e">
        <f>VLOOKUP(B542,'[2]SV17T4-KLT'!$C$9:$C$172,1,0)</f>
        <v>#N/A</v>
      </c>
    </row>
    <row r="543" spans="1:14" s="19" customFormat="1" ht="18" customHeight="1" x14ac:dyDescent="0.2">
      <c r="A543" s="11">
        <v>538</v>
      </c>
      <c r="B543" s="12" t="s">
        <v>1504</v>
      </c>
      <c r="C543" s="13" t="s">
        <v>1505</v>
      </c>
      <c r="D543" s="14" t="s">
        <v>1503</v>
      </c>
      <c r="E543" s="15" t="s">
        <v>1506</v>
      </c>
      <c r="F543" s="16" t="s">
        <v>14</v>
      </c>
      <c r="G543" s="17">
        <v>7866000</v>
      </c>
      <c r="H543" s="17">
        <v>848220</v>
      </c>
      <c r="I543" s="17">
        <v>8714220</v>
      </c>
      <c r="J543" s="18">
        <v>0</v>
      </c>
      <c r="L543" s="20" t="str">
        <f>VLOOKUP(D543,[1]Sheet1!$C$6:$H$856,6,0)</f>
        <v>Khoa Động lực</v>
      </c>
      <c r="M543" s="19" t="str">
        <f t="shared" si="9"/>
        <v>20C2</v>
      </c>
      <c r="N543" s="19" t="e">
        <f>VLOOKUP(B543,'[2]SV17T4-KLT'!$C$9:$C$172,1,0)</f>
        <v>#N/A</v>
      </c>
    </row>
    <row r="544" spans="1:14" s="19" customFormat="1" ht="18" customHeight="1" x14ac:dyDescent="0.2">
      <c r="A544" s="11">
        <v>539</v>
      </c>
      <c r="B544" s="12" t="s">
        <v>1507</v>
      </c>
      <c r="C544" s="13" t="s">
        <v>1508</v>
      </c>
      <c r="D544" s="14" t="s">
        <v>1503</v>
      </c>
      <c r="E544" s="15" t="s">
        <v>1509</v>
      </c>
      <c r="F544" s="16" t="s">
        <v>14</v>
      </c>
      <c r="G544" s="17">
        <v>7866000</v>
      </c>
      <c r="H544" s="17">
        <v>848220</v>
      </c>
      <c r="I544" s="17">
        <v>8714220</v>
      </c>
      <c r="J544" s="18">
        <v>0</v>
      </c>
      <c r="L544" s="20" t="str">
        <f>VLOOKUP(D544,[1]Sheet1!$C$6:$H$856,6,0)</f>
        <v>Khoa Động lực</v>
      </c>
      <c r="M544" s="19" t="str">
        <f t="shared" si="9"/>
        <v>20C2</v>
      </c>
      <c r="N544" s="19" t="e">
        <f>VLOOKUP(B544,'[2]SV17T4-KLT'!$C$9:$C$172,1,0)</f>
        <v>#N/A</v>
      </c>
    </row>
    <row r="545" spans="1:14" s="19" customFormat="1" ht="18" customHeight="1" x14ac:dyDescent="0.2">
      <c r="A545" s="11">
        <v>540</v>
      </c>
      <c r="B545" s="12" t="s">
        <v>1510</v>
      </c>
      <c r="C545" s="13" t="s">
        <v>1451</v>
      </c>
      <c r="D545" s="14" t="s">
        <v>1503</v>
      </c>
      <c r="E545" s="15" t="s">
        <v>1511</v>
      </c>
      <c r="F545" s="16" t="s">
        <v>14</v>
      </c>
      <c r="G545" s="17">
        <v>7866000</v>
      </c>
      <c r="H545" s="17">
        <v>848220</v>
      </c>
      <c r="I545" s="17">
        <v>8714220</v>
      </c>
      <c r="J545" s="18">
        <v>0</v>
      </c>
      <c r="L545" s="20" t="str">
        <f>VLOOKUP(D545,[1]Sheet1!$C$6:$H$856,6,0)</f>
        <v>Khoa Động lực</v>
      </c>
      <c r="M545" s="19" t="str">
        <f t="shared" si="9"/>
        <v>20C2</v>
      </c>
      <c r="N545" s="19" t="e">
        <f>VLOOKUP(B545,'[2]SV17T4-KLT'!$C$9:$C$172,1,0)</f>
        <v>#N/A</v>
      </c>
    </row>
    <row r="546" spans="1:14" s="19" customFormat="1" ht="18" customHeight="1" x14ac:dyDescent="0.2">
      <c r="A546" s="11">
        <v>541</v>
      </c>
      <c r="B546" s="12" t="s">
        <v>1512</v>
      </c>
      <c r="C546" s="13" t="s">
        <v>1513</v>
      </c>
      <c r="D546" s="14" t="s">
        <v>1503</v>
      </c>
      <c r="E546" s="15" t="s">
        <v>1514</v>
      </c>
      <c r="F546" s="16" t="s">
        <v>14</v>
      </c>
      <c r="G546" s="17">
        <v>7866000</v>
      </c>
      <c r="H546" s="17">
        <v>848220</v>
      </c>
      <c r="I546" s="17">
        <v>8714220</v>
      </c>
      <c r="J546" s="18">
        <v>0</v>
      </c>
      <c r="L546" s="20" t="str">
        <f>VLOOKUP(D546,[1]Sheet1!$C$6:$H$856,6,0)</f>
        <v>Khoa Động lực</v>
      </c>
      <c r="M546" s="19" t="str">
        <f t="shared" si="9"/>
        <v>20C2</v>
      </c>
      <c r="N546" s="19" t="e">
        <f>VLOOKUP(B546,'[2]SV17T4-KLT'!$C$9:$C$172,1,0)</f>
        <v>#N/A</v>
      </c>
    </row>
    <row r="547" spans="1:14" s="19" customFormat="1" ht="18" customHeight="1" x14ac:dyDescent="0.2">
      <c r="A547" s="11">
        <v>542</v>
      </c>
      <c r="B547" s="12" t="s">
        <v>1515</v>
      </c>
      <c r="C547" s="13" t="s">
        <v>1516</v>
      </c>
      <c r="D547" s="14" t="s">
        <v>1503</v>
      </c>
      <c r="E547" s="15" t="s">
        <v>1517</v>
      </c>
      <c r="F547" s="16" t="s">
        <v>14</v>
      </c>
      <c r="G547" s="17">
        <v>7866000</v>
      </c>
      <c r="H547" s="17">
        <v>848220</v>
      </c>
      <c r="I547" s="17">
        <v>8714220</v>
      </c>
      <c r="J547" s="18">
        <v>0</v>
      </c>
      <c r="L547" s="20" t="str">
        <f>VLOOKUP(D547,[1]Sheet1!$C$6:$H$856,6,0)</f>
        <v>Khoa Động lực</v>
      </c>
      <c r="M547" s="19" t="str">
        <f t="shared" si="9"/>
        <v>20C2</v>
      </c>
      <c r="N547" s="19" t="e">
        <f>VLOOKUP(B547,'[2]SV17T4-KLT'!$C$9:$C$172,1,0)</f>
        <v>#N/A</v>
      </c>
    </row>
    <row r="548" spans="1:14" s="19" customFormat="1" ht="18" customHeight="1" x14ac:dyDescent="0.2">
      <c r="A548" s="11">
        <v>543</v>
      </c>
      <c r="B548" s="12" t="s">
        <v>1518</v>
      </c>
      <c r="C548" s="13" t="s">
        <v>17</v>
      </c>
      <c r="D548" s="14" t="s">
        <v>1519</v>
      </c>
      <c r="E548" s="15" t="s">
        <v>1520</v>
      </c>
      <c r="F548" s="16" t="s">
        <v>14</v>
      </c>
      <c r="G548" s="17">
        <v>7866000</v>
      </c>
      <c r="H548" s="17">
        <v>848220</v>
      </c>
      <c r="I548" s="17">
        <v>8714220</v>
      </c>
      <c r="J548" s="18">
        <v>0</v>
      </c>
      <c r="L548" s="20" t="str">
        <f>VLOOKUP(D548,[1]Sheet1!$C$6:$H$856,6,0)</f>
        <v>Khoa Động lực</v>
      </c>
      <c r="M548" s="19" t="str">
        <f t="shared" si="9"/>
        <v>20C2</v>
      </c>
      <c r="N548" s="19" t="e">
        <f>VLOOKUP(B548,'[2]SV17T4-KLT'!$C$9:$C$172,1,0)</f>
        <v>#N/A</v>
      </c>
    </row>
    <row r="549" spans="1:14" s="19" customFormat="1" ht="18" customHeight="1" x14ac:dyDescent="0.2">
      <c r="A549" s="11">
        <v>544</v>
      </c>
      <c r="B549" s="12" t="s">
        <v>1521</v>
      </c>
      <c r="C549" s="13" t="s">
        <v>73</v>
      </c>
      <c r="D549" s="14" t="s">
        <v>1519</v>
      </c>
      <c r="E549" s="15" t="s">
        <v>1522</v>
      </c>
      <c r="F549" s="16" t="s">
        <v>14</v>
      </c>
      <c r="G549" s="17">
        <v>3251000</v>
      </c>
      <c r="H549" s="17">
        <v>563220</v>
      </c>
      <c r="I549" s="17">
        <v>3814220</v>
      </c>
      <c r="J549" s="18">
        <v>4615000</v>
      </c>
      <c r="L549" s="20" t="str">
        <f>VLOOKUP(D549,[1]Sheet1!$C$6:$H$856,6,0)</f>
        <v>Khoa Động lực</v>
      </c>
      <c r="M549" s="19" t="str">
        <f t="shared" si="9"/>
        <v>20C2</v>
      </c>
      <c r="N549" s="19" t="e">
        <f>VLOOKUP(B549,'[2]SV17T4-KLT'!$C$9:$C$172,1,0)</f>
        <v>#N/A</v>
      </c>
    </row>
    <row r="550" spans="1:14" s="19" customFormat="1" ht="18" customHeight="1" x14ac:dyDescent="0.2">
      <c r="A550" s="11">
        <v>545</v>
      </c>
      <c r="B550" s="12" t="s">
        <v>1523</v>
      </c>
      <c r="C550" s="13" t="s">
        <v>1524</v>
      </c>
      <c r="D550" s="14" t="s">
        <v>1519</v>
      </c>
      <c r="E550" s="15" t="s">
        <v>1525</v>
      </c>
      <c r="F550" s="16" t="s">
        <v>14</v>
      </c>
      <c r="G550" s="17">
        <v>7866000</v>
      </c>
      <c r="H550" s="17">
        <v>848220</v>
      </c>
      <c r="I550" s="17">
        <v>8714220</v>
      </c>
      <c r="J550" s="18">
        <v>0</v>
      </c>
      <c r="L550" s="20" t="str">
        <f>VLOOKUP(D550,[1]Sheet1!$C$6:$H$856,6,0)</f>
        <v>Khoa Động lực</v>
      </c>
      <c r="M550" s="19" t="str">
        <f t="shared" si="9"/>
        <v>20C2</v>
      </c>
      <c r="N550" s="19" t="e">
        <f>VLOOKUP(B550,'[2]SV17T4-KLT'!$C$9:$C$172,1,0)</f>
        <v>#N/A</v>
      </c>
    </row>
    <row r="551" spans="1:14" s="19" customFormat="1" ht="18" customHeight="1" x14ac:dyDescent="0.2">
      <c r="A551" s="11">
        <v>546</v>
      </c>
      <c r="B551" s="12" t="s">
        <v>1526</v>
      </c>
      <c r="C551" s="13" t="s">
        <v>1527</v>
      </c>
      <c r="D551" s="14" t="s">
        <v>1528</v>
      </c>
      <c r="E551" s="15" t="s">
        <v>1529</v>
      </c>
      <c r="F551" s="16" t="s">
        <v>14</v>
      </c>
      <c r="G551" s="17">
        <f>7500000-3715000</f>
        <v>3785000</v>
      </c>
      <c r="H551" s="17">
        <v>563220</v>
      </c>
      <c r="I551" s="17">
        <f>G551</f>
        <v>3785000</v>
      </c>
      <c r="J551" s="18">
        <f>G551+H551</f>
        <v>4348220</v>
      </c>
      <c r="K551" s="22"/>
      <c r="L551" s="20" t="str">
        <f>VLOOKUP(D551,[1]Sheet1!$C$6:$H$856,6,0)</f>
        <v>Khoa Động lực</v>
      </c>
      <c r="M551" s="19" t="str">
        <f t="shared" si="9"/>
        <v>20C5</v>
      </c>
      <c r="N551" s="19" t="e">
        <f>VLOOKUP(B551,'[2]SV17T4-KLT'!$C$9:$C$172,1,0)</f>
        <v>#N/A</v>
      </c>
    </row>
    <row r="552" spans="1:14" s="19" customFormat="1" ht="18" customHeight="1" x14ac:dyDescent="0.2">
      <c r="A552" s="11">
        <v>547</v>
      </c>
      <c r="B552" s="12" t="s">
        <v>1530</v>
      </c>
      <c r="C552" s="13" t="s">
        <v>1531</v>
      </c>
      <c r="D552" s="14" t="s">
        <v>1532</v>
      </c>
      <c r="E552" s="15" t="s">
        <v>1533</v>
      </c>
      <c r="F552" s="16" t="s">
        <v>14</v>
      </c>
      <c r="G552" s="17">
        <v>2785000</v>
      </c>
      <c r="H552" s="17">
        <v>0</v>
      </c>
      <c r="I552" s="17">
        <v>2785000</v>
      </c>
      <c r="J552" s="18">
        <v>4715000</v>
      </c>
      <c r="K552" s="22">
        <f t="shared" ref="K552:K560" si="10">I552+J552</f>
        <v>7500000</v>
      </c>
      <c r="L552" s="20" t="str">
        <f>VLOOKUP(D552,[1]Sheet1!$C$6:$H$856,6,0)</f>
        <v>Khoa Động lực</v>
      </c>
      <c r="M552" s="19" t="str">
        <f t="shared" si="9"/>
        <v>20C6</v>
      </c>
      <c r="N552" s="19" t="e">
        <f>VLOOKUP(B552,'[2]SV17T4-KLT'!$C$9:$C$172,1,0)</f>
        <v>#N/A</v>
      </c>
    </row>
    <row r="553" spans="1:14" s="19" customFormat="1" ht="18" customHeight="1" x14ac:dyDescent="0.2">
      <c r="A553" s="11">
        <v>548</v>
      </c>
      <c r="B553" s="12" t="s">
        <v>1534</v>
      </c>
      <c r="C553" s="13" t="s">
        <v>1535</v>
      </c>
      <c r="D553" s="14" t="s">
        <v>1536</v>
      </c>
      <c r="E553" s="15" t="s">
        <v>1537</v>
      </c>
      <c r="F553" s="16" t="s">
        <v>14</v>
      </c>
      <c r="G553" s="17">
        <v>750000</v>
      </c>
      <c r="H553" s="17">
        <v>0</v>
      </c>
      <c r="I553" s="17">
        <v>750000</v>
      </c>
      <c r="J553" s="18">
        <v>6750000</v>
      </c>
      <c r="K553" s="22">
        <f t="shared" si="10"/>
        <v>7500000</v>
      </c>
      <c r="L553" s="20" t="str">
        <f>VLOOKUP(D553,[1]Sheet1!$C$6:$H$856,6,0)</f>
        <v>Khoa Động lực</v>
      </c>
      <c r="M553" s="19" t="str">
        <f t="shared" si="9"/>
        <v>20C6</v>
      </c>
      <c r="N553" s="19" t="e">
        <f>VLOOKUP(B553,'[2]SV17T4-KLT'!$C$9:$C$172,1,0)</f>
        <v>#N/A</v>
      </c>
    </row>
    <row r="554" spans="1:14" s="19" customFormat="1" ht="18" customHeight="1" x14ac:dyDescent="0.2">
      <c r="A554" s="11">
        <v>549</v>
      </c>
      <c r="B554" s="12" t="s">
        <v>1538</v>
      </c>
      <c r="C554" s="13" t="s">
        <v>1539</v>
      </c>
      <c r="D554" s="14" t="s">
        <v>1536</v>
      </c>
      <c r="E554" s="15" t="s">
        <v>1540</v>
      </c>
      <c r="F554" s="16" t="s">
        <v>14</v>
      </c>
      <c r="G554" s="17">
        <v>750000</v>
      </c>
      <c r="H554" s="17">
        <v>0</v>
      </c>
      <c r="I554" s="17">
        <v>750000</v>
      </c>
      <c r="J554" s="18">
        <v>6750000</v>
      </c>
      <c r="K554" s="22">
        <f t="shared" si="10"/>
        <v>7500000</v>
      </c>
      <c r="L554" s="20" t="str">
        <f>VLOOKUP(D554,[1]Sheet1!$C$6:$H$856,6,0)</f>
        <v>Khoa Động lực</v>
      </c>
      <c r="M554" s="19" t="str">
        <f t="shared" si="9"/>
        <v>20C6</v>
      </c>
      <c r="N554" s="19" t="e">
        <f>VLOOKUP(B554,'[2]SV17T4-KLT'!$C$9:$C$172,1,0)</f>
        <v>#N/A</v>
      </c>
    </row>
    <row r="555" spans="1:14" s="19" customFormat="1" ht="18" customHeight="1" x14ac:dyDescent="0.2">
      <c r="A555" s="11">
        <v>550</v>
      </c>
      <c r="B555" s="12" t="s">
        <v>1541</v>
      </c>
      <c r="C555" s="13" t="s">
        <v>1542</v>
      </c>
      <c r="D555" s="14" t="s">
        <v>1543</v>
      </c>
      <c r="E555" s="15" t="s">
        <v>1544</v>
      </c>
      <c r="F555" s="16" t="s">
        <v>14</v>
      </c>
      <c r="G555" s="17">
        <v>2853800</v>
      </c>
      <c r="H555" s="17">
        <v>0</v>
      </c>
      <c r="I555" s="17">
        <v>2853800</v>
      </c>
      <c r="J555" s="18">
        <v>2060200</v>
      </c>
      <c r="K555" s="22">
        <f t="shared" si="10"/>
        <v>4914000</v>
      </c>
      <c r="L555" s="20" t="str">
        <f>VLOOKUP(D555,[1]Sheet1!$C$6:$H$856,6,0)</f>
        <v>Khoa Động lực</v>
      </c>
      <c r="M555" s="19" t="str">
        <f t="shared" si="9"/>
        <v>20T4</v>
      </c>
      <c r="N555" s="19" t="e">
        <f>VLOOKUP(B555,'[2]SV17T4-KLT'!$C$9:$C$172,1,0)</f>
        <v>#N/A</v>
      </c>
    </row>
    <row r="556" spans="1:14" s="19" customFormat="1" ht="18" customHeight="1" x14ac:dyDescent="0.2">
      <c r="A556" s="11">
        <v>551</v>
      </c>
      <c r="B556" s="12" t="s">
        <v>1545</v>
      </c>
      <c r="C556" s="13" t="s">
        <v>1546</v>
      </c>
      <c r="D556" s="14" t="s">
        <v>1543</v>
      </c>
      <c r="E556" s="15" t="s">
        <v>1547</v>
      </c>
      <c r="F556" s="16" t="s">
        <v>14</v>
      </c>
      <c r="G556" s="17">
        <v>273000</v>
      </c>
      <c r="H556" s="17">
        <v>0</v>
      </c>
      <c r="I556" s="17">
        <v>273000</v>
      </c>
      <c r="J556" s="18">
        <v>4641000</v>
      </c>
      <c r="K556" s="22">
        <f t="shared" si="10"/>
        <v>4914000</v>
      </c>
      <c r="L556" s="20" t="str">
        <f>VLOOKUP(D556,[1]Sheet1!$C$6:$H$856,6,0)</f>
        <v>Khoa Động lực</v>
      </c>
      <c r="M556" s="19" t="str">
        <f t="shared" si="9"/>
        <v>20T4</v>
      </c>
      <c r="N556" s="19" t="e">
        <f>VLOOKUP(B556,'[2]SV17T4-KLT'!$C$9:$C$172,1,0)</f>
        <v>#N/A</v>
      </c>
    </row>
    <row r="557" spans="1:14" s="19" customFormat="1" ht="18" customHeight="1" x14ac:dyDescent="0.2">
      <c r="A557" s="11">
        <v>552</v>
      </c>
      <c r="B557" s="12" t="s">
        <v>1548</v>
      </c>
      <c r="C557" s="13" t="s">
        <v>1549</v>
      </c>
      <c r="D557" s="14" t="s">
        <v>1550</v>
      </c>
      <c r="E557" s="15" t="s">
        <v>1551</v>
      </c>
      <c r="F557" s="16" t="s">
        <v>14</v>
      </c>
      <c r="G557" s="17">
        <v>2249000</v>
      </c>
      <c r="H557" s="17">
        <v>0</v>
      </c>
      <c r="I557" s="17">
        <v>2249000</v>
      </c>
      <c r="J557" s="18">
        <v>2665000</v>
      </c>
      <c r="K557" s="22">
        <f t="shared" si="10"/>
        <v>4914000</v>
      </c>
      <c r="L557" s="20" t="str">
        <f>VLOOKUP(D557,[1]Sheet1!$C$6:$H$856,6,0)</f>
        <v>Khoa Động lực</v>
      </c>
      <c r="M557" s="19" t="str">
        <f t="shared" si="9"/>
        <v>20T4</v>
      </c>
      <c r="N557" s="19" t="e">
        <f>VLOOKUP(B557,'[2]SV17T4-KLT'!$C$9:$C$172,1,0)</f>
        <v>#N/A</v>
      </c>
    </row>
    <row r="558" spans="1:14" s="19" customFormat="1" ht="18" customHeight="1" x14ac:dyDescent="0.2">
      <c r="A558" s="11">
        <v>553</v>
      </c>
      <c r="B558" s="12" t="s">
        <v>1552</v>
      </c>
      <c r="C558" s="13" t="s">
        <v>1553</v>
      </c>
      <c r="D558" s="14" t="s">
        <v>1550</v>
      </c>
      <c r="E558" s="15" t="s">
        <v>1554</v>
      </c>
      <c r="F558" s="16" t="s">
        <v>14</v>
      </c>
      <c r="G558" s="17">
        <v>2249000</v>
      </c>
      <c r="H558" s="17">
        <v>0</v>
      </c>
      <c r="I558" s="17">
        <v>2249000</v>
      </c>
      <c r="J558" s="18">
        <v>2665000</v>
      </c>
      <c r="K558" s="22">
        <f t="shared" si="10"/>
        <v>4914000</v>
      </c>
      <c r="L558" s="20" t="str">
        <f>VLOOKUP(D558,[1]Sheet1!$C$6:$H$856,6,0)</f>
        <v>Khoa Động lực</v>
      </c>
      <c r="M558" s="19" t="str">
        <f t="shared" si="9"/>
        <v>20T4</v>
      </c>
      <c r="N558" s="19" t="e">
        <f>VLOOKUP(B558,'[2]SV17T4-KLT'!$C$9:$C$172,1,0)</f>
        <v>#N/A</v>
      </c>
    </row>
    <row r="559" spans="1:14" s="19" customFormat="1" ht="18" customHeight="1" x14ac:dyDescent="0.2">
      <c r="A559" s="11">
        <v>554</v>
      </c>
      <c r="B559" s="12" t="s">
        <v>1555</v>
      </c>
      <c r="C559" s="13" t="s">
        <v>1556</v>
      </c>
      <c r="D559" s="14" t="s">
        <v>1550</v>
      </c>
      <c r="E559" s="15" t="s">
        <v>1557</v>
      </c>
      <c r="F559" s="16" t="s">
        <v>14</v>
      </c>
      <c r="G559" s="17">
        <v>4249000</v>
      </c>
      <c r="H559" s="17">
        <v>0</v>
      </c>
      <c r="I559" s="17">
        <v>4249000</v>
      </c>
      <c r="J559" s="18">
        <v>665000</v>
      </c>
      <c r="K559" s="22">
        <f t="shared" si="10"/>
        <v>4914000</v>
      </c>
      <c r="L559" s="20" t="str">
        <f>VLOOKUP(D559,[1]Sheet1!$C$6:$H$856,6,0)</f>
        <v>Khoa Động lực</v>
      </c>
      <c r="M559" s="19" t="str">
        <f t="shared" si="9"/>
        <v>20T4</v>
      </c>
      <c r="N559" s="19" t="e">
        <f>VLOOKUP(B559,'[2]SV17T4-KLT'!$C$9:$C$172,1,0)</f>
        <v>#N/A</v>
      </c>
    </row>
    <row r="560" spans="1:14" s="19" customFormat="1" ht="18" customHeight="1" x14ac:dyDescent="0.2">
      <c r="A560" s="11">
        <v>555</v>
      </c>
      <c r="B560" s="12" t="s">
        <v>1558</v>
      </c>
      <c r="C560" s="13" t="s">
        <v>1559</v>
      </c>
      <c r="D560" s="14" t="s">
        <v>1560</v>
      </c>
      <c r="E560" s="15" t="s">
        <v>1561</v>
      </c>
      <c r="F560" s="16" t="s">
        <v>14</v>
      </c>
      <c r="G560" s="17">
        <v>3249000</v>
      </c>
      <c r="H560" s="17">
        <v>0</v>
      </c>
      <c r="I560" s="17">
        <v>3249000</v>
      </c>
      <c r="J560" s="18">
        <v>1665000</v>
      </c>
      <c r="K560" s="22">
        <f t="shared" si="10"/>
        <v>4914000</v>
      </c>
      <c r="L560" s="20" t="str">
        <f>VLOOKUP(D560,[1]Sheet1!$C$6:$H$856,6,0)</f>
        <v>Khoa Động lực</v>
      </c>
      <c r="M560" s="19" t="str">
        <f t="shared" si="9"/>
        <v>20T4</v>
      </c>
      <c r="N560" s="19" t="e">
        <f>VLOOKUP(B560,'[2]SV17T4-KLT'!$C$9:$C$172,1,0)</f>
        <v>#N/A</v>
      </c>
    </row>
    <row r="561" spans="1:14" s="19" customFormat="1" ht="18" customHeight="1" x14ac:dyDescent="0.2">
      <c r="A561" s="42"/>
      <c r="B561" s="43"/>
      <c r="C561" s="43" t="s">
        <v>1563</v>
      </c>
      <c r="D561" s="44">
        <f>A560</f>
        <v>555</v>
      </c>
      <c r="E561" s="23" t="e">
        <f>#REF!</f>
        <v>#REF!</v>
      </c>
      <c r="F561" s="24" t="s">
        <v>1562</v>
      </c>
      <c r="G561" s="25" t="s">
        <v>1564</v>
      </c>
      <c r="H561" s="25"/>
      <c r="I561" s="25"/>
      <c r="J561" s="18"/>
      <c r="K561" s="26"/>
      <c r="L561" s="27"/>
      <c r="N561" s="19" t="e">
        <f>VLOOKUP(B561,'[2]SV17T4-KLT'!$C$9:$C$172,1,0)</f>
        <v>#N/A</v>
      </c>
    </row>
    <row r="562" spans="1:14" s="28" customFormat="1" ht="15.75" hidden="1" customHeight="1" x14ac:dyDescent="0.2">
      <c r="A562" s="30"/>
      <c r="B562" s="30"/>
      <c r="C562" s="30"/>
      <c r="D562" s="31"/>
      <c r="G562" s="45"/>
      <c r="H562" s="45"/>
      <c r="I562" s="45"/>
      <c r="J562" s="32"/>
      <c r="L562" s="33"/>
    </row>
    <row r="563" spans="1:14" s="28" customFormat="1" ht="15.75" hidden="1" customHeight="1" x14ac:dyDescent="0.2">
      <c r="A563" s="30"/>
      <c r="B563" s="30"/>
      <c r="C563" s="30"/>
      <c r="D563" s="31"/>
      <c r="E563" s="30"/>
      <c r="G563" s="29"/>
      <c r="H563" s="29"/>
      <c r="I563" s="29"/>
      <c r="J563" s="32"/>
      <c r="L563" s="34"/>
    </row>
    <row r="564" spans="1:14" s="28" customFormat="1" ht="15.75" hidden="1" customHeight="1" x14ac:dyDescent="0.2">
      <c r="A564" s="30"/>
      <c r="B564" s="30"/>
      <c r="C564" s="30"/>
      <c r="D564" s="31"/>
      <c r="E564" s="30"/>
      <c r="G564" s="29"/>
      <c r="H564" s="29"/>
      <c r="I564" s="29"/>
      <c r="J564" s="32"/>
      <c r="L564" s="34"/>
    </row>
    <row r="565" spans="1:14" s="28" customFormat="1" ht="15.75" hidden="1" customHeight="1" x14ac:dyDescent="0.2">
      <c r="A565" s="30"/>
      <c r="B565" s="30"/>
      <c r="C565" s="30"/>
      <c r="D565" s="31"/>
      <c r="E565" s="30"/>
      <c r="F565" s="35"/>
      <c r="G565" s="36"/>
      <c r="H565" s="36"/>
      <c r="I565" s="36"/>
      <c r="J565" s="37"/>
      <c r="L565" s="34"/>
    </row>
    <row r="566" spans="1:14" s="28" customFormat="1" ht="15.75" hidden="1" customHeight="1" x14ac:dyDescent="0.2">
      <c r="A566" s="30"/>
      <c r="B566" s="30"/>
      <c r="C566" s="30"/>
      <c r="D566" s="31"/>
      <c r="E566" s="30"/>
      <c r="F566" s="35"/>
      <c r="G566" s="36"/>
      <c r="H566" s="36"/>
      <c r="I566" s="36"/>
      <c r="J566" s="37"/>
      <c r="L566" s="34"/>
    </row>
    <row r="567" spans="1:14" s="28" customFormat="1" ht="15.75" hidden="1" customHeight="1" x14ac:dyDescent="0.2">
      <c r="A567" s="30"/>
      <c r="B567" s="30"/>
      <c r="C567" s="30"/>
      <c r="D567" s="31"/>
      <c r="G567" s="46"/>
      <c r="H567" s="46"/>
      <c r="I567" s="46"/>
      <c r="J567" s="32"/>
      <c r="L567" s="33"/>
    </row>
    <row r="568" spans="1:14" s="3" customFormat="1" x14ac:dyDescent="0.25">
      <c r="A568" s="38"/>
      <c r="B568" s="39"/>
      <c r="C568" s="39"/>
      <c r="D568" s="40"/>
      <c r="E568" s="39"/>
      <c r="F568" s="39"/>
      <c r="G568" s="41"/>
      <c r="H568" s="41"/>
      <c r="J568" s="4"/>
      <c r="L568" s="5"/>
    </row>
    <row r="569" spans="1:14" s="3" customFormat="1" x14ac:dyDescent="0.25">
      <c r="A569" s="38"/>
      <c r="B569" s="39"/>
      <c r="C569" s="39"/>
      <c r="D569" s="40"/>
      <c r="E569" s="39"/>
      <c r="F569" s="39"/>
      <c r="G569" s="41"/>
      <c r="H569" s="41"/>
      <c r="J569" s="4"/>
      <c r="L569" s="5"/>
    </row>
    <row r="570" spans="1:14" s="3" customFormat="1" x14ac:dyDescent="0.25">
      <c r="A570" s="38"/>
      <c r="B570" s="47"/>
      <c r="C570" s="47"/>
      <c r="D570" s="40"/>
      <c r="E570" s="40"/>
      <c r="F570" s="1"/>
      <c r="J570" s="4"/>
      <c r="L570" s="5"/>
    </row>
    <row r="571" spans="1:14" s="3" customFormat="1" x14ac:dyDescent="0.25">
      <c r="A571" s="38"/>
      <c r="B571" s="1"/>
      <c r="C571" s="1"/>
      <c r="D571" s="2"/>
      <c r="E571" s="1"/>
      <c r="F571" s="1"/>
      <c r="J571" s="4"/>
      <c r="L571" s="5"/>
    </row>
    <row r="572" spans="1:14" s="3" customFormat="1" x14ac:dyDescent="0.25">
      <c r="A572" s="38"/>
      <c r="B572" s="39"/>
      <c r="C572" s="39"/>
      <c r="D572" s="40"/>
      <c r="E572" s="39"/>
      <c r="F572" s="1"/>
      <c r="J572" s="4"/>
      <c r="L572" s="5"/>
    </row>
  </sheetData>
  <mergeCells count="4">
    <mergeCell ref="G562:I562"/>
    <mergeCell ref="G567:I567"/>
    <mergeCell ref="B570:C570"/>
    <mergeCell ref="A4:L4"/>
  </mergeCells>
  <printOptions horizontalCentered="1"/>
  <pageMargins left="0.22" right="0" top="0.34" bottom="0.76" header="0" footer="0.49"/>
  <pageSetup paperSize="9" scale="81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2021-01-08T01:39:07Z</dcterms:created>
  <dcterms:modified xsi:type="dcterms:W3CDTF">2021-01-08T01:43:34Z</dcterms:modified>
</cp:coreProperties>
</file>