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 DUC\2021\tram van chuyen\"/>
    </mc:Choice>
  </mc:AlternateContent>
  <bookViews>
    <workbookView xWindow="0" yWindow="0" windowWidth="20730" windowHeight="11760"/>
  </bookViews>
  <sheets>
    <sheet name="Du tru tong the" sheetId="2" r:id="rId1"/>
    <sheet name="BG-TĐ" sheetId="4" r:id="rId2"/>
    <sheet name="Sheet3" sheetId="5" r:id="rId3"/>
    <sheet name="Sheet4" sheetId="6" r:id="rId4"/>
  </sheets>
  <definedNames>
    <definedName name="_xlnm.Print_Area" localSheetId="0">'Du tru tong the'!$A$1:$G$69</definedName>
    <definedName name="_xlnm.Print_Titles" localSheetId="0">'Du tru tong the'!$11:$12</definedName>
  </definedNames>
  <calcPr calcId="152511"/>
</workbook>
</file>

<file path=xl/calcChain.xml><?xml version="1.0" encoding="utf-8"?>
<calcChain xmlns="http://schemas.openxmlformats.org/spreadsheetml/2006/main">
  <c r="L10" i="6" l="1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L9" i="6"/>
  <c r="K9" i="6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L13" i="5"/>
  <c r="K13" i="5"/>
  <c r="F13" i="5"/>
  <c r="F14" i="5"/>
  <c r="F15" i="5"/>
  <c r="F16" i="5"/>
  <c r="F17" i="5"/>
  <c r="F18" i="5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M50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L13" i="2"/>
  <c r="K13" i="2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46" i="6" l="1"/>
  <c r="F50" i="5"/>
  <c r="F50" i="4"/>
  <c r="F17" i="2" l="1"/>
  <c r="F46" i="2" l="1"/>
  <c r="F14" i="2"/>
  <c r="F15" i="2"/>
  <c r="F16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7" i="2"/>
  <c r="F48" i="2"/>
  <c r="F49" i="2"/>
  <c r="F13" i="2" l="1"/>
  <c r="F50" i="2" l="1"/>
  <c r="F51" i="2" l="1"/>
  <c r="F52" i="2" s="1"/>
</calcChain>
</file>

<file path=xl/sharedStrings.xml><?xml version="1.0" encoding="utf-8"?>
<sst xmlns="http://schemas.openxmlformats.org/spreadsheetml/2006/main" count="684" uniqueCount="110">
  <si>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</si>
  <si>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</si>
  <si>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</si>
  <si>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</si>
  <si>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</si>
  <si>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</si>
  <si>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</si>
  <si>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</si>
  <si>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</si>
  <si>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</si>
  <si>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</si>
  <si>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</si>
  <si>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</si>
  <si>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</si>
  <si>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</si>
  <si>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</si>
  <si>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</si>
  <si>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</si>
  <si>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</si>
  <si>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</si>
  <si>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</si>
  <si>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</si>
  <si>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</si>
  <si>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</si>
  <si>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VN</t>
  </si>
  <si>
    <t>ĐL</t>
  </si>
  <si>
    <t>4</t>
  </si>
  <si>
    <t>12</t>
  </si>
  <si>
    <t>Bộ nút nhấn và đèn báo</t>
  </si>
  <si>
    <t>Cầu chì công nghiệp FS - 10</t>
  </si>
  <si>
    <t>Bộ nguồn C630 - 24 (24V 15A)</t>
  </si>
  <si>
    <t>Van tiết lưu 6FR2000</t>
  </si>
  <si>
    <t>2</t>
  </si>
  <si>
    <t>6</t>
  </si>
  <si>
    <t>Cáp kết nối RS232 - DB9 (ET-FX)</t>
  </si>
  <si>
    <t>Omron</t>
  </si>
  <si>
    <t>Rơle trung gian MY2N-J AC220/240</t>
  </si>
  <si>
    <t>CB dòng rò RCCB A9Q14425</t>
  </si>
  <si>
    <t>CB 1 pha C16 EZ9F34216</t>
  </si>
  <si>
    <t>Mitsubishi</t>
  </si>
  <si>
    <t>Ổ cắm đôi 16A</t>
  </si>
  <si>
    <t>Schneider</t>
  </si>
  <si>
    <t>bộ</t>
  </si>
  <si>
    <t>Nhựa in 3D PLA</t>
  </si>
  <si>
    <t>cuộn</t>
  </si>
  <si>
    <t>Domino 10A 12pha</t>
  </si>
  <si>
    <t>Domino 10A 20pha</t>
  </si>
  <si>
    <t>Mạch tạo pan</t>
  </si>
  <si>
    <t>Bàn nhôm định hình</t>
  </si>
  <si>
    <t>Van điều chỉnh áp suất</t>
  </si>
  <si>
    <t>PLC Mitsubishi FX3U - 48MT/ES-A</t>
  </si>
  <si>
    <t>Pittong đẩy ra</t>
  </si>
  <si>
    <t>Tay kẹp</t>
  </si>
  <si>
    <t>Bàn quay 180 độ</t>
  </si>
  <si>
    <t>Van 5/2 4V420-15 (2 cuộn dây 24VDC)</t>
  </si>
  <si>
    <t>Van 5/2 4V410-15 - (1 cuộn dây 24VDC)</t>
  </si>
  <si>
    <t>Cảm biến tiệm cận HSM-D05NK</t>
  </si>
  <si>
    <t>Cảm biến từ xilanh CS-15T</t>
  </si>
  <si>
    <t>Cảm biến xilanh CS1-J</t>
  </si>
  <si>
    <t>Cảm biến xilanh CS-9D</t>
  </si>
  <si>
    <t>Cảm biến xilanh CS1-G</t>
  </si>
  <si>
    <t>Vitme 8 tấc</t>
  </si>
  <si>
    <t>Đế nâng (gia công)</t>
  </si>
  <si>
    <t>Panasonic</t>
  </si>
  <si>
    <t>Mô đun mở rộng của PLC FX2N-48ER</t>
  </si>
  <si>
    <t>Châu Văn Bảo</t>
  </si>
  <si>
    <t>TP.HCM, ngày      tháng    năm 2020</t>
  </si>
  <si>
    <t xml:space="preserve">Pittong nâng </t>
  </si>
  <si>
    <t xml:space="preserve">Công tắc hành trình </t>
  </si>
  <si>
    <t>Xích luồn cáp điện</t>
  </si>
  <si>
    <t>thanh</t>
  </si>
  <si>
    <t>cây</t>
  </si>
  <si>
    <t>Mica trong</t>
  </si>
  <si>
    <t xml:space="preserve">tấm </t>
  </si>
  <si>
    <t>Dây điện cadivi 1.5mm</t>
  </si>
  <si>
    <t>Động cơ  Servo  MADHT1507</t>
  </si>
  <si>
    <t>Bộ điều khiển động cơ Servo MADHT1507</t>
  </si>
  <si>
    <t>Máng nhựa tủ điện 40x40</t>
  </si>
  <si>
    <t>Số tiền bằng chữ: Bảy mươi sáu triệu một trăm sáu mươi bốn ngàn đồng.</t>
  </si>
  <si>
    <t>CỬA HÀNG ĐIỆN- ĐIỆN TỬ TIẾN ĐẠT</t>
  </si>
  <si>
    <t>Đia chỉ: 453/47KA, Lê Văn Sĩ, Phường 12, Quận 3</t>
  </si>
  <si>
    <t>ĐT: (08) 3.526.4568 - Fax: (08) 3.526.4568</t>
  </si>
  <si>
    <t>MST: 8005467762 - DĐ: 0909.888.219</t>
  </si>
  <si>
    <t>Email: ledat76@yahoo.com</t>
  </si>
  <si>
    <t>BẢNG BÁO GIÁ</t>
  </si>
  <si>
    <t>Kính gừi : Trường Cao Đẳng Lý Tự Trọng Thành Phố Hồ Chí Minh</t>
  </si>
  <si>
    <t xml:space="preserve">       Theo nhu cầu của quí khách, cửa hàng Tiến Đạt xin gửi bảng báo giá hàng hóa với số lượng và </t>
  </si>
  <si>
    <t>chủng loại như sau:</t>
  </si>
  <si>
    <t xml:space="preserve">CỘNG </t>
  </si>
  <si>
    <t>Giá trên đã bao gồm thuế</t>
  </si>
  <si>
    <t>Ghi chú :</t>
  </si>
  <si>
    <t>* Hàng mới 100%</t>
  </si>
  <si>
    <t>Người báo giá</t>
  </si>
  <si>
    <t>* Giao hàng tận nơi trong thành phố</t>
  </si>
  <si>
    <t>* Bảo hành theo chế độ của nhà sản xuất</t>
  </si>
  <si>
    <t>* Rất mong nhận được đơn đặt hàng của Quý nhà trường</t>
  </si>
  <si>
    <t>Trân trọng kính chào!</t>
  </si>
  <si>
    <t>Ngày 16  tháng 10  năm 2020</t>
  </si>
  <si>
    <r>
      <t xml:space="preserve">CỬA HÀNG MINH HUÊ
</t>
    </r>
    <r>
      <rPr>
        <b/>
        <sz val="14"/>
        <color indexed="12"/>
        <rFont val="Arial"/>
        <family val="2"/>
      </rPr>
      <t>Kinh Doanh Đồ Điện 
ĐC: Vũ Chí Hiếu, P 13, Q5</t>
    </r>
    <r>
      <rPr>
        <b/>
        <sz val="26"/>
        <color indexed="12"/>
        <rFont val="Arial"/>
        <family val="2"/>
      </rPr>
      <t xml:space="preserve">
</t>
    </r>
  </si>
  <si>
    <t xml:space="preserve">      kính gửi:    Trường CAO ĐẲNG LÝ TỰ TRỌNG THÀNH PHỐ HỒ CHÍ MINH</t>
  </si>
  <si>
    <t xml:space="preserve">   Theo nhu cầu của quí khách, cửa hàng Minh Huê xin gửi bảng báo giá hàng hóa như sau: </t>
  </si>
  <si>
    <r>
      <t xml:space="preserve">CỬA HÀNG ĐIỆN CAO PHONG
</t>
    </r>
    <r>
      <rPr>
        <b/>
        <sz val="12"/>
        <color indexed="12"/>
        <rFont val="Times New Roman"/>
        <family val="1"/>
      </rPr>
      <t>117 PHÙNG HƯNG 
Phường 13, Quận 5 Tp. HCM</t>
    </r>
  </si>
  <si>
    <t xml:space="preserve">         Theo nhu cầu của quí khách, cửa hàng Cao Phong xin gửi bảng báo giá hàng hóa với số lượng và </t>
  </si>
  <si>
    <t xml:space="preserve">                            Người báo giá</t>
  </si>
  <si>
    <t xml:space="preserve">                         Đặng Tố Liên</t>
  </si>
  <si>
    <t xml:space="preserve">               Ngày 16 tháng 10 năm 2020</t>
  </si>
  <si>
    <t>* Đã bao gồm thuế</t>
  </si>
  <si>
    <t>Số tiền bằng chữ: Tám mươi ba triệu bảy  trăm tám mươi lăm ngàn đồng.</t>
  </si>
  <si>
    <t>Số tiền bằng chữ: Tám mươi bảy triệu bốn trăm chín mươi mốt ngàn đồng.</t>
  </si>
  <si>
    <r>
      <t xml:space="preserve">TÊN ĐỀ TÀI:   </t>
    </r>
    <r>
      <rPr>
        <b/>
        <sz val="12"/>
        <color indexed="8"/>
        <rFont val="Times New Roman"/>
        <family val="1"/>
      </rPr>
      <t xml:space="preserve"> THI CÔNG MÔ HÌNH TRẠM VẬN CHUYỂN VẬT LIỆU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</si>
</sst>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2"/>
      <name val="Times New Roman"/>
      <family val="1"/>
    </font>
    <font>
      <b/>
      <sz val="18"/>
      <color theme="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b/>
      <sz val="16"/>
      <color rgb="FF0000CC"/>
      <name val="Times New Roman"/>
      <family val="1"/>
    </font>
    <font>
      <sz val="10"/>
      <name val="VNI-Helve"/>
    </font>
    <font>
      <sz val="13"/>
      <name val="Times New Roman"/>
      <family val="1"/>
    </font>
    <font>
      <sz val="11"/>
      <name val="Times New Roman"/>
      <family val="1"/>
    </font>
    <font>
      <sz val="13"/>
      <color theme="1"/>
      <name val="Calibri"/>
      <family val="2"/>
      <scheme val="minor"/>
    </font>
    <font>
      <b/>
      <sz val="20"/>
      <color rgb="FF0000CC"/>
      <name val="Times New Roman"/>
      <family val="1"/>
    </font>
    <font>
      <b/>
      <sz val="13"/>
      <color rgb="FF0000CC"/>
      <name val="Times New Roman"/>
      <family val="1"/>
    </font>
    <font>
      <sz val="10"/>
      <color rgb="FF0000CC"/>
      <name val="Arial"/>
      <family val="2"/>
    </font>
    <font>
      <sz val="11"/>
      <color theme="1"/>
      <name val="Times New Roman"/>
      <family val="2"/>
    </font>
    <font>
      <sz val="13"/>
      <color indexed="12"/>
      <name val="Cambria"/>
      <family val="2"/>
      <scheme val="major"/>
    </font>
    <font>
      <b/>
      <sz val="26"/>
      <color indexed="12"/>
      <name val="Arial"/>
      <family val="2"/>
    </font>
    <font>
      <b/>
      <sz val="14"/>
      <color indexed="12"/>
      <name val="Arial"/>
      <family val="2"/>
    </font>
    <font>
      <b/>
      <sz val="20"/>
      <color indexed="12"/>
      <name val="Arial"/>
      <family val="2"/>
    </font>
    <font>
      <sz val="11"/>
      <color indexed="12"/>
      <name val="Arial"/>
      <family val="2"/>
    </font>
    <font>
      <sz val="11"/>
      <color indexed="8"/>
      <name val="Arial"/>
      <family val="2"/>
    </font>
    <font>
      <sz val="13"/>
      <color indexed="12"/>
      <name val="Arial"/>
      <family val="2"/>
    </font>
    <font>
      <b/>
      <sz val="12"/>
      <color indexed="12"/>
      <name val="Times New Roman"/>
      <family val="1"/>
    </font>
    <font>
      <sz val="13"/>
      <color indexed="12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8" fillId="0" borderId="0"/>
    <xf numFmtId="0" fontId="19" fillId="0" borderId="0"/>
    <xf numFmtId="0" fontId="8" fillId="0" borderId="0"/>
    <xf numFmtId="0" fontId="26" fillId="0" borderId="0"/>
    <xf numFmtId="0" fontId="14" fillId="0" borderId="0"/>
    <xf numFmtId="0" fontId="8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9" fillId="0" borderId="0" xfId="0" applyFont="1" applyAlignment="1"/>
    <xf numFmtId="0" fontId="5" fillId="0" borderId="0" xfId="0" applyFont="1" applyAlignment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/>
    <xf numFmtId="3" fontId="14" fillId="2" borderId="1" xfId="0" applyNumberFormat="1" applyFont="1" applyFill="1" applyBorder="1" applyAlignment="1">
      <alignment vertical="center"/>
    </xf>
    <xf numFmtId="3" fontId="14" fillId="0" borderId="1" xfId="0" applyNumberFormat="1" applyFont="1" applyBorder="1" applyAlignment="1">
      <alignment horizontal="right" vertical="center" wrapText="1"/>
    </xf>
    <xf numFmtId="3" fontId="14" fillId="0" borderId="1" xfId="0" applyNumberFormat="1" applyFont="1" applyBorder="1" applyAlignment="1">
      <alignment vertical="center" wrapText="1"/>
    </xf>
    <xf numFmtId="3" fontId="14" fillId="0" borderId="1" xfId="0" applyNumberFormat="1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3" fontId="17" fillId="0" borderId="1" xfId="0" applyNumberFormat="1" applyFont="1" applyBorder="1" applyAlignment="1">
      <alignment horizontal="right" vertical="center" wrapText="1"/>
    </xf>
    <xf numFmtId="3" fontId="17" fillId="0" borderId="1" xfId="0" applyNumberFormat="1" applyFont="1" applyBorder="1" applyAlignment="1">
      <alignment horizontal="right" vertical="center"/>
    </xf>
    <xf numFmtId="3" fontId="17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20" fillId="0" borderId="0" xfId="2" applyFont="1" applyAlignment="1">
      <alignment vertical="center"/>
    </xf>
    <xf numFmtId="0" fontId="0" fillId="0" borderId="0" xfId="0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2" applyFont="1" applyFill="1" applyAlignment="1">
      <alignment horizontal="left" vertical="center"/>
    </xf>
    <xf numFmtId="0" fontId="21" fillId="0" borderId="0" xfId="2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2" fillId="0" borderId="0" xfId="0" applyFont="1" applyAlignment="1">
      <alignment vertical="center"/>
    </xf>
    <xf numFmtId="0" fontId="24" fillId="0" borderId="0" xfId="3" applyFont="1" applyAlignment="1">
      <alignment horizontal="left" vertical="center"/>
    </xf>
    <xf numFmtId="0" fontId="24" fillId="0" borderId="0" xfId="3" applyFont="1" applyAlignment="1">
      <alignment horizontal="center" vertical="center"/>
    </xf>
    <xf numFmtId="0" fontId="25" fillId="0" borderId="0" xfId="3" applyFont="1" applyAlignment="1">
      <alignment horizontal="center" vertical="center"/>
    </xf>
    <xf numFmtId="0" fontId="20" fillId="0" borderId="0" xfId="4" applyFont="1" applyFill="1" applyAlignment="1">
      <alignment vertical="center"/>
    </xf>
    <xf numFmtId="0" fontId="20" fillId="0" borderId="0" xfId="4" applyFont="1" applyFill="1" applyAlignment="1">
      <alignment horizontal="center" vertical="center"/>
    </xf>
    <xf numFmtId="0" fontId="21" fillId="0" borderId="0" xfId="4" applyFont="1" applyFill="1" applyBorder="1" applyAlignment="1">
      <alignment horizontal="center" vertical="center"/>
    </xf>
    <xf numFmtId="0" fontId="20" fillId="0" borderId="0" xfId="4" applyFont="1" applyFill="1" applyAlignment="1">
      <alignment horizontal="left" vertical="center"/>
    </xf>
    <xf numFmtId="3" fontId="20" fillId="0" borderId="0" xfId="4" applyNumberFormat="1" applyFont="1" applyFill="1" applyAlignment="1">
      <alignment horizontal="center" vertical="center"/>
    </xf>
    <xf numFmtId="3" fontId="20" fillId="0" borderId="0" xfId="4" applyNumberFormat="1" applyFont="1" applyFill="1" applyAlignment="1">
      <alignment horizontal="right" vertical="center"/>
    </xf>
    <xf numFmtId="0" fontId="21" fillId="0" borderId="0" xfId="5" applyFont="1" applyFill="1" applyBorder="1" applyAlignment="1">
      <alignment vertical="center"/>
    </xf>
    <xf numFmtId="0" fontId="21" fillId="0" borderId="0" xfId="5" applyFont="1" applyFill="1" applyBorder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3" fontId="2" fillId="0" borderId="0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0" fontId="31" fillId="0" borderId="0" xfId="4" applyFont="1" applyBorder="1" applyAlignment="1"/>
    <xf numFmtId="0" fontId="32" fillId="0" borderId="0" xfId="4" applyFont="1" applyBorder="1" applyAlignment="1">
      <alignment horizontal="center"/>
    </xf>
    <xf numFmtId="0" fontId="35" fillId="0" borderId="0" xfId="4" applyFont="1" applyAlignment="1">
      <alignment horizontal="center"/>
    </xf>
    <xf numFmtId="0" fontId="35" fillId="0" borderId="0" xfId="4" applyFont="1" applyAlignment="1">
      <alignment horizontal="left"/>
    </xf>
    <xf numFmtId="0" fontId="36" fillId="3" borderId="0" xfId="5" applyFont="1" applyFill="1" applyBorder="1"/>
    <xf numFmtId="0" fontId="36" fillId="3" borderId="0" xfId="5" applyFont="1" applyFill="1" applyBorder="1" applyAlignment="1">
      <alignment horizontal="left"/>
    </xf>
    <xf numFmtId="0" fontId="2" fillId="0" borderId="0" xfId="6" applyFont="1"/>
    <xf numFmtId="0" fontId="36" fillId="3" borderId="0" xfId="4" applyFont="1" applyFill="1" applyBorder="1" applyAlignment="1">
      <alignment horizontal="left" vertical="top"/>
    </xf>
    <xf numFmtId="0" fontId="36" fillId="0" borderId="0" xfId="5" applyFont="1" applyBorder="1"/>
    <xf numFmtId="0" fontId="14" fillId="0" borderId="0" xfId="6" applyFont="1"/>
    <xf numFmtId="0" fontId="14" fillId="0" borderId="0" xfId="6" applyFont="1" applyAlignment="1">
      <alignment horizontal="center"/>
    </xf>
    <xf numFmtId="0" fontId="14" fillId="0" borderId="0" xfId="6" applyFont="1" applyAlignment="1">
      <alignment horizontal="center" vertical="center"/>
    </xf>
    <xf numFmtId="0" fontId="37" fillId="0" borderId="0" xfId="0" applyFont="1"/>
    <xf numFmtId="0" fontId="7" fillId="0" borderId="0" xfId="0" applyFont="1" applyAlignme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2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right" vertical="center" wrapText="1"/>
    </xf>
    <xf numFmtId="0" fontId="17" fillId="0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7" fillId="0" borderId="4" xfId="4" applyFont="1" applyBorder="1" applyAlignment="1">
      <alignment horizontal="center"/>
    </xf>
    <xf numFmtId="0" fontId="27" fillId="0" borderId="5" xfId="4" applyFont="1" applyBorder="1" applyAlignment="1">
      <alignment horizontal="center"/>
    </xf>
    <xf numFmtId="0" fontId="27" fillId="0" borderId="6" xfId="4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21" fillId="0" borderId="0" xfId="5" applyFont="1" applyFill="1" applyBorder="1" applyAlignment="1">
      <alignment horizontal="center" vertical="center"/>
    </xf>
    <xf numFmtId="0" fontId="21" fillId="0" borderId="0" xfId="4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23" fillId="0" borderId="0" xfId="3" applyFont="1" applyAlignment="1">
      <alignment horizontal="center" vertical="center"/>
    </xf>
    <xf numFmtId="0" fontId="20" fillId="0" borderId="0" xfId="4" applyFont="1" applyFill="1" applyAlignment="1">
      <alignment horizontal="left" vertical="center"/>
    </xf>
    <xf numFmtId="0" fontId="28" fillId="0" borderId="0" xfId="4" applyFont="1" applyAlignment="1">
      <alignment horizontal="left" vertical="justify" wrapText="1"/>
    </xf>
    <xf numFmtId="0" fontId="30" fillId="0" borderId="0" xfId="4" applyFont="1" applyBorder="1" applyAlignment="1">
      <alignment horizontal="center" vertical="center"/>
    </xf>
    <xf numFmtId="0" fontId="33" fillId="0" borderId="0" xfId="4" applyFont="1" applyAlignment="1">
      <alignment horizontal="lef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8" fillId="0" borderId="0" xfId="6" applyFont="1" applyAlignment="1">
      <alignment horizontal="center"/>
    </xf>
    <xf numFmtId="0" fontId="24" fillId="0" borderId="0" xfId="6" applyFont="1" applyAlignment="1">
      <alignment horizontal="left"/>
    </xf>
    <xf numFmtId="0" fontId="35" fillId="0" borderId="0" xfId="4" applyFont="1" applyAlignment="1">
      <alignment horizontal="left"/>
    </xf>
    <xf numFmtId="0" fontId="14" fillId="0" borderId="0" xfId="6" applyFont="1" applyAlignment="1">
      <alignment horizontal="center"/>
    </xf>
    <xf numFmtId="0" fontId="23" fillId="0" borderId="0" xfId="6" applyFont="1" applyAlignment="1">
      <alignment horizontal="center" wrapText="1"/>
    </xf>
    <xf numFmtId="0" fontId="23" fillId="0" borderId="0" xfId="6" applyFont="1" applyAlignment="1">
      <alignment horizontal="center"/>
    </xf>
  </cellXfs>
  <cellStyles count="7">
    <cellStyle name="Normal" xfId="0" builtinId="0"/>
    <cellStyle name="Normal 2" xfId="4"/>
    <cellStyle name="Normal 2 2" xfId="1"/>
    <cellStyle name="Normal 3" xfId="5"/>
    <cellStyle name="Normal 4" xfId="3"/>
    <cellStyle name="Normal 5" xfId="6"/>
    <cellStyle name="Normal_QTTION-LUU_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9525</xdr:rowOff>
    </xdr:from>
    <xdr:to>
      <xdr:col>1</xdr:col>
      <xdr:colOff>2447925</xdr:colOff>
      <xdr:row>4</xdr:row>
      <xdr:rowOff>180975</xdr:rowOff>
    </xdr:to>
    <xdr:pic>
      <xdr:nvPicPr>
        <xdr:cNvPr id="2" name="Picture 1" descr="ESS logo_OLD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266700"/>
          <a:ext cx="20383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abSelected="1" zoomScaleNormal="100" workbookViewId="0">
      <selection activeCell="A8" sqref="A8:G8"/>
    </sheetView>
  </sheetViews>
  <sheetFormatPr defaultColWidth="9.140625" defaultRowHeight="15"/>
  <cols>
    <col min="1" max="1" width="4.85546875" style="2" customWidth="1"/>
    <col min="2" max="2" width="31.14062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8" width="12.140625" style="2" customWidth="1"/>
    <col min="9" max="9" width="9.140625" style="2"/>
    <col min="10" max="10" width="11.7109375" style="2" customWidth="1"/>
    <col min="11" max="11" width="13.7109375" style="2" customWidth="1"/>
    <col min="12" max="12" width="10.140625" style="2" bestFit="1" customWidth="1"/>
    <col min="13" max="16384" width="9.140625" style="2"/>
  </cols>
  <sheetData>
    <row r="1" spans="1:13">
      <c r="A1" s="83" t="s">
        <v>21</v>
      </c>
      <c r="B1" s="83"/>
      <c r="C1" s="83"/>
      <c r="D1" s="86" t="s">
        <v>7</v>
      </c>
      <c r="E1" s="86"/>
      <c r="F1" s="86"/>
      <c r="G1" s="86"/>
    </row>
    <row r="2" spans="1:13">
      <c r="A2" s="17" t="s">
        <v>20</v>
      </c>
      <c r="B2" s="18"/>
      <c r="E2" s="13" t="s">
        <v>8</v>
      </c>
      <c r="F2" s="13"/>
      <c r="G2" s="13"/>
    </row>
    <row r="3" spans="1:13" ht="15" customHeight="1">
      <c r="A3" s="14" t="s">
        <v>22</v>
      </c>
      <c r="B3" s="14"/>
    </row>
    <row r="5" spans="1:13" ht="15.75" hidden="1">
      <c r="A5" s="1"/>
      <c r="B5" s="1"/>
      <c r="C5" s="1"/>
      <c r="D5" s="1"/>
      <c r="E5" s="10"/>
      <c r="F5" s="10"/>
      <c r="G5" s="1"/>
    </row>
    <row r="6" spans="1:13" ht="22.5">
      <c r="A6" s="87" t="s">
        <v>19</v>
      </c>
      <c r="B6" s="87"/>
      <c r="C6" s="87"/>
      <c r="D6" s="87"/>
      <c r="E6" s="87"/>
      <c r="F6" s="87"/>
      <c r="G6" s="87"/>
    </row>
    <row r="7" spans="1:13" ht="4.5" customHeight="1">
      <c r="A7" s="12"/>
      <c r="B7" s="1"/>
      <c r="C7" s="1"/>
      <c r="D7" s="1"/>
      <c r="E7" s="10"/>
      <c r="F7" s="10"/>
      <c r="G7" s="1"/>
    </row>
    <row r="8" spans="1:13" ht="15.75" customHeight="1">
      <c r="A8" s="89" t="s">
        <v>109</v>
      </c>
      <c r="B8" s="89"/>
      <c r="C8" s="89"/>
      <c r="D8" s="89"/>
      <c r="E8" s="89"/>
      <c r="F8" s="89"/>
      <c r="G8" s="89"/>
    </row>
    <row r="9" spans="1:13" ht="7.5" customHeight="1">
      <c r="A9" s="78"/>
      <c r="B9" s="79"/>
      <c r="C9" s="79"/>
      <c r="D9" s="79"/>
      <c r="E9" s="79"/>
      <c r="F9" s="79"/>
      <c r="G9" s="79"/>
    </row>
    <row r="11" spans="1:13" s="8" customFormat="1">
      <c r="A11" s="88" t="s">
        <v>17</v>
      </c>
      <c r="B11" s="88" t="s">
        <v>0</v>
      </c>
      <c r="C11" s="88" t="s">
        <v>1</v>
      </c>
      <c r="D11" s="88" t="s">
        <v>2</v>
      </c>
      <c r="E11" s="15" t="s">
        <v>3</v>
      </c>
      <c r="F11" s="15" t="s">
        <v>5</v>
      </c>
      <c r="G11" s="88" t="s">
        <v>6</v>
      </c>
      <c r="J11" s="27"/>
      <c r="K11" s="27"/>
      <c r="L11" s="27"/>
    </row>
    <row r="12" spans="1:13">
      <c r="A12" s="88"/>
      <c r="B12" s="88"/>
      <c r="C12" s="88"/>
      <c r="D12" s="88"/>
      <c r="E12" s="16" t="s">
        <v>4</v>
      </c>
      <c r="F12" s="16" t="s">
        <v>4</v>
      </c>
      <c r="G12" s="88"/>
      <c r="J12" s="28"/>
      <c r="K12" s="28"/>
      <c r="L12" s="28"/>
    </row>
    <row r="13" spans="1:13" s="8" customFormat="1" ht="30.6" customHeight="1">
      <c r="A13" s="21">
        <v>1</v>
      </c>
      <c r="B13" s="23" t="s">
        <v>50</v>
      </c>
      <c r="C13" s="21" t="s">
        <v>13</v>
      </c>
      <c r="D13" s="22" t="s">
        <v>12</v>
      </c>
      <c r="E13" s="30">
        <v>16200000</v>
      </c>
      <c r="F13" s="31">
        <f>D13*E13</f>
        <v>16200000</v>
      </c>
      <c r="G13" s="21" t="s">
        <v>39</v>
      </c>
      <c r="J13" s="30">
        <v>16200000</v>
      </c>
      <c r="K13" s="11">
        <f>J13*10%</f>
        <v>1620000</v>
      </c>
      <c r="L13" s="61">
        <f>J13+K13</f>
        <v>17820000</v>
      </c>
      <c r="M13" s="62">
        <f>J13*D13:D49</f>
        <v>16200000</v>
      </c>
    </row>
    <row r="14" spans="1:13" s="8" customFormat="1" ht="30.6" customHeight="1">
      <c r="A14" s="21">
        <v>2</v>
      </c>
      <c r="B14" s="23" t="s">
        <v>64</v>
      </c>
      <c r="C14" s="21" t="s">
        <v>13</v>
      </c>
      <c r="D14" s="22" t="s">
        <v>12</v>
      </c>
      <c r="E14" s="32">
        <v>4200000</v>
      </c>
      <c r="F14" s="31">
        <f t="shared" ref="F14:F49" si="0">D14*E14</f>
        <v>4200000</v>
      </c>
      <c r="G14" s="21" t="s">
        <v>39</v>
      </c>
      <c r="J14" s="32">
        <v>4200000</v>
      </c>
      <c r="K14" s="11">
        <f t="shared" ref="K14:K49" si="1">J14*10%</f>
        <v>420000</v>
      </c>
      <c r="L14" s="61">
        <f t="shared" ref="L14:L49" si="2">J14+K14</f>
        <v>4620000</v>
      </c>
      <c r="M14" s="62">
        <f t="shared" ref="M14:M49" si="3">J14*D14:D50</f>
        <v>4200000</v>
      </c>
    </row>
    <row r="15" spans="1:13" s="8" customFormat="1" ht="30.6" customHeight="1">
      <c r="A15" s="21">
        <v>3</v>
      </c>
      <c r="B15" s="23" t="s">
        <v>34</v>
      </c>
      <c r="C15" s="21" t="s">
        <v>42</v>
      </c>
      <c r="D15" s="22" t="s">
        <v>12</v>
      </c>
      <c r="E15" s="32">
        <v>750000</v>
      </c>
      <c r="F15" s="31">
        <f t="shared" si="0"/>
        <v>750000</v>
      </c>
      <c r="G15" s="33" t="s">
        <v>24</v>
      </c>
      <c r="J15" s="32">
        <v>750000</v>
      </c>
      <c r="K15" s="11">
        <f t="shared" si="1"/>
        <v>75000</v>
      </c>
      <c r="L15" s="61">
        <f t="shared" si="2"/>
        <v>825000</v>
      </c>
      <c r="M15" s="62">
        <f t="shared" si="3"/>
        <v>750000</v>
      </c>
    </row>
    <row r="16" spans="1:13" s="8" customFormat="1" ht="30.6" customHeight="1">
      <c r="A16" s="21">
        <v>4</v>
      </c>
      <c r="B16" s="23" t="s">
        <v>76</v>
      </c>
      <c r="C16" s="21" t="s">
        <v>13</v>
      </c>
      <c r="D16" s="22" t="s">
        <v>12</v>
      </c>
      <c r="E16" s="32">
        <v>6600000</v>
      </c>
      <c r="F16" s="31">
        <f>D16*E16</f>
        <v>6600000</v>
      </c>
      <c r="G16" s="21" t="s">
        <v>63</v>
      </c>
      <c r="J16" s="32">
        <v>6600000</v>
      </c>
      <c r="K16" s="11">
        <f t="shared" si="1"/>
        <v>660000</v>
      </c>
      <c r="L16" s="61">
        <f t="shared" si="2"/>
        <v>7260000</v>
      </c>
      <c r="M16" s="62">
        <f t="shared" si="3"/>
        <v>6600000</v>
      </c>
    </row>
    <row r="17" spans="1:13" s="8" customFormat="1" ht="30.6" customHeight="1">
      <c r="A17" s="21">
        <v>5</v>
      </c>
      <c r="B17" s="23" t="s">
        <v>75</v>
      </c>
      <c r="C17" s="21" t="s">
        <v>13</v>
      </c>
      <c r="D17" s="22" t="s">
        <v>12</v>
      </c>
      <c r="E17" s="32">
        <v>5500000</v>
      </c>
      <c r="F17" s="31">
        <f>D17*E17</f>
        <v>5500000</v>
      </c>
      <c r="G17" s="21" t="s">
        <v>63</v>
      </c>
      <c r="J17" s="32">
        <v>5500000</v>
      </c>
      <c r="K17" s="11">
        <f t="shared" si="1"/>
        <v>550000</v>
      </c>
      <c r="L17" s="61">
        <f t="shared" si="2"/>
        <v>6050000</v>
      </c>
      <c r="M17" s="62">
        <f t="shared" si="3"/>
        <v>5500000</v>
      </c>
    </row>
    <row r="18" spans="1:13" s="8" customFormat="1" ht="30.6" customHeight="1">
      <c r="A18" s="21">
        <v>6</v>
      </c>
      <c r="B18" s="23" t="s">
        <v>48</v>
      </c>
      <c r="C18" s="21" t="s">
        <v>13</v>
      </c>
      <c r="D18" s="22" t="s">
        <v>12</v>
      </c>
      <c r="E18" s="32">
        <v>6500000</v>
      </c>
      <c r="F18" s="31">
        <f t="shared" si="0"/>
        <v>6500000</v>
      </c>
      <c r="G18" s="33" t="s">
        <v>24</v>
      </c>
      <c r="J18" s="32">
        <v>6500000</v>
      </c>
      <c r="K18" s="11">
        <f t="shared" si="1"/>
        <v>650000</v>
      </c>
      <c r="L18" s="61">
        <f t="shared" si="2"/>
        <v>7150000</v>
      </c>
      <c r="M18" s="62">
        <f t="shared" si="3"/>
        <v>6500000</v>
      </c>
    </row>
    <row r="19" spans="1:13" s="8" customFormat="1" ht="30.6" customHeight="1">
      <c r="A19" s="21">
        <v>7</v>
      </c>
      <c r="B19" s="23" t="s">
        <v>61</v>
      </c>
      <c r="C19" s="21" t="s">
        <v>42</v>
      </c>
      <c r="D19" s="22" t="s">
        <v>12</v>
      </c>
      <c r="E19" s="32">
        <v>3500000</v>
      </c>
      <c r="F19" s="31">
        <f t="shared" si="0"/>
        <v>3500000</v>
      </c>
      <c r="G19" s="33" t="s">
        <v>24</v>
      </c>
      <c r="J19" s="32">
        <v>3500000</v>
      </c>
      <c r="K19" s="11">
        <f t="shared" si="1"/>
        <v>350000</v>
      </c>
      <c r="L19" s="61">
        <f t="shared" si="2"/>
        <v>3850000</v>
      </c>
      <c r="M19" s="62">
        <f t="shared" si="3"/>
        <v>3500000</v>
      </c>
    </row>
    <row r="20" spans="1:13" s="8" customFormat="1" ht="30.6" customHeight="1">
      <c r="A20" s="21">
        <v>8</v>
      </c>
      <c r="B20" s="23" t="s">
        <v>69</v>
      </c>
      <c r="C20" s="21" t="s">
        <v>70</v>
      </c>
      <c r="D20" s="22" t="s">
        <v>32</v>
      </c>
      <c r="E20" s="32">
        <v>300000</v>
      </c>
      <c r="F20" s="31">
        <f t="shared" si="0"/>
        <v>600000</v>
      </c>
      <c r="G20" s="33" t="s">
        <v>24</v>
      </c>
      <c r="J20" s="32">
        <v>300000</v>
      </c>
      <c r="K20" s="11">
        <f t="shared" si="1"/>
        <v>30000</v>
      </c>
      <c r="L20" s="61">
        <f t="shared" si="2"/>
        <v>330000</v>
      </c>
      <c r="M20" s="62">
        <f t="shared" si="3"/>
        <v>600000</v>
      </c>
    </row>
    <row r="21" spans="1:13" s="8" customFormat="1" ht="30.6" customHeight="1">
      <c r="A21" s="21">
        <v>9</v>
      </c>
      <c r="B21" s="23" t="s">
        <v>68</v>
      </c>
      <c r="C21" s="21" t="s">
        <v>13</v>
      </c>
      <c r="D21" s="22" t="s">
        <v>32</v>
      </c>
      <c r="E21" s="32">
        <v>100000</v>
      </c>
      <c r="F21" s="31">
        <f t="shared" si="0"/>
        <v>200000</v>
      </c>
      <c r="G21" s="33" t="s">
        <v>23</v>
      </c>
      <c r="J21" s="32">
        <v>100000</v>
      </c>
      <c r="K21" s="11">
        <f t="shared" si="1"/>
        <v>10000</v>
      </c>
      <c r="L21" s="61">
        <f t="shared" si="2"/>
        <v>110000</v>
      </c>
      <c r="M21" s="62">
        <f t="shared" si="3"/>
        <v>200000</v>
      </c>
    </row>
    <row r="22" spans="1:13" s="8" customFormat="1" ht="30.6" customHeight="1">
      <c r="A22" s="21">
        <v>10</v>
      </c>
      <c r="B22" s="23" t="s">
        <v>56</v>
      </c>
      <c r="C22" s="21" t="s">
        <v>42</v>
      </c>
      <c r="D22" s="22" t="s">
        <v>12</v>
      </c>
      <c r="E22" s="32">
        <v>500000</v>
      </c>
      <c r="F22" s="31">
        <f t="shared" si="0"/>
        <v>500000</v>
      </c>
      <c r="G22" s="33" t="s">
        <v>23</v>
      </c>
      <c r="J22" s="32">
        <v>500000</v>
      </c>
      <c r="K22" s="11">
        <f t="shared" si="1"/>
        <v>50000</v>
      </c>
      <c r="L22" s="61">
        <f t="shared" si="2"/>
        <v>550000</v>
      </c>
      <c r="M22" s="62">
        <f t="shared" si="3"/>
        <v>500000</v>
      </c>
    </row>
    <row r="23" spans="1:13" s="8" customFormat="1" ht="30.6" customHeight="1">
      <c r="A23" s="21">
        <v>11</v>
      </c>
      <c r="B23" s="23" t="s">
        <v>58</v>
      </c>
      <c r="C23" s="21" t="s">
        <v>42</v>
      </c>
      <c r="D23" s="22" t="s">
        <v>32</v>
      </c>
      <c r="E23" s="32">
        <v>260000</v>
      </c>
      <c r="F23" s="31">
        <f t="shared" si="0"/>
        <v>520000</v>
      </c>
      <c r="G23" s="33" t="s">
        <v>23</v>
      </c>
      <c r="J23" s="32">
        <v>260000</v>
      </c>
      <c r="K23" s="11">
        <f t="shared" si="1"/>
        <v>26000</v>
      </c>
      <c r="L23" s="61">
        <f t="shared" si="2"/>
        <v>286000</v>
      </c>
      <c r="M23" s="62">
        <f t="shared" si="3"/>
        <v>520000</v>
      </c>
    </row>
    <row r="24" spans="1:13" s="8" customFormat="1" ht="30.6" customHeight="1">
      <c r="A24" s="21">
        <v>12</v>
      </c>
      <c r="B24" s="23" t="s">
        <v>59</v>
      </c>
      <c r="C24" s="21" t="s">
        <v>42</v>
      </c>
      <c r="D24" s="22" t="s">
        <v>32</v>
      </c>
      <c r="E24" s="32">
        <v>260000</v>
      </c>
      <c r="F24" s="31">
        <f t="shared" si="0"/>
        <v>520000</v>
      </c>
      <c r="G24" s="33" t="s">
        <v>23</v>
      </c>
      <c r="J24" s="32">
        <v>260000</v>
      </c>
      <c r="K24" s="11">
        <f t="shared" si="1"/>
        <v>26000</v>
      </c>
      <c r="L24" s="61">
        <f t="shared" si="2"/>
        <v>286000</v>
      </c>
      <c r="M24" s="62">
        <f t="shared" si="3"/>
        <v>520000</v>
      </c>
    </row>
    <row r="25" spans="1:13" s="8" customFormat="1" ht="30.6" customHeight="1">
      <c r="A25" s="21">
        <v>13</v>
      </c>
      <c r="B25" s="23" t="s">
        <v>60</v>
      </c>
      <c r="C25" s="21" t="s">
        <v>42</v>
      </c>
      <c r="D25" s="22" t="s">
        <v>32</v>
      </c>
      <c r="E25" s="32">
        <v>260000</v>
      </c>
      <c r="F25" s="31">
        <f t="shared" si="0"/>
        <v>520000</v>
      </c>
      <c r="G25" s="33" t="s">
        <v>23</v>
      </c>
      <c r="J25" s="32">
        <v>260000</v>
      </c>
      <c r="K25" s="11">
        <f t="shared" si="1"/>
        <v>26000</v>
      </c>
      <c r="L25" s="61">
        <f t="shared" si="2"/>
        <v>286000</v>
      </c>
      <c r="M25" s="62">
        <f t="shared" si="3"/>
        <v>520000</v>
      </c>
    </row>
    <row r="26" spans="1:13" s="8" customFormat="1" ht="30.6" customHeight="1">
      <c r="A26" s="21">
        <v>14</v>
      </c>
      <c r="B26" s="23" t="s">
        <v>57</v>
      </c>
      <c r="C26" s="21" t="s">
        <v>42</v>
      </c>
      <c r="D26" s="22" t="s">
        <v>12</v>
      </c>
      <c r="E26" s="32">
        <v>1200000</v>
      </c>
      <c r="F26" s="31">
        <f t="shared" si="0"/>
        <v>1200000</v>
      </c>
      <c r="G26" s="33" t="s">
        <v>25</v>
      </c>
      <c r="J26" s="32">
        <v>1200000</v>
      </c>
      <c r="K26" s="11">
        <f t="shared" si="1"/>
        <v>120000</v>
      </c>
      <c r="L26" s="61">
        <f t="shared" si="2"/>
        <v>1320000</v>
      </c>
      <c r="M26" s="62">
        <f t="shared" si="3"/>
        <v>1200000</v>
      </c>
    </row>
    <row r="27" spans="1:13" s="8" customFormat="1" ht="30.6" customHeight="1">
      <c r="A27" s="21">
        <v>15</v>
      </c>
      <c r="B27" s="26" t="s">
        <v>62</v>
      </c>
      <c r="C27" s="24" t="s">
        <v>13</v>
      </c>
      <c r="D27" s="33">
        <v>1</v>
      </c>
      <c r="E27" s="29">
        <v>2000000</v>
      </c>
      <c r="F27" s="31">
        <f t="shared" si="0"/>
        <v>2000000</v>
      </c>
      <c r="G27" s="33" t="s">
        <v>25</v>
      </c>
      <c r="J27" s="29">
        <v>2000000</v>
      </c>
      <c r="K27" s="11">
        <f t="shared" si="1"/>
        <v>200000</v>
      </c>
      <c r="L27" s="61">
        <f t="shared" si="2"/>
        <v>2200000</v>
      </c>
      <c r="M27" s="62">
        <f t="shared" si="3"/>
        <v>2000000</v>
      </c>
    </row>
    <row r="28" spans="1:13" s="8" customFormat="1" ht="30.6" customHeight="1">
      <c r="A28" s="21">
        <v>16</v>
      </c>
      <c r="B28" s="26" t="s">
        <v>67</v>
      </c>
      <c r="C28" s="24" t="s">
        <v>13</v>
      </c>
      <c r="D28" s="33">
        <v>1</v>
      </c>
      <c r="E28" s="29">
        <v>600000</v>
      </c>
      <c r="F28" s="31">
        <f t="shared" si="0"/>
        <v>600000</v>
      </c>
      <c r="G28" s="33" t="s">
        <v>25</v>
      </c>
      <c r="J28" s="29">
        <v>600000</v>
      </c>
      <c r="K28" s="11">
        <f t="shared" si="1"/>
        <v>60000</v>
      </c>
      <c r="L28" s="61">
        <f t="shared" si="2"/>
        <v>660000</v>
      </c>
      <c r="M28" s="62">
        <f t="shared" si="3"/>
        <v>600000</v>
      </c>
    </row>
    <row r="29" spans="1:13" s="8" customFormat="1" ht="30.6" customHeight="1">
      <c r="A29" s="21">
        <v>17</v>
      </c>
      <c r="B29" s="23" t="s">
        <v>53</v>
      </c>
      <c r="C29" s="24" t="s">
        <v>13</v>
      </c>
      <c r="D29" s="25" t="s">
        <v>12</v>
      </c>
      <c r="E29" s="29">
        <v>1250000</v>
      </c>
      <c r="F29" s="31">
        <f t="shared" si="0"/>
        <v>1250000</v>
      </c>
      <c r="G29" s="33" t="s">
        <v>25</v>
      </c>
      <c r="J29" s="29">
        <v>1250000</v>
      </c>
      <c r="K29" s="11">
        <f t="shared" si="1"/>
        <v>125000</v>
      </c>
      <c r="L29" s="61">
        <f t="shared" si="2"/>
        <v>1375000</v>
      </c>
      <c r="M29" s="62">
        <f t="shared" si="3"/>
        <v>1250000</v>
      </c>
    </row>
    <row r="30" spans="1:13" s="8" customFormat="1" ht="30.6" customHeight="1">
      <c r="A30" s="21">
        <v>18</v>
      </c>
      <c r="B30" s="26" t="s">
        <v>51</v>
      </c>
      <c r="C30" s="24" t="s">
        <v>13</v>
      </c>
      <c r="D30" s="25" t="s">
        <v>12</v>
      </c>
      <c r="E30" s="29">
        <v>1200000</v>
      </c>
      <c r="F30" s="31">
        <f t="shared" si="0"/>
        <v>1200000</v>
      </c>
      <c r="G30" s="33" t="s">
        <v>25</v>
      </c>
      <c r="J30" s="29">
        <v>1200000</v>
      </c>
      <c r="K30" s="11">
        <f t="shared" si="1"/>
        <v>120000</v>
      </c>
      <c r="L30" s="61">
        <f t="shared" si="2"/>
        <v>1320000</v>
      </c>
      <c r="M30" s="62">
        <f t="shared" si="3"/>
        <v>1200000</v>
      </c>
    </row>
    <row r="31" spans="1:13" s="8" customFormat="1" ht="30.6" customHeight="1">
      <c r="A31" s="21">
        <v>19</v>
      </c>
      <c r="B31" s="23" t="s">
        <v>52</v>
      </c>
      <c r="C31" s="24" t="s">
        <v>13</v>
      </c>
      <c r="D31" s="25" t="s">
        <v>12</v>
      </c>
      <c r="E31" s="29">
        <v>1200000</v>
      </c>
      <c r="F31" s="31">
        <f t="shared" si="0"/>
        <v>1200000</v>
      </c>
      <c r="G31" s="33" t="s">
        <v>25</v>
      </c>
      <c r="J31" s="29">
        <v>1200000</v>
      </c>
      <c r="K31" s="11">
        <f t="shared" si="1"/>
        <v>120000</v>
      </c>
      <c r="L31" s="61">
        <f t="shared" si="2"/>
        <v>1320000</v>
      </c>
      <c r="M31" s="62">
        <f t="shared" si="3"/>
        <v>1200000</v>
      </c>
    </row>
    <row r="32" spans="1:13" s="8" customFormat="1" ht="30.6" customHeight="1">
      <c r="A32" s="21">
        <v>20</v>
      </c>
      <c r="B32" s="23" t="s">
        <v>55</v>
      </c>
      <c r="C32" s="21" t="s">
        <v>13</v>
      </c>
      <c r="D32" s="22" t="s">
        <v>32</v>
      </c>
      <c r="E32" s="32">
        <v>240000</v>
      </c>
      <c r="F32" s="31">
        <f t="shared" si="0"/>
        <v>480000</v>
      </c>
      <c r="G32" s="33" t="s">
        <v>25</v>
      </c>
      <c r="J32" s="32">
        <v>240000</v>
      </c>
      <c r="K32" s="11">
        <f t="shared" si="1"/>
        <v>24000</v>
      </c>
      <c r="L32" s="61">
        <f t="shared" si="2"/>
        <v>264000</v>
      </c>
      <c r="M32" s="62">
        <f t="shared" si="3"/>
        <v>480000</v>
      </c>
    </row>
    <row r="33" spans="1:13" s="8" customFormat="1" ht="30.6" customHeight="1">
      <c r="A33" s="21">
        <v>21</v>
      </c>
      <c r="B33" s="23" t="s">
        <v>54</v>
      </c>
      <c r="C33" s="21" t="s">
        <v>13</v>
      </c>
      <c r="D33" s="22" t="s">
        <v>32</v>
      </c>
      <c r="E33" s="32">
        <v>300000</v>
      </c>
      <c r="F33" s="31">
        <f t="shared" si="0"/>
        <v>600000</v>
      </c>
      <c r="G33" s="33" t="s">
        <v>25</v>
      </c>
      <c r="J33" s="32">
        <v>300000</v>
      </c>
      <c r="K33" s="11">
        <f t="shared" si="1"/>
        <v>30000</v>
      </c>
      <c r="L33" s="61">
        <f t="shared" si="2"/>
        <v>330000</v>
      </c>
      <c r="M33" s="62">
        <f t="shared" si="3"/>
        <v>600000</v>
      </c>
    </row>
    <row r="34" spans="1:13" s="8" customFormat="1" ht="30.6" customHeight="1">
      <c r="A34" s="21">
        <v>22</v>
      </c>
      <c r="B34" s="34" t="s">
        <v>31</v>
      </c>
      <c r="C34" s="21" t="s">
        <v>13</v>
      </c>
      <c r="D34" s="22" t="s">
        <v>33</v>
      </c>
      <c r="E34" s="32">
        <v>70000</v>
      </c>
      <c r="F34" s="31">
        <f t="shared" si="0"/>
        <v>420000</v>
      </c>
      <c r="G34" s="33" t="s">
        <v>24</v>
      </c>
      <c r="J34" s="32">
        <v>70000</v>
      </c>
      <c r="K34" s="11">
        <f t="shared" si="1"/>
        <v>7000</v>
      </c>
      <c r="L34" s="61">
        <f t="shared" si="2"/>
        <v>77000</v>
      </c>
      <c r="M34" s="62">
        <f t="shared" si="3"/>
        <v>420000</v>
      </c>
    </row>
    <row r="35" spans="1:13" s="8" customFormat="1" ht="30.6" customHeight="1">
      <c r="A35" s="21">
        <v>23</v>
      </c>
      <c r="B35" s="23" t="s">
        <v>49</v>
      </c>
      <c r="C35" s="24" t="s">
        <v>13</v>
      </c>
      <c r="D35" s="25" t="s">
        <v>12</v>
      </c>
      <c r="E35" s="29">
        <v>250000</v>
      </c>
      <c r="F35" s="31">
        <f t="shared" si="0"/>
        <v>250000</v>
      </c>
      <c r="G35" s="33" t="s">
        <v>25</v>
      </c>
      <c r="J35" s="29">
        <v>250000</v>
      </c>
      <c r="K35" s="11">
        <f t="shared" si="1"/>
        <v>25000</v>
      </c>
      <c r="L35" s="61">
        <f t="shared" si="2"/>
        <v>275000</v>
      </c>
      <c r="M35" s="62">
        <f t="shared" si="3"/>
        <v>250000</v>
      </c>
    </row>
    <row r="36" spans="1:13" s="8" customFormat="1" ht="30.6" customHeight="1">
      <c r="A36" s="21">
        <v>24</v>
      </c>
      <c r="B36" s="23" t="s">
        <v>37</v>
      </c>
      <c r="C36" s="21" t="s">
        <v>13</v>
      </c>
      <c r="D36" s="22" t="s">
        <v>12</v>
      </c>
      <c r="E36" s="32">
        <v>1950000</v>
      </c>
      <c r="F36" s="31">
        <f t="shared" si="0"/>
        <v>1950000</v>
      </c>
      <c r="G36" s="33" t="s">
        <v>41</v>
      </c>
      <c r="J36" s="32">
        <v>1950000</v>
      </c>
      <c r="K36" s="11">
        <f t="shared" si="1"/>
        <v>195000</v>
      </c>
      <c r="L36" s="61">
        <f t="shared" si="2"/>
        <v>2145000</v>
      </c>
      <c r="M36" s="62">
        <f t="shared" si="3"/>
        <v>1950000</v>
      </c>
    </row>
    <row r="37" spans="1:13" s="8" customFormat="1" ht="30.6" customHeight="1">
      <c r="A37" s="21">
        <v>25</v>
      </c>
      <c r="B37" s="23" t="s">
        <v>38</v>
      </c>
      <c r="C37" s="21" t="s">
        <v>13</v>
      </c>
      <c r="D37" s="22" t="s">
        <v>12</v>
      </c>
      <c r="E37" s="32">
        <v>240000</v>
      </c>
      <c r="F37" s="31">
        <f t="shared" si="0"/>
        <v>240000</v>
      </c>
      <c r="G37" s="33" t="s">
        <v>41</v>
      </c>
      <c r="J37" s="32">
        <v>240000</v>
      </c>
      <c r="K37" s="11">
        <f t="shared" si="1"/>
        <v>24000</v>
      </c>
      <c r="L37" s="61">
        <f t="shared" si="2"/>
        <v>264000</v>
      </c>
      <c r="M37" s="62">
        <f t="shared" si="3"/>
        <v>240000</v>
      </c>
    </row>
    <row r="38" spans="1:13" s="8" customFormat="1" ht="30.6" customHeight="1">
      <c r="A38" s="21">
        <v>26</v>
      </c>
      <c r="B38" s="23" t="s">
        <v>29</v>
      </c>
      <c r="C38" s="21" t="s">
        <v>13</v>
      </c>
      <c r="D38" s="22" t="s">
        <v>26</v>
      </c>
      <c r="E38" s="32">
        <v>95000</v>
      </c>
      <c r="F38" s="31">
        <f t="shared" si="0"/>
        <v>380000</v>
      </c>
      <c r="G38" s="21" t="s">
        <v>24</v>
      </c>
      <c r="J38" s="32">
        <v>95000</v>
      </c>
      <c r="K38" s="11">
        <f t="shared" si="1"/>
        <v>9500</v>
      </c>
      <c r="L38" s="61">
        <f t="shared" si="2"/>
        <v>104500</v>
      </c>
      <c r="M38" s="62">
        <f t="shared" si="3"/>
        <v>380000</v>
      </c>
    </row>
    <row r="39" spans="1:13" s="8" customFormat="1" ht="30.6" customHeight="1">
      <c r="A39" s="21">
        <v>27</v>
      </c>
      <c r="B39" s="23" t="s">
        <v>36</v>
      </c>
      <c r="C39" s="21" t="s">
        <v>13</v>
      </c>
      <c r="D39" s="22" t="s">
        <v>27</v>
      </c>
      <c r="E39" s="32">
        <v>175000</v>
      </c>
      <c r="F39" s="31">
        <f t="shared" si="0"/>
        <v>2100000</v>
      </c>
      <c r="G39" s="21" t="s">
        <v>35</v>
      </c>
      <c r="J39" s="32">
        <v>175000</v>
      </c>
      <c r="K39" s="11">
        <f t="shared" si="1"/>
        <v>17500</v>
      </c>
      <c r="L39" s="61">
        <f t="shared" si="2"/>
        <v>192500</v>
      </c>
      <c r="M39" s="62">
        <f t="shared" si="3"/>
        <v>2100000</v>
      </c>
    </row>
    <row r="40" spans="1:13" s="8" customFormat="1" ht="30.6" customHeight="1">
      <c r="A40" s="21">
        <v>28</v>
      </c>
      <c r="B40" s="23" t="s">
        <v>30</v>
      </c>
      <c r="C40" s="21" t="s">
        <v>14</v>
      </c>
      <c r="D40" s="22" t="s">
        <v>12</v>
      </c>
      <c r="E40" s="32">
        <v>190000</v>
      </c>
      <c r="F40" s="31">
        <f t="shared" si="0"/>
        <v>190000</v>
      </c>
      <c r="G40" s="21" t="s">
        <v>23</v>
      </c>
      <c r="J40" s="32">
        <v>190000</v>
      </c>
      <c r="K40" s="11">
        <f t="shared" si="1"/>
        <v>19000</v>
      </c>
      <c r="L40" s="61">
        <f t="shared" si="2"/>
        <v>209000</v>
      </c>
      <c r="M40" s="62">
        <f t="shared" si="3"/>
        <v>190000</v>
      </c>
    </row>
    <row r="41" spans="1:13" s="8" customFormat="1" ht="30.6" customHeight="1">
      <c r="A41" s="21">
        <v>29</v>
      </c>
      <c r="B41" s="23" t="s">
        <v>40</v>
      </c>
      <c r="C41" s="21" t="s">
        <v>13</v>
      </c>
      <c r="D41" s="22" t="s">
        <v>32</v>
      </c>
      <c r="E41" s="32">
        <v>185000</v>
      </c>
      <c r="F41" s="31">
        <f t="shared" si="0"/>
        <v>370000</v>
      </c>
      <c r="G41" s="33" t="s">
        <v>41</v>
      </c>
      <c r="J41" s="32">
        <v>185000</v>
      </c>
      <c r="K41" s="11">
        <f t="shared" si="1"/>
        <v>18500</v>
      </c>
      <c r="L41" s="61">
        <f t="shared" si="2"/>
        <v>203500</v>
      </c>
      <c r="M41" s="62">
        <f t="shared" si="3"/>
        <v>370000</v>
      </c>
    </row>
    <row r="42" spans="1:13" s="8" customFormat="1" ht="30.6" customHeight="1">
      <c r="A42" s="21">
        <v>30</v>
      </c>
      <c r="B42" s="23" t="s">
        <v>28</v>
      </c>
      <c r="C42" s="21" t="s">
        <v>13</v>
      </c>
      <c r="D42" s="22" t="s">
        <v>12</v>
      </c>
      <c r="E42" s="32">
        <v>3200000</v>
      </c>
      <c r="F42" s="31">
        <f t="shared" si="0"/>
        <v>3200000</v>
      </c>
      <c r="G42" s="33" t="s">
        <v>41</v>
      </c>
      <c r="J42" s="32">
        <v>3200000</v>
      </c>
      <c r="K42" s="11">
        <f t="shared" si="1"/>
        <v>320000</v>
      </c>
      <c r="L42" s="61">
        <f t="shared" si="2"/>
        <v>3520000</v>
      </c>
      <c r="M42" s="62">
        <f t="shared" si="3"/>
        <v>3200000</v>
      </c>
    </row>
    <row r="43" spans="1:13" s="8" customFormat="1" ht="30.6" customHeight="1">
      <c r="A43" s="21">
        <v>31</v>
      </c>
      <c r="B43" s="23" t="s">
        <v>45</v>
      </c>
      <c r="C43" s="21" t="s">
        <v>14</v>
      </c>
      <c r="D43" s="22" t="s">
        <v>33</v>
      </c>
      <c r="E43" s="32">
        <v>80000</v>
      </c>
      <c r="F43" s="31">
        <f t="shared" si="0"/>
        <v>480000</v>
      </c>
      <c r="G43" s="33" t="s">
        <v>24</v>
      </c>
      <c r="J43" s="32">
        <v>80000</v>
      </c>
      <c r="K43" s="11">
        <f t="shared" si="1"/>
        <v>8000</v>
      </c>
      <c r="L43" s="61">
        <f t="shared" si="2"/>
        <v>88000</v>
      </c>
      <c r="M43" s="62">
        <f t="shared" si="3"/>
        <v>480000</v>
      </c>
    </row>
    <row r="44" spans="1:13" s="8" customFormat="1" ht="30.6" customHeight="1">
      <c r="A44" s="21">
        <v>32</v>
      </c>
      <c r="B44" s="23" t="s">
        <v>46</v>
      </c>
      <c r="C44" s="21" t="s">
        <v>13</v>
      </c>
      <c r="D44" s="22" t="s">
        <v>33</v>
      </c>
      <c r="E44" s="32">
        <v>80000</v>
      </c>
      <c r="F44" s="31">
        <f t="shared" si="0"/>
        <v>480000</v>
      </c>
      <c r="G44" s="33" t="s">
        <v>24</v>
      </c>
      <c r="J44" s="32">
        <v>80000</v>
      </c>
      <c r="K44" s="11">
        <f t="shared" si="1"/>
        <v>8000</v>
      </c>
      <c r="L44" s="61">
        <f t="shared" si="2"/>
        <v>88000</v>
      </c>
      <c r="M44" s="62">
        <f t="shared" si="3"/>
        <v>480000</v>
      </c>
    </row>
    <row r="45" spans="1:13" s="8" customFormat="1" ht="30.6" customHeight="1">
      <c r="A45" s="21">
        <v>33</v>
      </c>
      <c r="B45" s="23" t="s">
        <v>43</v>
      </c>
      <c r="C45" s="21" t="s">
        <v>44</v>
      </c>
      <c r="D45" s="22" t="s">
        <v>12</v>
      </c>
      <c r="E45" s="32">
        <v>500000</v>
      </c>
      <c r="F45" s="31">
        <f t="shared" si="0"/>
        <v>500000</v>
      </c>
      <c r="G45" s="33" t="s">
        <v>24</v>
      </c>
      <c r="J45" s="32">
        <v>500000</v>
      </c>
      <c r="K45" s="11">
        <f t="shared" si="1"/>
        <v>50000</v>
      </c>
      <c r="L45" s="61">
        <f t="shared" si="2"/>
        <v>550000</v>
      </c>
      <c r="M45" s="62">
        <f t="shared" si="3"/>
        <v>500000</v>
      </c>
    </row>
    <row r="46" spans="1:13" s="8" customFormat="1" ht="30.6" customHeight="1">
      <c r="A46" s="21">
        <v>34</v>
      </c>
      <c r="B46" s="23" t="s">
        <v>77</v>
      </c>
      <c r="C46" s="21" t="s">
        <v>71</v>
      </c>
      <c r="D46" s="22" t="s">
        <v>26</v>
      </c>
      <c r="E46" s="32">
        <v>60000</v>
      </c>
      <c r="F46" s="31">
        <f>D46*E46</f>
        <v>240000</v>
      </c>
      <c r="G46" s="33" t="s">
        <v>24</v>
      </c>
      <c r="J46" s="32">
        <v>60000</v>
      </c>
      <c r="K46" s="11">
        <f t="shared" si="1"/>
        <v>6000</v>
      </c>
      <c r="L46" s="61">
        <f t="shared" si="2"/>
        <v>66000</v>
      </c>
      <c r="M46" s="62">
        <f t="shared" si="3"/>
        <v>240000</v>
      </c>
    </row>
    <row r="47" spans="1:13" s="8" customFormat="1" ht="30.6" customHeight="1">
      <c r="A47" s="21">
        <v>35</v>
      </c>
      <c r="B47" s="23" t="s">
        <v>72</v>
      </c>
      <c r="C47" s="21" t="s">
        <v>73</v>
      </c>
      <c r="D47" s="22" t="s">
        <v>12</v>
      </c>
      <c r="E47" s="32">
        <v>1400000</v>
      </c>
      <c r="F47" s="31">
        <f t="shared" si="0"/>
        <v>1400000</v>
      </c>
      <c r="G47" s="33" t="s">
        <v>25</v>
      </c>
      <c r="J47" s="32">
        <v>1400000</v>
      </c>
      <c r="K47" s="11">
        <f t="shared" si="1"/>
        <v>140000</v>
      </c>
      <c r="L47" s="61">
        <f t="shared" si="2"/>
        <v>1540000</v>
      </c>
      <c r="M47" s="62">
        <f t="shared" si="3"/>
        <v>1400000</v>
      </c>
    </row>
    <row r="48" spans="1:13" s="8" customFormat="1" ht="30.6" customHeight="1">
      <c r="A48" s="21">
        <v>36</v>
      </c>
      <c r="B48" s="23" t="s">
        <v>74</v>
      </c>
      <c r="C48" s="21" t="s">
        <v>44</v>
      </c>
      <c r="D48" s="22" t="s">
        <v>32</v>
      </c>
      <c r="E48" s="32">
        <v>450000</v>
      </c>
      <c r="F48" s="31">
        <f t="shared" si="0"/>
        <v>900000</v>
      </c>
      <c r="G48" s="33" t="s">
        <v>24</v>
      </c>
      <c r="J48" s="32">
        <v>450000</v>
      </c>
      <c r="K48" s="11">
        <f t="shared" si="1"/>
        <v>45000</v>
      </c>
      <c r="L48" s="61">
        <f t="shared" si="2"/>
        <v>495000</v>
      </c>
      <c r="M48" s="62">
        <f t="shared" si="3"/>
        <v>900000</v>
      </c>
    </row>
    <row r="49" spans="1:13" ht="33.75" customHeight="1">
      <c r="A49" s="21">
        <v>37</v>
      </c>
      <c r="B49" s="23" t="s">
        <v>47</v>
      </c>
      <c r="C49" s="24" t="s">
        <v>42</v>
      </c>
      <c r="D49" s="25" t="s">
        <v>12</v>
      </c>
      <c r="E49" s="29">
        <v>1500000</v>
      </c>
      <c r="F49" s="31">
        <f t="shared" si="0"/>
        <v>1500000</v>
      </c>
      <c r="G49" s="33" t="s">
        <v>24</v>
      </c>
      <c r="J49" s="29">
        <v>1500000</v>
      </c>
      <c r="K49" s="11">
        <f t="shared" si="1"/>
        <v>150000</v>
      </c>
      <c r="L49" s="61">
        <f t="shared" si="2"/>
        <v>1650000</v>
      </c>
      <c r="M49" s="62">
        <f t="shared" si="3"/>
        <v>1500000</v>
      </c>
    </row>
    <row r="50" spans="1:13" ht="33.75" customHeight="1">
      <c r="A50" s="84" t="s">
        <v>15</v>
      </c>
      <c r="B50" s="84"/>
      <c r="C50" s="84"/>
      <c r="D50" s="84"/>
      <c r="E50" s="84"/>
      <c r="F50" s="35">
        <f>SUM(F13:F49)</f>
        <v>69240000</v>
      </c>
      <c r="G50" s="19"/>
      <c r="J50" s="27"/>
      <c r="K50" s="28"/>
      <c r="L50" s="28"/>
      <c r="M50" s="63">
        <f>SUM(M13:M49)</f>
        <v>69240000</v>
      </c>
    </row>
    <row r="51" spans="1:13" ht="33.75" customHeight="1">
      <c r="A51" s="84" t="s">
        <v>16</v>
      </c>
      <c r="B51" s="84"/>
      <c r="C51" s="84"/>
      <c r="D51" s="84"/>
      <c r="E51" s="84"/>
      <c r="F51" s="36">
        <f>F50*0.1</f>
        <v>6924000</v>
      </c>
      <c r="G51" s="20"/>
      <c r="J51" s="27"/>
      <c r="K51" s="28"/>
      <c r="L51" s="28"/>
    </row>
    <row r="52" spans="1:13" ht="33.75" customHeight="1">
      <c r="A52" s="85" t="s">
        <v>18</v>
      </c>
      <c r="B52" s="85"/>
      <c r="C52" s="85"/>
      <c r="D52" s="85"/>
      <c r="E52" s="85"/>
      <c r="F52" s="37">
        <f>SUM(F50:F51)</f>
        <v>76164000</v>
      </c>
      <c r="G52" s="20"/>
      <c r="J52" s="27"/>
      <c r="K52" s="28"/>
      <c r="L52" s="28"/>
    </row>
    <row r="53" spans="1:13" ht="22.5" customHeight="1"/>
    <row r="54" spans="1:13" ht="22.5" customHeight="1">
      <c r="A54" s="80" t="s">
        <v>78</v>
      </c>
      <c r="B54" s="80"/>
      <c r="C54" s="80"/>
      <c r="D54" s="80"/>
      <c r="E54" s="80"/>
      <c r="F54" s="80"/>
      <c r="G54" s="80"/>
    </row>
    <row r="55" spans="1:13" ht="22.5" customHeight="1">
      <c r="A55" s="3"/>
      <c r="B55" s="3"/>
      <c r="C55" s="3"/>
      <c r="D55" s="3"/>
      <c r="E55" s="3"/>
      <c r="F55" s="5"/>
      <c r="G55" s="3"/>
    </row>
    <row r="56" spans="1:13" ht="23.25" customHeight="1">
      <c r="A56" s="3"/>
      <c r="B56" s="3"/>
      <c r="C56" s="3"/>
      <c r="D56" s="3"/>
      <c r="E56" s="6" t="s">
        <v>66</v>
      </c>
      <c r="F56" s="7"/>
      <c r="G56" s="3"/>
    </row>
    <row r="57" spans="1:13" ht="16.5" hidden="1">
      <c r="A57" s="3"/>
      <c r="B57" s="3"/>
      <c r="C57" s="3"/>
      <c r="D57" s="3"/>
      <c r="E57" s="81" t="s">
        <v>11</v>
      </c>
      <c r="F57" s="81"/>
      <c r="G57" s="81"/>
    </row>
    <row r="58" spans="1:13" ht="35.25" customHeight="1">
      <c r="A58" s="3"/>
      <c r="B58" s="3"/>
      <c r="C58" s="3"/>
      <c r="D58" s="3"/>
      <c r="E58" s="3"/>
      <c r="F58" s="7"/>
      <c r="G58" s="3"/>
    </row>
    <row r="59" spans="1:13" s="3" customFormat="1" ht="16.5" hidden="1">
      <c r="C59" s="9" t="s">
        <v>9</v>
      </c>
      <c r="D59" s="9" t="s">
        <v>10</v>
      </c>
    </row>
    <row r="60" spans="1:13" s="3" customFormat="1" ht="16.5"/>
    <row r="61" spans="1:13" s="3" customFormat="1" ht="16.5">
      <c r="E61" s="7"/>
      <c r="F61" s="7"/>
    </row>
    <row r="62" spans="1:13" s="3" customFormat="1" ht="16.5">
      <c r="E62" s="82" t="s">
        <v>65</v>
      </c>
      <c r="F62" s="82"/>
      <c r="G62" s="82"/>
    </row>
    <row r="63" spans="1:13" s="3" customFormat="1" ht="16.5" hidden="1">
      <c r="E63" s="7"/>
      <c r="F63" s="7"/>
    </row>
    <row r="64" spans="1:13" s="3" customFormat="1" ht="16.5" hidden="1">
      <c r="A64" s="2"/>
      <c r="B64" s="2"/>
      <c r="C64" s="2"/>
      <c r="D64" s="2"/>
      <c r="E64" s="4"/>
      <c r="F64" s="4"/>
      <c r="G64" s="2"/>
    </row>
    <row r="65" spans="1:7" s="3" customFormat="1" ht="16.5">
      <c r="A65" s="2"/>
      <c r="B65" s="2"/>
      <c r="C65" s="2"/>
      <c r="D65" s="2"/>
      <c r="E65" s="4"/>
      <c r="F65" s="4"/>
      <c r="G65" s="2"/>
    </row>
    <row r="66" spans="1:7" s="3" customFormat="1" ht="16.5">
      <c r="A66" s="2"/>
      <c r="B66" s="2"/>
      <c r="C66" s="2"/>
      <c r="D66" s="2"/>
      <c r="E66" s="4"/>
      <c r="F66" s="4"/>
      <c r="G66" s="2"/>
    </row>
    <row r="67" spans="1:7" s="3" customFormat="1" ht="16.5">
      <c r="A67" s="2"/>
      <c r="B67" s="2"/>
      <c r="C67" s="2"/>
      <c r="D67" s="2"/>
      <c r="E67" s="4"/>
      <c r="F67" s="4"/>
      <c r="G67" s="2"/>
    </row>
  </sheetData>
  <mergeCells count="16">
    <mergeCell ref="A9:G9"/>
    <mergeCell ref="A54:G54"/>
    <mergeCell ref="E57:G57"/>
    <mergeCell ref="E62:G62"/>
    <mergeCell ref="A1:C1"/>
    <mergeCell ref="A50:E50"/>
    <mergeCell ref="A51:E51"/>
    <mergeCell ref="A52:E52"/>
    <mergeCell ref="D1:G1"/>
    <mergeCell ref="A6:G6"/>
    <mergeCell ref="A11:A12"/>
    <mergeCell ref="B11:B12"/>
    <mergeCell ref="C11:C12"/>
    <mergeCell ref="D11:D12"/>
    <mergeCell ref="G11:G12"/>
    <mergeCell ref="A8:G8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I18" sqref="I18"/>
    </sheetView>
  </sheetViews>
  <sheetFormatPr defaultColWidth="9.140625" defaultRowHeight="15"/>
  <cols>
    <col min="1" max="1" width="4.85546875" style="2" customWidth="1"/>
    <col min="2" max="2" width="39.5703125" style="2" customWidth="1"/>
    <col min="3" max="3" width="7.7109375" style="2" customWidth="1"/>
    <col min="4" max="4" width="8.7109375" style="2" customWidth="1"/>
    <col min="5" max="5" width="12.28515625" style="4" customWidth="1"/>
    <col min="6" max="6" width="17" style="4" customWidth="1"/>
    <col min="7" max="7" width="13" style="2" customWidth="1"/>
    <col min="8" max="16384" width="9.140625" style="2"/>
  </cols>
  <sheetData>
    <row r="1" spans="1:7" ht="20.25">
      <c r="A1" s="97" t="s">
        <v>79</v>
      </c>
      <c r="B1" s="97"/>
      <c r="C1" s="97"/>
      <c r="D1" s="97"/>
      <c r="E1" s="97"/>
      <c r="F1" s="97"/>
      <c r="G1" s="97"/>
    </row>
    <row r="2" spans="1:7" ht="16.5">
      <c r="A2" s="39"/>
      <c r="B2" s="40"/>
      <c r="C2" s="41" t="s">
        <v>80</v>
      </c>
      <c r="D2" s="41"/>
      <c r="E2" s="42"/>
      <c r="F2" s="41"/>
      <c r="G2" s="42"/>
    </row>
    <row r="3" spans="1:7" ht="16.5">
      <c r="A3" s="39"/>
      <c r="B3" s="40"/>
      <c r="C3" s="43" t="s">
        <v>81</v>
      </c>
      <c r="D3" s="43"/>
      <c r="E3" s="44"/>
      <c r="F3" s="43"/>
      <c r="G3" s="44"/>
    </row>
    <row r="4" spans="1:7" ht="16.5">
      <c r="A4" s="39"/>
      <c r="B4" s="40"/>
      <c r="C4" s="45" t="s">
        <v>82</v>
      </c>
      <c r="D4" s="45"/>
      <c r="E4" s="46"/>
      <c r="F4" s="45"/>
      <c r="G4" s="46"/>
    </row>
    <row r="5" spans="1:7" ht="17.25">
      <c r="A5" s="47"/>
      <c r="B5" s="40"/>
      <c r="C5" s="43" t="s">
        <v>83</v>
      </c>
      <c r="D5" s="43"/>
      <c r="E5" s="44"/>
      <c r="F5" s="43"/>
      <c r="G5" s="44"/>
    </row>
    <row r="6" spans="1:7" ht="25.5">
      <c r="A6" s="98" t="s">
        <v>84</v>
      </c>
      <c r="B6" s="98"/>
      <c r="C6" s="98"/>
      <c r="D6" s="98"/>
      <c r="E6" s="98"/>
      <c r="F6" s="98"/>
      <c r="G6" s="98"/>
    </row>
    <row r="7" spans="1:7" ht="16.5">
      <c r="A7" s="48" t="s">
        <v>85</v>
      </c>
      <c r="B7" s="48"/>
      <c r="C7" s="48"/>
      <c r="D7" s="48"/>
      <c r="E7" s="49"/>
      <c r="F7" s="48"/>
      <c r="G7" s="50"/>
    </row>
    <row r="8" spans="1:7" ht="16.5">
      <c r="A8" s="51" t="s">
        <v>86</v>
      </c>
      <c r="B8" s="51"/>
      <c r="C8" s="51"/>
      <c r="D8" s="51"/>
      <c r="E8" s="52"/>
      <c r="F8" s="51"/>
      <c r="G8" s="53"/>
    </row>
    <row r="9" spans="1:7" ht="16.5">
      <c r="A9" s="99" t="s">
        <v>87</v>
      </c>
      <c r="B9" s="99"/>
      <c r="C9" s="54"/>
      <c r="D9" s="54"/>
      <c r="E9" s="55"/>
      <c r="F9" s="56"/>
      <c r="G9" s="53"/>
    </row>
    <row r="11" spans="1:7">
      <c r="A11" s="88" t="s">
        <v>17</v>
      </c>
      <c r="B11" s="88" t="s">
        <v>0</v>
      </c>
      <c r="C11" s="88" t="s">
        <v>1</v>
      </c>
      <c r="D11" s="88" t="s">
        <v>2</v>
      </c>
      <c r="E11" s="38" t="s">
        <v>3</v>
      </c>
      <c r="F11" s="38" t="s">
        <v>5</v>
      </c>
      <c r="G11" s="88" t="s">
        <v>6</v>
      </c>
    </row>
    <row r="12" spans="1:7">
      <c r="A12" s="88"/>
      <c r="B12" s="88"/>
      <c r="C12" s="88"/>
      <c r="D12" s="88"/>
      <c r="E12" s="16" t="s">
        <v>4</v>
      </c>
      <c r="F12" s="16" t="s">
        <v>4</v>
      </c>
      <c r="G12" s="88"/>
    </row>
    <row r="13" spans="1:7" ht="15.75">
      <c r="A13" s="21">
        <v>1</v>
      </c>
      <c r="B13" s="23" t="s">
        <v>50</v>
      </c>
      <c r="C13" s="21" t="s">
        <v>13</v>
      </c>
      <c r="D13" s="22" t="s">
        <v>12</v>
      </c>
      <c r="E13" s="30">
        <v>17820000</v>
      </c>
      <c r="F13" s="31">
        <f>D13*E13</f>
        <v>17820000</v>
      </c>
      <c r="G13" s="21" t="s">
        <v>39</v>
      </c>
    </row>
    <row r="14" spans="1:7" ht="15.75">
      <c r="A14" s="21">
        <v>2</v>
      </c>
      <c r="B14" s="23" t="s">
        <v>64</v>
      </c>
      <c r="C14" s="21" t="s">
        <v>13</v>
      </c>
      <c r="D14" s="22" t="s">
        <v>12</v>
      </c>
      <c r="E14" s="32">
        <v>4620000</v>
      </c>
      <c r="F14" s="31">
        <f t="shared" ref="F14:F49" si="0">D14*E14</f>
        <v>4620000</v>
      </c>
      <c r="G14" s="21" t="s">
        <v>39</v>
      </c>
    </row>
    <row r="15" spans="1:7" ht="15.75">
      <c r="A15" s="21">
        <v>3</v>
      </c>
      <c r="B15" s="23" t="s">
        <v>34</v>
      </c>
      <c r="C15" s="21" t="s">
        <v>42</v>
      </c>
      <c r="D15" s="22" t="s">
        <v>12</v>
      </c>
      <c r="E15" s="32">
        <v>825000</v>
      </c>
      <c r="F15" s="31">
        <f t="shared" si="0"/>
        <v>825000</v>
      </c>
      <c r="G15" s="33" t="s">
        <v>24</v>
      </c>
    </row>
    <row r="16" spans="1:7" ht="19.5" customHeight="1">
      <c r="A16" s="21">
        <v>4</v>
      </c>
      <c r="B16" s="23" t="s">
        <v>76</v>
      </c>
      <c r="C16" s="21" t="s">
        <v>13</v>
      </c>
      <c r="D16" s="22" t="s">
        <v>12</v>
      </c>
      <c r="E16" s="32">
        <v>7260000</v>
      </c>
      <c r="F16" s="31">
        <f>D16*E16</f>
        <v>7260000</v>
      </c>
      <c r="G16" s="21" t="s">
        <v>63</v>
      </c>
    </row>
    <row r="17" spans="1:7" ht="15.75">
      <c r="A17" s="21">
        <v>5</v>
      </c>
      <c r="B17" s="23" t="s">
        <v>75</v>
      </c>
      <c r="C17" s="21" t="s">
        <v>13</v>
      </c>
      <c r="D17" s="22" t="s">
        <v>12</v>
      </c>
      <c r="E17" s="32">
        <v>6050000</v>
      </c>
      <c r="F17" s="31">
        <f>D17*E17</f>
        <v>6050000</v>
      </c>
      <c r="G17" s="21" t="s">
        <v>63</v>
      </c>
    </row>
    <row r="18" spans="1:7" ht="15.75">
      <c r="A18" s="21">
        <v>6</v>
      </c>
      <c r="B18" s="23" t="s">
        <v>48</v>
      </c>
      <c r="C18" s="21" t="s">
        <v>13</v>
      </c>
      <c r="D18" s="22" t="s">
        <v>12</v>
      </c>
      <c r="E18" s="32">
        <v>7150000</v>
      </c>
      <c r="F18" s="31">
        <f t="shared" si="0"/>
        <v>7150000</v>
      </c>
      <c r="G18" s="33" t="s">
        <v>24</v>
      </c>
    </row>
    <row r="19" spans="1:7" ht="15.75">
      <c r="A19" s="21">
        <v>7</v>
      </c>
      <c r="B19" s="23" t="s">
        <v>61</v>
      </c>
      <c r="C19" s="21" t="s">
        <v>42</v>
      </c>
      <c r="D19" s="22" t="s">
        <v>12</v>
      </c>
      <c r="E19" s="32">
        <v>3850000</v>
      </c>
      <c r="F19" s="31">
        <f t="shared" si="0"/>
        <v>3850000</v>
      </c>
      <c r="G19" s="33" t="s">
        <v>24</v>
      </c>
    </row>
    <row r="20" spans="1:7" ht="15.75">
      <c r="A20" s="21">
        <v>8</v>
      </c>
      <c r="B20" s="23" t="s">
        <v>69</v>
      </c>
      <c r="C20" s="21" t="s">
        <v>70</v>
      </c>
      <c r="D20" s="22" t="s">
        <v>32</v>
      </c>
      <c r="E20" s="32">
        <v>330000</v>
      </c>
      <c r="F20" s="31">
        <f t="shared" si="0"/>
        <v>660000</v>
      </c>
      <c r="G20" s="33" t="s">
        <v>24</v>
      </c>
    </row>
    <row r="21" spans="1:7" ht="15.75">
      <c r="A21" s="21">
        <v>9</v>
      </c>
      <c r="B21" s="23" t="s">
        <v>68</v>
      </c>
      <c r="C21" s="21" t="s">
        <v>13</v>
      </c>
      <c r="D21" s="22" t="s">
        <v>32</v>
      </c>
      <c r="E21" s="32">
        <v>110000</v>
      </c>
      <c r="F21" s="31">
        <f t="shared" si="0"/>
        <v>220000</v>
      </c>
      <c r="G21" s="33" t="s">
        <v>23</v>
      </c>
    </row>
    <row r="22" spans="1:7" ht="15.75">
      <c r="A22" s="21">
        <v>10</v>
      </c>
      <c r="B22" s="23" t="s">
        <v>56</v>
      </c>
      <c r="C22" s="21" t="s">
        <v>42</v>
      </c>
      <c r="D22" s="22" t="s">
        <v>12</v>
      </c>
      <c r="E22" s="32">
        <v>550000</v>
      </c>
      <c r="F22" s="31">
        <f t="shared" si="0"/>
        <v>550000</v>
      </c>
      <c r="G22" s="33" t="s">
        <v>23</v>
      </c>
    </row>
    <row r="23" spans="1:7" ht="15.75">
      <c r="A23" s="21">
        <v>11</v>
      </c>
      <c r="B23" s="23" t="s">
        <v>58</v>
      </c>
      <c r="C23" s="21" t="s">
        <v>42</v>
      </c>
      <c r="D23" s="22" t="s">
        <v>32</v>
      </c>
      <c r="E23" s="32">
        <v>286000</v>
      </c>
      <c r="F23" s="31">
        <f t="shared" si="0"/>
        <v>572000</v>
      </c>
      <c r="G23" s="33" t="s">
        <v>23</v>
      </c>
    </row>
    <row r="24" spans="1:7" ht="15.75">
      <c r="A24" s="21">
        <v>12</v>
      </c>
      <c r="B24" s="23" t="s">
        <v>59</v>
      </c>
      <c r="C24" s="21" t="s">
        <v>42</v>
      </c>
      <c r="D24" s="22" t="s">
        <v>32</v>
      </c>
      <c r="E24" s="32">
        <v>286000</v>
      </c>
      <c r="F24" s="31">
        <f t="shared" si="0"/>
        <v>572000</v>
      </c>
      <c r="G24" s="33" t="s">
        <v>23</v>
      </c>
    </row>
    <row r="25" spans="1:7" ht="15.75">
      <c r="A25" s="21">
        <v>13</v>
      </c>
      <c r="B25" s="23" t="s">
        <v>60</v>
      </c>
      <c r="C25" s="21" t="s">
        <v>42</v>
      </c>
      <c r="D25" s="22" t="s">
        <v>32</v>
      </c>
      <c r="E25" s="32">
        <v>286000</v>
      </c>
      <c r="F25" s="31">
        <f t="shared" si="0"/>
        <v>572000</v>
      </c>
      <c r="G25" s="33" t="s">
        <v>23</v>
      </c>
    </row>
    <row r="26" spans="1:7" ht="15.75">
      <c r="A26" s="21">
        <v>14</v>
      </c>
      <c r="B26" s="23" t="s">
        <v>57</v>
      </c>
      <c r="C26" s="21" t="s">
        <v>42</v>
      </c>
      <c r="D26" s="22" t="s">
        <v>12</v>
      </c>
      <c r="E26" s="32">
        <v>1320000</v>
      </c>
      <c r="F26" s="31">
        <f t="shared" si="0"/>
        <v>1320000</v>
      </c>
      <c r="G26" s="33" t="s">
        <v>25</v>
      </c>
    </row>
    <row r="27" spans="1:7" ht="15.75">
      <c r="A27" s="21">
        <v>15</v>
      </c>
      <c r="B27" s="26" t="s">
        <v>62</v>
      </c>
      <c r="C27" s="24" t="s">
        <v>13</v>
      </c>
      <c r="D27" s="33">
        <v>1</v>
      </c>
      <c r="E27" s="29">
        <v>2200000</v>
      </c>
      <c r="F27" s="31">
        <f t="shared" si="0"/>
        <v>2200000</v>
      </c>
      <c r="G27" s="33" t="s">
        <v>25</v>
      </c>
    </row>
    <row r="28" spans="1:7" ht="15.75">
      <c r="A28" s="21">
        <v>16</v>
      </c>
      <c r="B28" s="26" t="s">
        <v>67</v>
      </c>
      <c r="C28" s="24" t="s">
        <v>13</v>
      </c>
      <c r="D28" s="33">
        <v>1</v>
      </c>
      <c r="E28" s="29">
        <v>660000</v>
      </c>
      <c r="F28" s="31">
        <f t="shared" si="0"/>
        <v>660000</v>
      </c>
      <c r="G28" s="33" t="s">
        <v>25</v>
      </c>
    </row>
    <row r="29" spans="1:7" ht="15.75">
      <c r="A29" s="21">
        <v>17</v>
      </c>
      <c r="B29" s="23" t="s">
        <v>53</v>
      </c>
      <c r="C29" s="24" t="s">
        <v>13</v>
      </c>
      <c r="D29" s="25" t="s">
        <v>12</v>
      </c>
      <c r="E29" s="29">
        <v>1375000</v>
      </c>
      <c r="F29" s="31">
        <f t="shared" si="0"/>
        <v>1375000</v>
      </c>
      <c r="G29" s="33" t="s">
        <v>25</v>
      </c>
    </row>
    <row r="30" spans="1:7" ht="15.75">
      <c r="A30" s="21">
        <v>18</v>
      </c>
      <c r="B30" s="26" t="s">
        <v>51</v>
      </c>
      <c r="C30" s="24" t="s">
        <v>13</v>
      </c>
      <c r="D30" s="25" t="s">
        <v>12</v>
      </c>
      <c r="E30" s="29">
        <v>1320000</v>
      </c>
      <c r="F30" s="31">
        <f t="shared" si="0"/>
        <v>1320000</v>
      </c>
      <c r="G30" s="33" t="s">
        <v>25</v>
      </c>
    </row>
    <row r="31" spans="1:7" ht="15.75">
      <c r="A31" s="21">
        <v>19</v>
      </c>
      <c r="B31" s="23" t="s">
        <v>52</v>
      </c>
      <c r="C31" s="24" t="s">
        <v>13</v>
      </c>
      <c r="D31" s="25" t="s">
        <v>12</v>
      </c>
      <c r="E31" s="29">
        <v>1320000</v>
      </c>
      <c r="F31" s="31">
        <f t="shared" si="0"/>
        <v>1320000</v>
      </c>
      <c r="G31" s="33" t="s">
        <v>25</v>
      </c>
    </row>
    <row r="32" spans="1:7" ht="15.75">
      <c r="A32" s="21">
        <v>20</v>
      </c>
      <c r="B32" s="23" t="s">
        <v>55</v>
      </c>
      <c r="C32" s="21" t="s">
        <v>13</v>
      </c>
      <c r="D32" s="22" t="s">
        <v>32</v>
      </c>
      <c r="E32" s="32">
        <v>264000</v>
      </c>
      <c r="F32" s="31">
        <f t="shared" si="0"/>
        <v>528000</v>
      </c>
      <c r="G32" s="33" t="s">
        <v>25</v>
      </c>
    </row>
    <row r="33" spans="1:7" ht="15.75">
      <c r="A33" s="21">
        <v>21</v>
      </c>
      <c r="B33" s="23" t="s">
        <v>54</v>
      </c>
      <c r="C33" s="21" t="s">
        <v>13</v>
      </c>
      <c r="D33" s="22" t="s">
        <v>32</v>
      </c>
      <c r="E33" s="32">
        <v>330000</v>
      </c>
      <c r="F33" s="31">
        <f t="shared" si="0"/>
        <v>660000</v>
      </c>
      <c r="G33" s="33" t="s">
        <v>25</v>
      </c>
    </row>
    <row r="34" spans="1:7" ht="15.75">
      <c r="A34" s="21">
        <v>22</v>
      </c>
      <c r="B34" s="34" t="s">
        <v>31</v>
      </c>
      <c r="C34" s="21" t="s">
        <v>13</v>
      </c>
      <c r="D34" s="22" t="s">
        <v>33</v>
      </c>
      <c r="E34" s="32">
        <v>77000</v>
      </c>
      <c r="F34" s="31">
        <f t="shared" si="0"/>
        <v>462000</v>
      </c>
      <c r="G34" s="33" t="s">
        <v>24</v>
      </c>
    </row>
    <row r="35" spans="1:7" ht="15.75">
      <c r="A35" s="21">
        <v>23</v>
      </c>
      <c r="B35" s="23" t="s">
        <v>49</v>
      </c>
      <c r="C35" s="24" t="s">
        <v>13</v>
      </c>
      <c r="D35" s="25" t="s">
        <v>12</v>
      </c>
      <c r="E35" s="29">
        <v>275000</v>
      </c>
      <c r="F35" s="31">
        <f t="shared" si="0"/>
        <v>275000</v>
      </c>
      <c r="G35" s="33" t="s">
        <v>25</v>
      </c>
    </row>
    <row r="36" spans="1:7" ht="15.75">
      <c r="A36" s="21">
        <v>24</v>
      </c>
      <c r="B36" s="23" t="s">
        <v>37</v>
      </c>
      <c r="C36" s="21" t="s">
        <v>13</v>
      </c>
      <c r="D36" s="22" t="s">
        <v>12</v>
      </c>
      <c r="E36" s="32">
        <v>2145000</v>
      </c>
      <c r="F36" s="31">
        <f t="shared" si="0"/>
        <v>2145000</v>
      </c>
      <c r="G36" s="33" t="s">
        <v>41</v>
      </c>
    </row>
    <row r="37" spans="1:7" ht="15.75">
      <c r="A37" s="21">
        <v>25</v>
      </c>
      <c r="B37" s="23" t="s">
        <v>38</v>
      </c>
      <c r="C37" s="21" t="s">
        <v>13</v>
      </c>
      <c r="D37" s="22" t="s">
        <v>12</v>
      </c>
      <c r="E37" s="32">
        <v>264000</v>
      </c>
      <c r="F37" s="31">
        <f t="shared" si="0"/>
        <v>264000</v>
      </c>
      <c r="G37" s="33" t="s">
        <v>41</v>
      </c>
    </row>
    <row r="38" spans="1:7" ht="15.75">
      <c r="A38" s="21">
        <v>26</v>
      </c>
      <c r="B38" s="23" t="s">
        <v>29</v>
      </c>
      <c r="C38" s="21" t="s">
        <v>13</v>
      </c>
      <c r="D38" s="22" t="s">
        <v>26</v>
      </c>
      <c r="E38" s="32">
        <v>104500</v>
      </c>
      <c r="F38" s="31">
        <f t="shared" si="0"/>
        <v>418000</v>
      </c>
      <c r="G38" s="21" t="s">
        <v>24</v>
      </c>
    </row>
    <row r="39" spans="1:7" ht="15.75">
      <c r="A39" s="21">
        <v>27</v>
      </c>
      <c r="B39" s="23" t="s">
        <v>36</v>
      </c>
      <c r="C39" s="21" t="s">
        <v>13</v>
      </c>
      <c r="D39" s="22" t="s">
        <v>27</v>
      </c>
      <c r="E39" s="32">
        <v>192500</v>
      </c>
      <c r="F39" s="31">
        <f t="shared" si="0"/>
        <v>2310000</v>
      </c>
      <c r="G39" s="21" t="s">
        <v>35</v>
      </c>
    </row>
    <row r="40" spans="1:7" ht="15.75">
      <c r="A40" s="21">
        <v>28</v>
      </c>
      <c r="B40" s="23" t="s">
        <v>30</v>
      </c>
      <c r="C40" s="21" t="s">
        <v>14</v>
      </c>
      <c r="D40" s="22" t="s">
        <v>12</v>
      </c>
      <c r="E40" s="32">
        <v>209000</v>
      </c>
      <c r="F40" s="31">
        <f t="shared" si="0"/>
        <v>209000</v>
      </c>
      <c r="G40" s="21" t="s">
        <v>23</v>
      </c>
    </row>
    <row r="41" spans="1:7" ht="15.75">
      <c r="A41" s="21">
        <v>29</v>
      </c>
      <c r="B41" s="23" t="s">
        <v>40</v>
      </c>
      <c r="C41" s="21" t="s">
        <v>13</v>
      </c>
      <c r="D41" s="22" t="s">
        <v>32</v>
      </c>
      <c r="E41" s="32">
        <v>203500</v>
      </c>
      <c r="F41" s="31">
        <f t="shared" si="0"/>
        <v>407000</v>
      </c>
      <c r="G41" s="33" t="s">
        <v>41</v>
      </c>
    </row>
    <row r="42" spans="1:7" ht="15.75">
      <c r="A42" s="21">
        <v>30</v>
      </c>
      <c r="B42" s="23" t="s">
        <v>28</v>
      </c>
      <c r="C42" s="21" t="s">
        <v>13</v>
      </c>
      <c r="D42" s="22" t="s">
        <v>12</v>
      </c>
      <c r="E42" s="32">
        <v>3520000</v>
      </c>
      <c r="F42" s="31">
        <f t="shared" si="0"/>
        <v>3520000</v>
      </c>
      <c r="G42" s="33" t="s">
        <v>41</v>
      </c>
    </row>
    <row r="43" spans="1:7" ht="15.75">
      <c r="A43" s="21">
        <v>31</v>
      </c>
      <c r="B43" s="23" t="s">
        <v>45</v>
      </c>
      <c r="C43" s="21" t="s">
        <v>14</v>
      </c>
      <c r="D43" s="22" t="s">
        <v>33</v>
      </c>
      <c r="E43" s="32">
        <v>88000</v>
      </c>
      <c r="F43" s="31">
        <f t="shared" si="0"/>
        <v>528000</v>
      </c>
      <c r="G43" s="33" t="s">
        <v>24</v>
      </c>
    </row>
    <row r="44" spans="1:7" ht="15.75">
      <c r="A44" s="21">
        <v>32</v>
      </c>
      <c r="B44" s="23" t="s">
        <v>46</v>
      </c>
      <c r="C44" s="21" t="s">
        <v>13</v>
      </c>
      <c r="D44" s="22" t="s">
        <v>33</v>
      </c>
      <c r="E44" s="32">
        <v>88000</v>
      </c>
      <c r="F44" s="31">
        <f t="shared" si="0"/>
        <v>528000</v>
      </c>
      <c r="G44" s="33" t="s">
        <v>24</v>
      </c>
    </row>
    <row r="45" spans="1:7" ht="15.75">
      <c r="A45" s="21">
        <v>33</v>
      </c>
      <c r="B45" s="23" t="s">
        <v>43</v>
      </c>
      <c r="C45" s="21" t="s">
        <v>44</v>
      </c>
      <c r="D45" s="22" t="s">
        <v>12</v>
      </c>
      <c r="E45" s="32">
        <v>550000</v>
      </c>
      <c r="F45" s="31">
        <f t="shared" si="0"/>
        <v>550000</v>
      </c>
      <c r="G45" s="33" t="s">
        <v>24</v>
      </c>
    </row>
    <row r="46" spans="1:7" ht="15.75">
      <c r="A46" s="21">
        <v>34</v>
      </c>
      <c r="B46" s="23" t="s">
        <v>77</v>
      </c>
      <c r="C46" s="21" t="s">
        <v>71</v>
      </c>
      <c r="D46" s="22" t="s">
        <v>26</v>
      </c>
      <c r="E46" s="32">
        <v>66000</v>
      </c>
      <c r="F46" s="31">
        <f>D46*E46</f>
        <v>264000</v>
      </c>
      <c r="G46" s="33" t="s">
        <v>24</v>
      </c>
    </row>
    <row r="47" spans="1:7" ht="15.75">
      <c r="A47" s="21">
        <v>35</v>
      </c>
      <c r="B47" s="23" t="s">
        <v>72</v>
      </c>
      <c r="C47" s="21" t="s">
        <v>73</v>
      </c>
      <c r="D47" s="22" t="s">
        <v>12</v>
      </c>
      <c r="E47" s="32">
        <v>1540000</v>
      </c>
      <c r="F47" s="31">
        <f t="shared" si="0"/>
        <v>1540000</v>
      </c>
      <c r="G47" s="33" t="s">
        <v>25</v>
      </c>
    </row>
    <row r="48" spans="1:7" ht="15.75">
      <c r="A48" s="21">
        <v>36</v>
      </c>
      <c r="B48" s="23" t="s">
        <v>74</v>
      </c>
      <c r="C48" s="21" t="s">
        <v>44</v>
      </c>
      <c r="D48" s="22" t="s">
        <v>32</v>
      </c>
      <c r="E48" s="32">
        <v>495000</v>
      </c>
      <c r="F48" s="31">
        <f t="shared" si="0"/>
        <v>990000</v>
      </c>
      <c r="G48" s="33" t="s">
        <v>24</v>
      </c>
    </row>
    <row r="49" spans="1:8" ht="15.75">
      <c r="A49" s="21">
        <v>37</v>
      </c>
      <c r="B49" s="23" t="s">
        <v>47</v>
      </c>
      <c r="C49" s="24" t="s">
        <v>42</v>
      </c>
      <c r="D49" s="25" t="s">
        <v>12</v>
      </c>
      <c r="E49" s="29">
        <v>1650000</v>
      </c>
      <c r="F49" s="31">
        <f t="shared" si="0"/>
        <v>1650000</v>
      </c>
      <c r="G49" s="33" t="s">
        <v>24</v>
      </c>
    </row>
    <row r="50" spans="1:8" ht="16.5">
      <c r="A50" s="84" t="s">
        <v>88</v>
      </c>
      <c r="B50" s="84"/>
      <c r="C50" s="84"/>
      <c r="D50" s="84"/>
      <c r="E50" s="84"/>
      <c r="F50" s="35">
        <f>SUM(F13:F49)</f>
        <v>76164000</v>
      </c>
      <c r="G50" s="19"/>
    </row>
    <row r="51" spans="1:8" ht="18.75" customHeight="1">
      <c r="A51" s="90" t="s">
        <v>89</v>
      </c>
      <c r="B51" s="91"/>
      <c r="C51" s="91"/>
      <c r="D51" s="91"/>
      <c r="E51" s="91"/>
      <c r="F51" s="91"/>
      <c r="G51" s="92"/>
    </row>
    <row r="52" spans="1:8" ht="30.75" customHeight="1">
      <c r="A52" s="93" t="s">
        <v>78</v>
      </c>
      <c r="B52" s="93"/>
      <c r="C52" s="93"/>
      <c r="D52" s="93"/>
      <c r="E52" s="93"/>
      <c r="F52" s="93"/>
      <c r="G52" s="93"/>
    </row>
    <row r="53" spans="1:8">
      <c r="B53" s="57" t="s">
        <v>90</v>
      </c>
      <c r="C53" s="57"/>
      <c r="D53" s="58"/>
      <c r="E53" s="58"/>
      <c r="F53" s="94" t="s">
        <v>97</v>
      </c>
      <c r="G53" s="94"/>
      <c r="H53" s="94"/>
    </row>
    <row r="54" spans="1:8">
      <c r="B54" s="57" t="s">
        <v>91</v>
      </c>
      <c r="C54" s="57"/>
      <c r="D54" s="58"/>
      <c r="E54" s="58"/>
      <c r="F54" s="95" t="s">
        <v>92</v>
      </c>
      <c r="G54" s="95"/>
      <c r="H54" s="95"/>
    </row>
    <row r="55" spans="1:8">
      <c r="B55" s="57" t="s">
        <v>93</v>
      </c>
      <c r="C55" s="57"/>
      <c r="D55" s="58"/>
      <c r="E55" s="58"/>
      <c r="F55" s="58"/>
      <c r="G55" s="57"/>
      <c r="H55" s="53"/>
    </row>
    <row r="56" spans="1:8">
      <c r="B56" s="57" t="s">
        <v>94</v>
      </c>
      <c r="C56" s="57"/>
      <c r="D56" s="59"/>
      <c r="E56" s="59"/>
      <c r="F56" s="60"/>
      <c r="G56" s="59"/>
      <c r="H56" s="60"/>
    </row>
    <row r="57" spans="1:8">
      <c r="B57" s="59" t="s">
        <v>95</v>
      </c>
      <c r="C57" s="59"/>
      <c r="D57" s="59"/>
      <c r="E57" s="59"/>
      <c r="F57" s="60"/>
      <c r="G57" s="59"/>
      <c r="H57" s="60"/>
    </row>
    <row r="58" spans="1:8">
      <c r="B58" s="96" t="s">
        <v>96</v>
      </c>
      <c r="C58" s="96"/>
      <c r="D58" s="60"/>
      <c r="E58" s="60"/>
      <c r="F58" s="60"/>
      <c r="G58" s="59"/>
      <c r="H58" s="60"/>
    </row>
    <row r="59" spans="1:8" ht="16.5">
      <c r="E59" s="82"/>
      <c r="F59" s="82"/>
      <c r="G59" s="82"/>
    </row>
  </sheetData>
  <mergeCells count="15">
    <mergeCell ref="A1:G1"/>
    <mergeCell ref="A6:G6"/>
    <mergeCell ref="A9:B9"/>
    <mergeCell ref="E59:G59"/>
    <mergeCell ref="A11:A12"/>
    <mergeCell ref="B11:B12"/>
    <mergeCell ref="C11:C12"/>
    <mergeCell ref="D11:D12"/>
    <mergeCell ref="G11:G12"/>
    <mergeCell ref="A50:E50"/>
    <mergeCell ref="A51:G51"/>
    <mergeCell ref="A52:G52"/>
    <mergeCell ref="F53:H53"/>
    <mergeCell ref="F54:H54"/>
    <mergeCell ref="B58:C5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opLeftCell="A46" workbookViewId="0">
      <selection activeCell="A51" sqref="A51:G51"/>
    </sheetView>
  </sheetViews>
  <sheetFormatPr defaultColWidth="9.140625" defaultRowHeight="15"/>
  <cols>
    <col min="1" max="1" width="4.85546875" style="2" customWidth="1"/>
    <col min="2" max="2" width="39.5703125" style="2" customWidth="1"/>
    <col min="3" max="3" width="7.7109375" style="2" customWidth="1"/>
    <col min="4" max="4" width="8.7109375" style="2" customWidth="1"/>
    <col min="5" max="5" width="12.28515625" style="4" customWidth="1"/>
    <col min="6" max="6" width="17" style="4" customWidth="1"/>
    <col min="7" max="7" width="13" style="2" customWidth="1"/>
    <col min="8" max="9" width="9.140625" style="2"/>
    <col min="10" max="10" width="12.28515625" style="2" customWidth="1"/>
    <col min="11" max="11" width="9.140625" style="2"/>
    <col min="12" max="12" width="10.140625" style="2" bestFit="1" customWidth="1"/>
    <col min="13" max="16384" width="9.140625" style="2"/>
  </cols>
  <sheetData>
    <row r="1" spans="1:12">
      <c r="A1" s="100" t="s">
        <v>98</v>
      </c>
      <c r="B1" s="100"/>
      <c r="C1" s="100"/>
      <c r="D1" s="100"/>
      <c r="E1" s="100"/>
      <c r="F1" s="100"/>
      <c r="G1" s="100"/>
    </row>
    <row r="2" spans="1:12">
      <c r="A2" s="100"/>
      <c r="B2" s="100"/>
      <c r="C2" s="100"/>
      <c r="D2" s="100"/>
      <c r="E2" s="100"/>
      <c r="F2" s="100"/>
      <c r="G2" s="100"/>
    </row>
    <row r="3" spans="1:12">
      <c r="A3" s="100"/>
      <c r="B3" s="100"/>
      <c r="C3" s="100"/>
      <c r="D3" s="100"/>
      <c r="E3" s="100"/>
      <c r="F3" s="100"/>
      <c r="G3" s="100"/>
    </row>
    <row r="4" spans="1:12">
      <c r="A4" s="100"/>
      <c r="B4" s="100"/>
      <c r="C4" s="100"/>
      <c r="D4" s="100"/>
      <c r="E4" s="100"/>
      <c r="F4" s="100"/>
      <c r="G4" s="100"/>
    </row>
    <row r="5" spans="1:12">
      <c r="A5" s="101" t="s">
        <v>84</v>
      </c>
      <c r="B5" s="101"/>
      <c r="C5" s="101"/>
      <c r="D5" s="101"/>
      <c r="E5" s="101"/>
      <c r="F5" s="101"/>
      <c r="G5" s="101"/>
    </row>
    <row r="6" spans="1:12">
      <c r="A6" s="101"/>
      <c r="B6" s="101"/>
      <c r="C6" s="101"/>
      <c r="D6" s="101"/>
      <c r="E6" s="101"/>
      <c r="F6" s="101"/>
      <c r="G6" s="101"/>
    </row>
    <row r="7" spans="1:12">
      <c r="A7" s="64" t="s">
        <v>99</v>
      </c>
      <c r="B7" s="64"/>
      <c r="C7" s="65"/>
      <c r="D7" s="64"/>
      <c r="E7" s="64"/>
      <c r="F7" s="64"/>
      <c r="G7" s="64"/>
    </row>
    <row r="8" spans="1:12" ht="16.5">
      <c r="A8" s="102" t="s">
        <v>100</v>
      </c>
      <c r="B8" s="102"/>
      <c r="C8" s="102"/>
      <c r="D8" s="102"/>
      <c r="E8" s="102"/>
      <c r="F8" s="102"/>
      <c r="G8" s="102"/>
    </row>
    <row r="11" spans="1:12" ht="15" customHeight="1">
      <c r="A11" s="103" t="s">
        <v>17</v>
      </c>
      <c r="B11" s="103" t="s">
        <v>0</v>
      </c>
      <c r="C11" s="103" t="s">
        <v>1</v>
      </c>
      <c r="D11" s="103" t="s">
        <v>2</v>
      </c>
      <c r="E11" s="38" t="s">
        <v>3</v>
      </c>
      <c r="F11" s="38" t="s">
        <v>5</v>
      </c>
      <c r="G11" s="103" t="s">
        <v>6</v>
      </c>
    </row>
    <row r="12" spans="1:12">
      <c r="A12" s="104"/>
      <c r="B12" s="104"/>
      <c r="C12" s="104"/>
      <c r="D12" s="104"/>
      <c r="E12" s="16" t="s">
        <v>4</v>
      </c>
      <c r="F12" s="16" t="s">
        <v>4</v>
      </c>
      <c r="G12" s="104"/>
    </row>
    <row r="13" spans="1:12" ht="15.75">
      <c r="A13" s="21">
        <v>1</v>
      </c>
      <c r="B13" s="23" t="s">
        <v>50</v>
      </c>
      <c r="C13" s="21" t="s">
        <v>13</v>
      </c>
      <c r="D13" s="22" t="s">
        <v>12</v>
      </c>
      <c r="E13" s="30">
        <v>19602000</v>
      </c>
      <c r="F13" s="31">
        <f>D13*E13</f>
        <v>19602000</v>
      </c>
      <c r="G13" s="21" t="s">
        <v>39</v>
      </c>
      <c r="J13" s="30">
        <v>17820000</v>
      </c>
      <c r="K13" s="2">
        <f>J13*10%</f>
        <v>1782000</v>
      </c>
      <c r="L13" s="4">
        <f>J13+K13</f>
        <v>19602000</v>
      </c>
    </row>
    <row r="14" spans="1:12" ht="15.75">
      <c r="A14" s="21">
        <v>2</v>
      </c>
      <c r="B14" s="23" t="s">
        <v>64</v>
      </c>
      <c r="C14" s="21" t="s">
        <v>13</v>
      </c>
      <c r="D14" s="22" t="s">
        <v>12</v>
      </c>
      <c r="E14" s="32">
        <v>5082000</v>
      </c>
      <c r="F14" s="31">
        <f t="shared" ref="F14:F49" si="0">D14*E14</f>
        <v>5082000</v>
      </c>
      <c r="G14" s="21" t="s">
        <v>39</v>
      </c>
      <c r="J14" s="32">
        <v>4620000</v>
      </c>
      <c r="K14" s="2">
        <f t="shared" ref="K14:K49" si="1">J14*10%</f>
        <v>462000</v>
      </c>
      <c r="L14" s="4">
        <f t="shared" ref="L14:L49" si="2">J14+K14</f>
        <v>5082000</v>
      </c>
    </row>
    <row r="15" spans="1:12" ht="15.75">
      <c r="A15" s="21">
        <v>3</v>
      </c>
      <c r="B15" s="23" t="s">
        <v>34</v>
      </c>
      <c r="C15" s="21" t="s">
        <v>42</v>
      </c>
      <c r="D15" s="22" t="s">
        <v>12</v>
      </c>
      <c r="E15" s="32">
        <v>907500</v>
      </c>
      <c r="F15" s="31">
        <f t="shared" si="0"/>
        <v>907500</v>
      </c>
      <c r="G15" s="33" t="s">
        <v>24</v>
      </c>
      <c r="J15" s="32">
        <v>825000</v>
      </c>
      <c r="K15" s="2">
        <f t="shared" si="1"/>
        <v>82500</v>
      </c>
      <c r="L15" s="4">
        <f t="shared" si="2"/>
        <v>907500</v>
      </c>
    </row>
    <row r="16" spans="1:12" ht="19.5" customHeight="1">
      <c r="A16" s="21">
        <v>4</v>
      </c>
      <c r="B16" s="23" t="s">
        <v>76</v>
      </c>
      <c r="C16" s="21" t="s">
        <v>13</v>
      </c>
      <c r="D16" s="22" t="s">
        <v>12</v>
      </c>
      <c r="E16" s="32">
        <v>7986000</v>
      </c>
      <c r="F16" s="31">
        <f>D16*E16</f>
        <v>7986000</v>
      </c>
      <c r="G16" s="21" t="s">
        <v>63</v>
      </c>
      <c r="J16" s="32">
        <v>7260000</v>
      </c>
      <c r="K16" s="2">
        <f t="shared" si="1"/>
        <v>726000</v>
      </c>
      <c r="L16" s="4">
        <f t="shared" si="2"/>
        <v>7986000</v>
      </c>
    </row>
    <row r="17" spans="1:12" ht="15.75">
      <c r="A17" s="21">
        <v>5</v>
      </c>
      <c r="B17" s="23" t="s">
        <v>75</v>
      </c>
      <c r="C17" s="21" t="s">
        <v>13</v>
      </c>
      <c r="D17" s="22" t="s">
        <v>12</v>
      </c>
      <c r="E17" s="32">
        <v>6655000</v>
      </c>
      <c r="F17" s="31">
        <f>D17*E17</f>
        <v>6655000</v>
      </c>
      <c r="G17" s="21" t="s">
        <v>63</v>
      </c>
      <c r="J17" s="32">
        <v>6050000</v>
      </c>
      <c r="K17" s="2">
        <f t="shared" si="1"/>
        <v>605000</v>
      </c>
      <c r="L17" s="4">
        <f t="shared" si="2"/>
        <v>6655000</v>
      </c>
    </row>
    <row r="18" spans="1:12" ht="15.75">
      <c r="A18" s="21">
        <v>6</v>
      </c>
      <c r="B18" s="23" t="s">
        <v>48</v>
      </c>
      <c r="C18" s="21" t="s">
        <v>13</v>
      </c>
      <c r="D18" s="22" t="s">
        <v>12</v>
      </c>
      <c r="E18" s="32">
        <v>7865000</v>
      </c>
      <c r="F18" s="31">
        <f t="shared" si="0"/>
        <v>7865000</v>
      </c>
      <c r="G18" s="33" t="s">
        <v>24</v>
      </c>
      <c r="J18" s="32">
        <v>7150000</v>
      </c>
      <c r="K18" s="2">
        <f t="shared" si="1"/>
        <v>715000</v>
      </c>
      <c r="L18" s="4">
        <f t="shared" si="2"/>
        <v>7865000</v>
      </c>
    </row>
    <row r="19" spans="1:12" ht="15.75">
      <c r="A19" s="21">
        <v>7</v>
      </c>
      <c r="B19" s="23" t="s">
        <v>61</v>
      </c>
      <c r="C19" s="21" t="s">
        <v>42</v>
      </c>
      <c r="D19" s="22" t="s">
        <v>12</v>
      </c>
      <c r="E19" s="32">
        <v>4235000</v>
      </c>
      <c r="F19" s="31">
        <f t="shared" si="0"/>
        <v>4235000</v>
      </c>
      <c r="G19" s="33" t="s">
        <v>24</v>
      </c>
      <c r="J19" s="32">
        <v>3850000</v>
      </c>
      <c r="K19" s="2">
        <f t="shared" si="1"/>
        <v>385000</v>
      </c>
      <c r="L19" s="4">
        <f t="shared" si="2"/>
        <v>4235000</v>
      </c>
    </row>
    <row r="20" spans="1:12" ht="15.75">
      <c r="A20" s="21">
        <v>8</v>
      </c>
      <c r="B20" s="23" t="s">
        <v>69</v>
      </c>
      <c r="C20" s="21" t="s">
        <v>70</v>
      </c>
      <c r="D20" s="22" t="s">
        <v>32</v>
      </c>
      <c r="E20" s="32">
        <v>363000</v>
      </c>
      <c r="F20" s="31">
        <f t="shared" si="0"/>
        <v>726000</v>
      </c>
      <c r="G20" s="33" t="s">
        <v>24</v>
      </c>
      <c r="J20" s="32">
        <v>330000</v>
      </c>
      <c r="K20" s="2">
        <f t="shared" si="1"/>
        <v>33000</v>
      </c>
      <c r="L20" s="4">
        <f t="shared" si="2"/>
        <v>363000</v>
      </c>
    </row>
    <row r="21" spans="1:12" ht="15.75">
      <c r="A21" s="21">
        <v>9</v>
      </c>
      <c r="B21" s="23" t="s">
        <v>68</v>
      </c>
      <c r="C21" s="21" t="s">
        <v>13</v>
      </c>
      <c r="D21" s="22" t="s">
        <v>32</v>
      </c>
      <c r="E21" s="32">
        <v>121000</v>
      </c>
      <c r="F21" s="31">
        <f t="shared" si="0"/>
        <v>242000</v>
      </c>
      <c r="G21" s="33" t="s">
        <v>23</v>
      </c>
      <c r="J21" s="32">
        <v>110000</v>
      </c>
      <c r="K21" s="2">
        <f t="shared" si="1"/>
        <v>11000</v>
      </c>
      <c r="L21" s="4">
        <f t="shared" si="2"/>
        <v>121000</v>
      </c>
    </row>
    <row r="22" spans="1:12" ht="15.75">
      <c r="A22" s="21">
        <v>10</v>
      </c>
      <c r="B22" s="23" t="s">
        <v>56</v>
      </c>
      <c r="C22" s="21" t="s">
        <v>42</v>
      </c>
      <c r="D22" s="22" t="s">
        <v>12</v>
      </c>
      <c r="E22" s="32">
        <v>605000</v>
      </c>
      <c r="F22" s="31">
        <f t="shared" si="0"/>
        <v>605000</v>
      </c>
      <c r="G22" s="33" t="s">
        <v>23</v>
      </c>
      <c r="J22" s="32">
        <v>550000</v>
      </c>
      <c r="K22" s="2">
        <f t="shared" si="1"/>
        <v>55000</v>
      </c>
      <c r="L22" s="4">
        <f t="shared" si="2"/>
        <v>605000</v>
      </c>
    </row>
    <row r="23" spans="1:12" ht="15.75">
      <c r="A23" s="21">
        <v>11</v>
      </c>
      <c r="B23" s="23" t="s">
        <v>58</v>
      </c>
      <c r="C23" s="21" t="s">
        <v>42</v>
      </c>
      <c r="D23" s="22" t="s">
        <v>32</v>
      </c>
      <c r="E23" s="32">
        <v>314600</v>
      </c>
      <c r="F23" s="31">
        <f t="shared" si="0"/>
        <v>629200</v>
      </c>
      <c r="G23" s="33" t="s">
        <v>23</v>
      </c>
      <c r="J23" s="32">
        <v>286000</v>
      </c>
      <c r="K23" s="2">
        <f t="shared" si="1"/>
        <v>28600</v>
      </c>
      <c r="L23" s="4">
        <f t="shared" si="2"/>
        <v>314600</v>
      </c>
    </row>
    <row r="24" spans="1:12" ht="15.75">
      <c r="A24" s="21">
        <v>12</v>
      </c>
      <c r="B24" s="23" t="s">
        <v>59</v>
      </c>
      <c r="C24" s="21" t="s">
        <v>42</v>
      </c>
      <c r="D24" s="22" t="s">
        <v>32</v>
      </c>
      <c r="E24" s="32">
        <v>314600</v>
      </c>
      <c r="F24" s="31">
        <f t="shared" si="0"/>
        <v>629200</v>
      </c>
      <c r="G24" s="33" t="s">
        <v>23</v>
      </c>
      <c r="J24" s="32">
        <v>286000</v>
      </c>
      <c r="K24" s="2">
        <f t="shared" si="1"/>
        <v>28600</v>
      </c>
      <c r="L24" s="4">
        <f t="shared" si="2"/>
        <v>314600</v>
      </c>
    </row>
    <row r="25" spans="1:12" ht="15.75">
      <c r="A25" s="21">
        <v>13</v>
      </c>
      <c r="B25" s="23" t="s">
        <v>60</v>
      </c>
      <c r="C25" s="21" t="s">
        <v>42</v>
      </c>
      <c r="D25" s="22" t="s">
        <v>32</v>
      </c>
      <c r="E25" s="32">
        <v>314600</v>
      </c>
      <c r="F25" s="31">
        <f t="shared" si="0"/>
        <v>629200</v>
      </c>
      <c r="G25" s="33" t="s">
        <v>23</v>
      </c>
      <c r="J25" s="32">
        <v>286000</v>
      </c>
      <c r="K25" s="2">
        <f t="shared" si="1"/>
        <v>28600</v>
      </c>
      <c r="L25" s="4">
        <f t="shared" si="2"/>
        <v>314600</v>
      </c>
    </row>
    <row r="26" spans="1:12" ht="15.75">
      <c r="A26" s="21">
        <v>14</v>
      </c>
      <c r="B26" s="23" t="s">
        <v>57</v>
      </c>
      <c r="C26" s="21" t="s">
        <v>42</v>
      </c>
      <c r="D26" s="22" t="s">
        <v>12</v>
      </c>
      <c r="E26" s="32">
        <v>1452000</v>
      </c>
      <c r="F26" s="31">
        <f t="shared" si="0"/>
        <v>1452000</v>
      </c>
      <c r="G26" s="33" t="s">
        <v>25</v>
      </c>
      <c r="J26" s="32">
        <v>1320000</v>
      </c>
      <c r="K26" s="2">
        <f t="shared" si="1"/>
        <v>132000</v>
      </c>
      <c r="L26" s="4">
        <f t="shared" si="2"/>
        <v>1452000</v>
      </c>
    </row>
    <row r="27" spans="1:12" ht="15.75">
      <c r="A27" s="21">
        <v>15</v>
      </c>
      <c r="B27" s="26" t="s">
        <v>62</v>
      </c>
      <c r="C27" s="24" t="s">
        <v>13</v>
      </c>
      <c r="D27" s="33">
        <v>1</v>
      </c>
      <c r="E27" s="29">
        <v>2420000</v>
      </c>
      <c r="F27" s="31">
        <f t="shared" si="0"/>
        <v>2420000</v>
      </c>
      <c r="G27" s="33" t="s">
        <v>25</v>
      </c>
      <c r="J27" s="29">
        <v>2200000</v>
      </c>
      <c r="K27" s="2">
        <f t="shared" si="1"/>
        <v>220000</v>
      </c>
      <c r="L27" s="4">
        <f t="shared" si="2"/>
        <v>2420000</v>
      </c>
    </row>
    <row r="28" spans="1:12" ht="15.75">
      <c r="A28" s="21">
        <v>16</v>
      </c>
      <c r="B28" s="26" t="s">
        <v>67</v>
      </c>
      <c r="C28" s="24" t="s">
        <v>13</v>
      </c>
      <c r="D28" s="33">
        <v>1</v>
      </c>
      <c r="E28" s="29">
        <v>726000</v>
      </c>
      <c r="F28" s="31">
        <f t="shared" si="0"/>
        <v>726000</v>
      </c>
      <c r="G28" s="33" t="s">
        <v>25</v>
      </c>
      <c r="J28" s="29">
        <v>660000</v>
      </c>
      <c r="K28" s="2">
        <f t="shared" si="1"/>
        <v>66000</v>
      </c>
      <c r="L28" s="4">
        <f t="shared" si="2"/>
        <v>726000</v>
      </c>
    </row>
    <row r="29" spans="1:12" ht="15.75">
      <c r="A29" s="21">
        <v>17</v>
      </c>
      <c r="B29" s="23" t="s">
        <v>53</v>
      </c>
      <c r="C29" s="24" t="s">
        <v>13</v>
      </c>
      <c r="D29" s="25" t="s">
        <v>12</v>
      </c>
      <c r="E29" s="29">
        <v>1512500</v>
      </c>
      <c r="F29" s="31">
        <f t="shared" si="0"/>
        <v>1512500</v>
      </c>
      <c r="G29" s="33" t="s">
        <v>25</v>
      </c>
      <c r="J29" s="29">
        <v>1375000</v>
      </c>
      <c r="K29" s="2">
        <f t="shared" si="1"/>
        <v>137500</v>
      </c>
      <c r="L29" s="4">
        <f t="shared" si="2"/>
        <v>1512500</v>
      </c>
    </row>
    <row r="30" spans="1:12" ht="15.75">
      <c r="A30" s="21">
        <v>18</v>
      </c>
      <c r="B30" s="26" t="s">
        <v>51</v>
      </c>
      <c r="C30" s="24" t="s">
        <v>13</v>
      </c>
      <c r="D30" s="25" t="s">
        <v>12</v>
      </c>
      <c r="E30" s="29">
        <v>1452000</v>
      </c>
      <c r="F30" s="31">
        <f t="shared" si="0"/>
        <v>1452000</v>
      </c>
      <c r="G30" s="33" t="s">
        <v>25</v>
      </c>
      <c r="J30" s="29">
        <v>1320000</v>
      </c>
      <c r="K30" s="2">
        <f t="shared" si="1"/>
        <v>132000</v>
      </c>
      <c r="L30" s="4">
        <f t="shared" si="2"/>
        <v>1452000</v>
      </c>
    </row>
    <row r="31" spans="1:12" ht="15.75">
      <c r="A31" s="21">
        <v>19</v>
      </c>
      <c r="B31" s="23" t="s">
        <v>52</v>
      </c>
      <c r="C31" s="24" t="s">
        <v>13</v>
      </c>
      <c r="D31" s="25" t="s">
        <v>12</v>
      </c>
      <c r="E31" s="29">
        <v>1452000</v>
      </c>
      <c r="F31" s="31">
        <f t="shared" si="0"/>
        <v>1452000</v>
      </c>
      <c r="G31" s="33" t="s">
        <v>25</v>
      </c>
      <c r="J31" s="29">
        <v>1320000</v>
      </c>
      <c r="K31" s="2">
        <f t="shared" si="1"/>
        <v>132000</v>
      </c>
      <c r="L31" s="4">
        <f t="shared" si="2"/>
        <v>1452000</v>
      </c>
    </row>
    <row r="32" spans="1:12" ht="15.75">
      <c r="A32" s="21">
        <v>20</v>
      </c>
      <c r="B32" s="23" t="s">
        <v>55</v>
      </c>
      <c r="C32" s="21" t="s">
        <v>13</v>
      </c>
      <c r="D32" s="22" t="s">
        <v>32</v>
      </c>
      <c r="E32" s="32">
        <v>290400</v>
      </c>
      <c r="F32" s="31">
        <f t="shared" si="0"/>
        <v>580800</v>
      </c>
      <c r="G32" s="33" t="s">
        <v>25</v>
      </c>
      <c r="J32" s="32">
        <v>264000</v>
      </c>
      <c r="K32" s="2">
        <f t="shared" si="1"/>
        <v>26400</v>
      </c>
      <c r="L32" s="4">
        <f t="shared" si="2"/>
        <v>290400</v>
      </c>
    </row>
    <row r="33" spans="1:12" ht="15.75">
      <c r="A33" s="21">
        <v>21</v>
      </c>
      <c r="B33" s="23" t="s">
        <v>54</v>
      </c>
      <c r="C33" s="21" t="s">
        <v>13</v>
      </c>
      <c r="D33" s="22" t="s">
        <v>32</v>
      </c>
      <c r="E33" s="32">
        <v>363000</v>
      </c>
      <c r="F33" s="31">
        <f t="shared" si="0"/>
        <v>726000</v>
      </c>
      <c r="G33" s="33" t="s">
        <v>25</v>
      </c>
      <c r="J33" s="32">
        <v>330000</v>
      </c>
      <c r="K33" s="2">
        <f t="shared" si="1"/>
        <v>33000</v>
      </c>
      <c r="L33" s="4">
        <f t="shared" si="2"/>
        <v>363000</v>
      </c>
    </row>
    <row r="34" spans="1:12" ht="15.75">
      <c r="A34" s="21">
        <v>22</v>
      </c>
      <c r="B34" s="34" t="s">
        <v>31</v>
      </c>
      <c r="C34" s="21" t="s">
        <v>13</v>
      </c>
      <c r="D34" s="22" t="s">
        <v>33</v>
      </c>
      <c r="E34" s="32">
        <v>84700</v>
      </c>
      <c r="F34" s="31">
        <f t="shared" si="0"/>
        <v>508200</v>
      </c>
      <c r="G34" s="33" t="s">
        <v>24</v>
      </c>
      <c r="J34" s="32">
        <v>77000</v>
      </c>
      <c r="K34" s="2">
        <f t="shared" si="1"/>
        <v>7700</v>
      </c>
      <c r="L34" s="4">
        <f t="shared" si="2"/>
        <v>84700</v>
      </c>
    </row>
    <row r="35" spans="1:12" ht="15.75">
      <c r="A35" s="21">
        <v>23</v>
      </c>
      <c r="B35" s="23" t="s">
        <v>49</v>
      </c>
      <c r="C35" s="24" t="s">
        <v>13</v>
      </c>
      <c r="D35" s="25" t="s">
        <v>12</v>
      </c>
      <c r="E35" s="29">
        <v>303500</v>
      </c>
      <c r="F35" s="31">
        <f t="shared" si="0"/>
        <v>303500</v>
      </c>
      <c r="G35" s="33" t="s">
        <v>25</v>
      </c>
      <c r="J35" s="29">
        <v>275000</v>
      </c>
      <c r="K35" s="2">
        <f t="shared" si="1"/>
        <v>27500</v>
      </c>
      <c r="L35" s="4">
        <f t="shared" si="2"/>
        <v>302500</v>
      </c>
    </row>
    <row r="36" spans="1:12" ht="15.75">
      <c r="A36" s="21">
        <v>24</v>
      </c>
      <c r="B36" s="23" t="s">
        <v>37</v>
      </c>
      <c r="C36" s="21" t="s">
        <v>13</v>
      </c>
      <c r="D36" s="22" t="s">
        <v>12</v>
      </c>
      <c r="E36" s="32">
        <v>2359500</v>
      </c>
      <c r="F36" s="31">
        <f t="shared" si="0"/>
        <v>2359500</v>
      </c>
      <c r="G36" s="33" t="s">
        <v>41</v>
      </c>
      <c r="J36" s="32">
        <v>2145000</v>
      </c>
      <c r="K36" s="2">
        <f t="shared" si="1"/>
        <v>214500</v>
      </c>
      <c r="L36" s="4">
        <f t="shared" si="2"/>
        <v>2359500</v>
      </c>
    </row>
    <row r="37" spans="1:12" ht="15.75">
      <c r="A37" s="21">
        <v>25</v>
      </c>
      <c r="B37" s="23" t="s">
        <v>38</v>
      </c>
      <c r="C37" s="21" t="s">
        <v>13</v>
      </c>
      <c r="D37" s="22" t="s">
        <v>12</v>
      </c>
      <c r="E37" s="32">
        <v>290400</v>
      </c>
      <c r="F37" s="31">
        <f t="shared" si="0"/>
        <v>290400</v>
      </c>
      <c r="G37" s="33" t="s">
        <v>41</v>
      </c>
      <c r="J37" s="32">
        <v>264000</v>
      </c>
      <c r="K37" s="2">
        <f t="shared" si="1"/>
        <v>26400</v>
      </c>
      <c r="L37" s="4">
        <f t="shared" si="2"/>
        <v>290400</v>
      </c>
    </row>
    <row r="38" spans="1:12" ht="15.75">
      <c r="A38" s="21">
        <v>26</v>
      </c>
      <c r="B38" s="23" t="s">
        <v>29</v>
      </c>
      <c r="C38" s="21" t="s">
        <v>13</v>
      </c>
      <c r="D38" s="22" t="s">
        <v>26</v>
      </c>
      <c r="E38" s="32">
        <v>115000</v>
      </c>
      <c r="F38" s="31">
        <f t="shared" si="0"/>
        <v>460000</v>
      </c>
      <c r="G38" s="21" t="s">
        <v>24</v>
      </c>
      <c r="J38" s="32">
        <v>104500</v>
      </c>
      <c r="K38" s="2">
        <f t="shared" si="1"/>
        <v>10450</v>
      </c>
      <c r="L38" s="4">
        <f t="shared" si="2"/>
        <v>114950</v>
      </c>
    </row>
    <row r="39" spans="1:12" ht="15.75">
      <c r="A39" s="21">
        <v>27</v>
      </c>
      <c r="B39" s="23" t="s">
        <v>36</v>
      </c>
      <c r="C39" s="21" t="s">
        <v>13</v>
      </c>
      <c r="D39" s="22" t="s">
        <v>27</v>
      </c>
      <c r="E39" s="32">
        <v>212000</v>
      </c>
      <c r="F39" s="31">
        <f t="shared" si="0"/>
        <v>2544000</v>
      </c>
      <c r="G39" s="21" t="s">
        <v>35</v>
      </c>
      <c r="J39" s="32">
        <v>192500</v>
      </c>
      <c r="K39" s="2">
        <f t="shared" si="1"/>
        <v>19250</v>
      </c>
      <c r="L39" s="4">
        <f t="shared" si="2"/>
        <v>211750</v>
      </c>
    </row>
    <row r="40" spans="1:12" ht="15.75">
      <c r="A40" s="21">
        <v>28</v>
      </c>
      <c r="B40" s="23" t="s">
        <v>30</v>
      </c>
      <c r="C40" s="21" t="s">
        <v>14</v>
      </c>
      <c r="D40" s="22" t="s">
        <v>12</v>
      </c>
      <c r="E40" s="32">
        <v>230000</v>
      </c>
      <c r="F40" s="31">
        <f t="shared" si="0"/>
        <v>230000</v>
      </c>
      <c r="G40" s="21" t="s">
        <v>23</v>
      </c>
      <c r="J40" s="32">
        <v>209000</v>
      </c>
      <c r="K40" s="2">
        <f t="shared" si="1"/>
        <v>20900</v>
      </c>
      <c r="L40" s="4">
        <f t="shared" si="2"/>
        <v>229900</v>
      </c>
    </row>
    <row r="41" spans="1:12" ht="15.75">
      <c r="A41" s="21">
        <v>29</v>
      </c>
      <c r="B41" s="23" t="s">
        <v>40</v>
      </c>
      <c r="C41" s="21" t="s">
        <v>13</v>
      </c>
      <c r="D41" s="22" t="s">
        <v>32</v>
      </c>
      <c r="E41" s="32">
        <v>224000</v>
      </c>
      <c r="F41" s="31">
        <f t="shared" si="0"/>
        <v>448000</v>
      </c>
      <c r="G41" s="33" t="s">
        <v>41</v>
      </c>
      <c r="J41" s="32">
        <v>203500</v>
      </c>
      <c r="K41" s="2">
        <f t="shared" si="1"/>
        <v>20350</v>
      </c>
      <c r="L41" s="4">
        <f t="shared" si="2"/>
        <v>223850</v>
      </c>
    </row>
    <row r="42" spans="1:12" ht="15.75">
      <c r="A42" s="21">
        <v>30</v>
      </c>
      <c r="B42" s="23" t="s">
        <v>28</v>
      </c>
      <c r="C42" s="21" t="s">
        <v>13</v>
      </c>
      <c r="D42" s="22" t="s">
        <v>12</v>
      </c>
      <c r="E42" s="32">
        <v>3872000</v>
      </c>
      <c r="F42" s="31">
        <f t="shared" si="0"/>
        <v>3872000</v>
      </c>
      <c r="G42" s="33" t="s">
        <v>41</v>
      </c>
      <c r="J42" s="32">
        <v>3520000</v>
      </c>
      <c r="K42" s="2">
        <f t="shared" si="1"/>
        <v>352000</v>
      </c>
      <c r="L42" s="4">
        <f t="shared" si="2"/>
        <v>3872000</v>
      </c>
    </row>
    <row r="43" spans="1:12" ht="15.75">
      <c r="A43" s="21">
        <v>31</v>
      </c>
      <c r="B43" s="23" t="s">
        <v>45</v>
      </c>
      <c r="C43" s="21" t="s">
        <v>14</v>
      </c>
      <c r="D43" s="22" t="s">
        <v>33</v>
      </c>
      <c r="E43" s="32">
        <v>96800</v>
      </c>
      <c r="F43" s="31">
        <f t="shared" si="0"/>
        <v>580800</v>
      </c>
      <c r="G43" s="33" t="s">
        <v>24</v>
      </c>
      <c r="J43" s="32">
        <v>88000</v>
      </c>
      <c r="K43" s="2">
        <f t="shared" si="1"/>
        <v>8800</v>
      </c>
      <c r="L43" s="4">
        <f t="shared" si="2"/>
        <v>96800</v>
      </c>
    </row>
    <row r="44" spans="1:12" ht="15.75">
      <c r="A44" s="21">
        <v>32</v>
      </c>
      <c r="B44" s="23" t="s">
        <v>46</v>
      </c>
      <c r="C44" s="21" t="s">
        <v>13</v>
      </c>
      <c r="D44" s="22" t="s">
        <v>33</v>
      </c>
      <c r="E44" s="32">
        <v>96800</v>
      </c>
      <c r="F44" s="31">
        <f t="shared" si="0"/>
        <v>580800</v>
      </c>
      <c r="G44" s="33" t="s">
        <v>24</v>
      </c>
      <c r="J44" s="32">
        <v>88000</v>
      </c>
      <c r="K44" s="2">
        <f t="shared" si="1"/>
        <v>8800</v>
      </c>
      <c r="L44" s="4">
        <f t="shared" si="2"/>
        <v>96800</v>
      </c>
    </row>
    <row r="45" spans="1:12" ht="15.75">
      <c r="A45" s="21">
        <v>33</v>
      </c>
      <c r="B45" s="23" t="s">
        <v>43</v>
      </c>
      <c r="C45" s="21" t="s">
        <v>44</v>
      </c>
      <c r="D45" s="22" t="s">
        <v>12</v>
      </c>
      <c r="E45" s="32">
        <v>605000</v>
      </c>
      <c r="F45" s="31">
        <f t="shared" si="0"/>
        <v>605000</v>
      </c>
      <c r="G45" s="33" t="s">
        <v>24</v>
      </c>
      <c r="J45" s="32">
        <v>550000</v>
      </c>
      <c r="K45" s="2">
        <f t="shared" si="1"/>
        <v>55000</v>
      </c>
      <c r="L45" s="4">
        <f t="shared" si="2"/>
        <v>605000</v>
      </c>
    </row>
    <row r="46" spans="1:12" ht="15.75">
      <c r="A46" s="21">
        <v>34</v>
      </c>
      <c r="B46" s="23" t="s">
        <v>77</v>
      </c>
      <c r="C46" s="21" t="s">
        <v>71</v>
      </c>
      <c r="D46" s="22" t="s">
        <v>26</v>
      </c>
      <c r="E46" s="32">
        <v>72600</v>
      </c>
      <c r="F46" s="31">
        <f>D46*E46</f>
        <v>290400</v>
      </c>
      <c r="G46" s="33" t="s">
        <v>24</v>
      </c>
      <c r="J46" s="32">
        <v>66000</v>
      </c>
      <c r="K46" s="2">
        <f t="shared" si="1"/>
        <v>6600</v>
      </c>
      <c r="L46" s="4">
        <f t="shared" si="2"/>
        <v>72600</v>
      </c>
    </row>
    <row r="47" spans="1:12" ht="15.75">
      <c r="A47" s="21">
        <v>35</v>
      </c>
      <c r="B47" s="23" t="s">
        <v>72</v>
      </c>
      <c r="C47" s="21" t="s">
        <v>73</v>
      </c>
      <c r="D47" s="22" t="s">
        <v>12</v>
      </c>
      <c r="E47" s="32">
        <v>1694000</v>
      </c>
      <c r="F47" s="31">
        <f t="shared" si="0"/>
        <v>1694000</v>
      </c>
      <c r="G47" s="33" t="s">
        <v>25</v>
      </c>
      <c r="J47" s="32">
        <v>1540000</v>
      </c>
      <c r="K47" s="2">
        <f t="shared" si="1"/>
        <v>154000</v>
      </c>
      <c r="L47" s="4">
        <f t="shared" si="2"/>
        <v>1694000</v>
      </c>
    </row>
    <row r="48" spans="1:12" ht="15.75">
      <c r="A48" s="21">
        <v>36</v>
      </c>
      <c r="B48" s="23" t="s">
        <v>74</v>
      </c>
      <c r="C48" s="21" t="s">
        <v>44</v>
      </c>
      <c r="D48" s="22" t="s">
        <v>32</v>
      </c>
      <c r="E48" s="32">
        <v>544500</v>
      </c>
      <c r="F48" s="31">
        <f t="shared" si="0"/>
        <v>1089000</v>
      </c>
      <c r="G48" s="33" t="s">
        <v>24</v>
      </c>
      <c r="J48" s="32">
        <v>495000</v>
      </c>
      <c r="K48" s="2">
        <f t="shared" si="1"/>
        <v>49500</v>
      </c>
      <c r="L48" s="4">
        <f t="shared" si="2"/>
        <v>544500</v>
      </c>
    </row>
    <row r="49" spans="1:12" ht="15.75">
      <c r="A49" s="21">
        <v>37</v>
      </c>
      <c r="B49" s="23" t="s">
        <v>47</v>
      </c>
      <c r="C49" s="24" t="s">
        <v>42</v>
      </c>
      <c r="D49" s="25" t="s">
        <v>12</v>
      </c>
      <c r="E49" s="29">
        <v>1815000</v>
      </c>
      <c r="F49" s="31">
        <f t="shared" si="0"/>
        <v>1815000</v>
      </c>
      <c r="G49" s="33" t="s">
        <v>24</v>
      </c>
      <c r="J49" s="29">
        <v>1650000</v>
      </c>
      <c r="K49" s="2">
        <f t="shared" si="1"/>
        <v>165000</v>
      </c>
      <c r="L49" s="4">
        <f t="shared" si="2"/>
        <v>1815000</v>
      </c>
    </row>
    <row r="50" spans="1:12" ht="16.5">
      <c r="A50" s="84" t="s">
        <v>88</v>
      </c>
      <c r="B50" s="84"/>
      <c r="C50" s="84"/>
      <c r="D50" s="84"/>
      <c r="E50" s="84"/>
      <c r="F50" s="35">
        <f>SUM(F13:F49)</f>
        <v>83785000</v>
      </c>
      <c r="G50" s="19"/>
    </row>
    <row r="51" spans="1:12" ht="18.75" customHeight="1">
      <c r="A51" s="90" t="s">
        <v>89</v>
      </c>
      <c r="B51" s="91"/>
      <c r="C51" s="91"/>
      <c r="D51" s="91"/>
      <c r="E51" s="91"/>
      <c r="F51" s="91"/>
      <c r="G51" s="92"/>
    </row>
    <row r="52" spans="1:12" ht="30.75" customHeight="1">
      <c r="A52" s="93" t="s">
        <v>107</v>
      </c>
      <c r="B52" s="93"/>
      <c r="C52" s="93"/>
      <c r="D52" s="93"/>
      <c r="E52" s="93"/>
      <c r="F52" s="93"/>
      <c r="G52" s="93"/>
    </row>
    <row r="53" spans="1:12">
      <c r="B53" s="57" t="s">
        <v>90</v>
      </c>
      <c r="C53" s="57"/>
      <c r="D53" s="58"/>
      <c r="E53" s="58"/>
      <c r="F53" s="94" t="s">
        <v>97</v>
      </c>
      <c r="G53" s="94"/>
      <c r="H53" s="94"/>
    </row>
    <row r="54" spans="1:12">
      <c r="B54" s="57" t="s">
        <v>91</v>
      </c>
      <c r="C54" s="57"/>
      <c r="D54" s="58"/>
      <c r="E54" s="58"/>
      <c r="F54" s="95" t="s">
        <v>92</v>
      </c>
      <c r="G54" s="95"/>
      <c r="H54" s="95"/>
    </row>
    <row r="55" spans="1:12">
      <c r="B55" s="57" t="s">
        <v>106</v>
      </c>
      <c r="C55" s="57"/>
      <c r="D55" s="58"/>
      <c r="E55" s="58"/>
      <c r="F55" s="53"/>
      <c r="G55" s="53"/>
      <c r="H55" s="53"/>
    </row>
    <row r="56" spans="1:12">
      <c r="B56" s="96" t="s">
        <v>96</v>
      </c>
      <c r="C56" s="96"/>
      <c r="D56" s="60"/>
      <c r="E56" s="60"/>
      <c r="F56" s="60"/>
      <c r="G56" s="59"/>
      <c r="H56" s="60"/>
    </row>
    <row r="57" spans="1:12" ht="16.5">
      <c r="E57" s="82"/>
      <c r="F57" s="82"/>
      <c r="G57" s="82"/>
    </row>
  </sheetData>
  <mergeCells count="15">
    <mergeCell ref="E57:G57"/>
    <mergeCell ref="A1:G4"/>
    <mergeCell ref="A5:G6"/>
    <mergeCell ref="A8:G8"/>
    <mergeCell ref="A50:E50"/>
    <mergeCell ref="A51:G51"/>
    <mergeCell ref="A52:G52"/>
    <mergeCell ref="F53:H53"/>
    <mergeCell ref="F54:H54"/>
    <mergeCell ref="B56:C56"/>
    <mergeCell ref="A11:A12"/>
    <mergeCell ref="B11:B12"/>
    <mergeCell ref="C11:C12"/>
    <mergeCell ref="D11:D12"/>
    <mergeCell ref="G11:G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61" workbookViewId="0">
      <selection activeCell="F45" sqref="F45"/>
    </sheetView>
  </sheetViews>
  <sheetFormatPr defaultColWidth="9.140625" defaultRowHeight="15"/>
  <cols>
    <col min="1" max="1" width="4.85546875" style="2" customWidth="1"/>
    <col min="2" max="2" width="39.5703125" style="2" customWidth="1"/>
    <col min="3" max="3" width="7.7109375" style="2" customWidth="1"/>
    <col min="4" max="4" width="8.7109375" style="2" customWidth="1"/>
    <col min="5" max="5" width="12.28515625" style="4" customWidth="1"/>
    <col min="6" max="6" width="17" style="4" customWidth="1"/>
    <col min="7" max="7" width="13" style="2" customWidth="1"/>
    <col min="8" max="9" width="9.140625" style="2"/>
    <col min="10" max="10" width="11.28515625" style="2" customWidth="1"/>
    <col min="11" max="11" width="9.140625" style="2"/>
    <col min="12" max="12" width="10.140625" style="2" bestFit="1" customWidth="1"/>
    <col min="13" max="16384" width="9.140625" style="2"/>
  </cols>
  <sheetData>
    <row r="1" spans="1:12" ht="25.5">
      <c r="A1" s="109" t="s">
        <v>101</v>
      </c>
      <c r="B1" s="110"/>
      <c r="C1" s="110"/>
      <c r="D1" s="110"/>
      <c r="E1" s="110"/>
      <c r="F1" s="110"/>
      <c r="G1" s="110"/>
    </row>
    <row r="2" spans="1:12" ht="20.25">
      <c r="A2" s="105" t="s">
        <v>84</v>
      </c>
      <c r="B2" s="105"/>
      <c r="C2" s="105"/>
      <c r="D2" s="105"/>
      <c r="E2" s="105"/>
      <c r="F2" s="105"/>
      <c r="G2" s="105"/>
    </row>
    <row r="3" spans="1:12" ht="16.5">
      <c r="A3" s="106" t="s">
        <v>85</v>
      </c>
      <c r="B3" s="106"/>
      <c r="C3" s="106"/>
      <c r="D3" s="106"/>
      <c r="E3" s="106"/>
      <c r="F3" s="106"/>
      <c r="G3" s="106"/>
    </row>
    <row r="4" spans="1:12" ht="16.5">
      <c r="A4" s="107" t="s">
        <v>102</v>
      </c>
      <c r="B4" s="107"/>
      <c r="C4" s="107"/>
      <c r="D4" s="107"/>
      <c r="E4" s="107"/>
      <c r="F4" s="107"/>
      <c r="G4" s="107"/>
    </row>
    <row r="5" spans="1:12" ht="16.5">
      <c r="A5" s="107" t="s">
        <v>87</v>
      </c>
      <c r="B5" s="107"/>
      <c r="C5" s="66"/>
      <c r="D5" s="67"/>
      <c r="E5" s="67"/>
      <c r="F5" s="67"/>
      <c r="G5" s="67"/>
    </row>
    <row r="7" spans="1:12">
      <c r="A7" s="88" t="s">
        <v>17</v>
      </c>
      <c r="B7" s="88" t="s">
        <v>0</v>
      </c>
      <c r="C7" s="88" t="s">
        <v>1</v>
      </c>
      <c r="D7" s="88" t="s">
        <v>2</v>
      </c>
      <c r="E7" s="38" t="s">
        <v>3</v>
      </c>
      <c r="F7" s="38" t="s">
        <v>5</v>
      </c>
      <c r="G7" s="88" t="s">
        <v>6</v>
      </c>
    </row>
    <row r="8" spans="1:12">
      <c r="A8" s="88"/>
      <c r="B8" s="88"/>
      <c r="C8" s="88"/>
      <c r="D8" s="88"/>
      <c r="E8" s="16" t="s">
        <v>4</v>
      </c>
      <c r="F8" s="16" t="s">
        <v>4</v>
      </c>
      <c r="G8" s="88"/>
    </row>
    <row r="9" spans="1:12" ht="15.75">
      <c r="A9" s="21">
        <v>1</v>
      </c>
      <c r="B9" s="23" t="s">
        <v>50</v>
      </c>
      <c r="C9" s="21" t="s">
        <v>13</v>
      </c>
      <c r="D9" s="22" t="s">
        <v>12</v>
      </c>
      <c r="E9" s="30">
        <v>20493000</v>
      </c>
      <c r="F9" s="31">
        <f>D9*E9</f>
        <v>20493000</v>
      </c>
      <c r="G9" s="21" t="s">
        <v>39</v>
      </c>
      <c r="J9" s="30">
        <v>17820000</v>
      </c>
      <c r="K9" s="2">
        <f>J9*15%</f>
        <v>2673000</v>
      </c>
      <c r="L9" s="4">
        <f>J9+K9</f>
        <v>20493000</v>
      </c>
    </row>
    <row r="10" spans="1:12" ht="15.75">
      <c r="A10" s="21">
        <v>2</v>
      </c>
      <c r="B10" s="23" t="s">
        <v>64</v>
      </c>
      <c r="C10" s="21" t="s">
        <v>13</v>
      </c>
      <c r="D10" s="22" t="s">
        <v>12</v>
      </c>
      <c r="E10" s="32">
        <v>5313000</v>
      </c>
      <c r="F10" s="31">
        <f t="shared" ref="F10:F45" si="0">D10*E10</f>
        <v>5313000</v>
      </c>
      <c r="G10" s="21" t="s">
        <v>39</v>
      </c>
      <c r="J10" s="32">
        <v>4620000</v>
      </c>
      <c r="K10" s="2">
        <f t="shared" ref="K10:K45" si="1">J10*15%</f>
        <v>693000</v>
      </c>
      <c r="L10" s="4">
        <f t="shared" ref="L10:L45" si="2">J10+K10</f>
        <v>5313000</v>
      </c>
    </row>
    <row r="11" spans="1:12" ht="15.75">
      <c r="A11" s="21">
        <v>3</v>
      </c>
      <c r="B11" s="23" t="s">
        <v>34</v>
      </c>
      <c r="C11" s="21" t="s">
        <v>42</v>
      </c>
      <c r="D11" s="22" t="s">
        <v>12</v>
      </c>
      <c r="E11" s="32">
        <v>949000</v>
      </c>
      <c r="F11" s="31">
        <f t="shared" si="0"/>
        <v>949000</v>
      </c>
      <c r="G11" s="33" t="s">
        <v>24</v>
      </c>
      <c r="J11" s="32">
        <v>825000</v>
      </c>
      <c r="K11" s="2">
        <f t="shared" si="1"/>
        <v>123750</v>
      </c>
      <c r="L11" s="4">
        <f t="shared" si="2"/>
        <v>948750</v>
      </c>
    </row>
    <row r="12" spans="1:12" ht="19.5" customHeight="1">
      <c r="A12" s="21">
        <v>4</v>
      </c>
      <c r="B12" s="23" t="s">
        <v>76</v>
      </c>
      <c r="C12" s="21" t="s">
        <v>13</v>
      </c>
      <c r="D12" s="22" t="s">
        <v>12</v>
      </c>
      <c r="E12" s="32">
        <v>8249000</v>
      </c>
      <c r="F12" s="31">
        <f>D12*E12</f>
        <v>8249000</v>
      </c>
      <c r="G12" s="21" t="s">
        <v>63</v>
      </c>
      <c r="J12" s="32">
        <v>7260000</v>
      </c>
      <c r="K12" s="2">
        <f t="shared" si="1"/>
        <v>1089000</v>
      </c>
      <c r="L12" s="4">
        <f t="shared" si="2"/>
        <v>8349000</v>
      </c>
    </row>
    <row r="13" spans="1:12" ht="15.75">
      <c r="A13" s="21">
        <v>5</v>
      </c>
      <c r="B13" s="23" t="s">
        <v>75</v>
      </c>
      <c r="C13" s="21" t="s">
        <v>13</v>
      </c>
      <c r="D13" s="22" t="s">
        <v>12</v>
      </c>
      <c r="E13" s="32">
        <v>6958000</v>
      </c>
      <c r="F13" s="31">
        <f>D13*E13</f>
        <v>6958000</v>
      </c>
      <c r="G13" s="21" t="s">
        <v>63</v>
      </c>
      <c r="J13" s="32">
        <v>6050000</v>
      </c>
      <c r="K13" s="2">
        <f t="shared" si="1"/>
        <v>907500</v>
      </c>
      <c r="L13" s="4">
        <f t="shared" si="2"/>
        <v>6957500</v>
      </c>
    </row>
    <row r="14" spans="1:12" ht="15.75">
      <c r="A14" s="21">
        <v>6</v>
      </c>
      <c r="B14" s="23" t="s">
        <v>48</v>
      </c>
      <c r="C14" s="21" t="s">
        <v>13</v>
      </c>
      <c r="D14" s="22" t="s">
        <v>12</v>
      </c>
      <c r="E14" s="32">
        <v>8222500</v>
      </c>
      <c r="F14" s="31">
        <f t="shared" si="0"/>
        <v>8222500</v>
      </c>
      <c r="G14" s="33" t="s">
        <v>24</v>
      </c>
      <c r="J14" s="32">
        <v>7150000</v>
      </c>
      <c r="K14" s="2">
        <f t="shared" si="1"/>
        <v>1072500</v>
      </c>
      <c r="L14" s="4">
        <f t="shared" si="2"/>
        <v>8222500</v>
      </c>
    </row>
    <row r="15" spans="1:12" ht="15.75">
      <c r="A15" s="21">
        <v>7</v>
      </c>
      <c r="B15" s="23" t="s">
        <v>61</v>
      </c>
      <c r="C15" s="21" t="s">
        <v>42</v>
      </c>
      <c r="D15" s="22" t="s">
        <v>12</v>
      </c>
      <c r="E15" s="32">
        <v>4427500</v>
      </c>
      <c r="F15" s="31">
        <f t="shared" si="0"/>
        <v>4427500</v>
      </c>
      <c r="G15" s="33" t="s">
        <v>24</v>
      </c>
      <c r="J15" s="32">
        <v>3850000</v>
      </c>
      <c r="K15" s="2">
        <f t="shared" si="1"/>
        <v>577500</v>
      </c>
      <c r="L15" s="4">
        <f t="shared" si="2"/>
        <v>4427500</v>
      </c>
    </row>
    <row r="16" spans="1:12" ht="15.75">
      <c r="A16" s="21">
        <v>8</v>
      </c>
      <c r="B16" s="23" t="s">
        <v>69</v>
      </c>
      <c r="C16" s="21" t="s">
        <v>70</v>
      </c>
      <c r="D16" s="22" t="s">
        <v>32</v>
      </c>
      <c r="E16" s="32">
        <v>380000</v>
      </c>
      <c r="F16" s="31">
        <f t="shared" si="0"/>
        <v>760000</v>
      </c>
      <c r="G16" s="33" t="s">
        <v>24</v>
      </c>
      <c r="J16" s="32">
        <v>330000</v>
      </c>
      <c r="K16" s="2">
        <f t="shared" si="1"/>
        <v>49500</v>
      </c>
      <c r="L16" s="4">
        <f t="shared" si="2"/>
        <v>379500</v>
      </c>
    </row>
    <row r="17" spans="1:12" ht="15.75">
      <c r="A17" s="21">
        <v>9</v>
      </c>
      <c r="B17" s="23" t="s">
        <v>68</v>
      </c>
      <c r="C17" s="21" t="s">
        <v>13</v>
      </c>
      <c r="D17" s="22" t="s">
        <v>32</v>
      </c>
      <c r="E17" s="32">
        <v>127000</v>
      </c>
      <c r="F17" s="31">
        <f t="shared" si="0"/>
        <v>254000</v>
      </c>
      <c r="G17" s="33" t="s">
        <v>23</v>
      </c>
      <c r="J17" s="32">
        <v>110000</v>
      </c>
      <c r="K17" s="2">
        <f t="shared" si="1"/>
        <v>16500</v>
      </c>
      <c r="L17" s="4">
        <f t="shared" si="2"/>
        <v>126500</v>
      </c>
    </row>
    <row r="18" spans="1:12" ht="15.75">
      <c r="A18" s="21">
        <v>10</v>
      </c>
      <c r="B18" s="23" t="s">
        <v>56</v>
      </c>
      <c r="C18" s="21" t="s">
        <v>42</v>
      </c>
      <c r="D18" s="22" t="s">
        <v>12</v>
      </c>
      <c r="E18" s="32">
        <v>633000</v>
      </c>
      <c r="F18" s="31">
        <f t="shared" si="0"/>
        <v>633000</v>
      </c>
      <c r="G18" s="33" t="s">
        <v>23</v>
      </c>
      <c r="J18" s="32">
        <v>550000</v>
      </c>
      <c r="K18" s="2">
        <f t="shared" si="1"/>
        <v>82500</v>
      </c>
      <c r="L18" s="4">
        <f t="shared" si="2"/>
        <v>632500</v>
      </c>
    </row>
    <row r="19" spans="1:12" ht="15.75">
      <c r="A19" s="21">
        <v>11</v>
      </c>
      <c r="B19" s="23" t="s">
        <v>58</v>
      </c>
      <c r="C19" s="21" t="s">
        <v>42</v>
      </c>
      <c r="D19" s="22" t="s">
        <v>32</v>
      </c>
      <c r="E19" s="32">
        <v>330000</v>
      </c>
      <c r="F19" s="31">
        <f t="shared" si="0"/>
        <v>660000</v>
      </c>
      <c r="G19" s="33" t="s">
        <v>23</v>
      </c>
      <c r="J19" s="32">
        <v>286000</v>
      </c>
      <c r="K19" s="2">
        <f t="shared" si="1"/>
        <v>42900</v>
      </c>
      <c r="L19" s="4">
        <f t="shared" si="2"/>
        <v>328900</v>
      </c>
    </row>
    <row r="20" spans="1:12" ht="15.75">
      <c r="A20" s="21">
        <v>12</v>
      </c>
      <c r="B20" s="23" t="s">
        <v>59</v>
      </c>
      <c r="C20" s="21" t="s">
        <v>42</v>
      </c>
      <c r="D20" s="22" t="s">
        <v>32</v>
      </c>
      <c r="E20" s="32">
        <v>330000</v>
      </c>
      <c r="F20" s="31">
        <f t="shared" si="0"/>
        <v>660000</v>
      </c>
      <c r="G20" s="33" t="s">
        <v>23</v>
      </c>
      <c r="J20" s="32">
        <v>286000</v>
      </c>
      <c r="K20" s="2">
        <f t="shared" si="1"/>
        <v>42900</v>
      </c>
      <c r="L20" s="4">
        <f t="shared" si="2"/>
        <v>328900</v>
      </c>
    </row>
    <row r="21" spans="1:12" ht="15.75">
      <c r="A21" s="21">
        <v>13</v>
      </c>
      <c r="B21" s="23" t="s">
        <v>60</v>
      </c>
      <c r="C21" s="21" t="s">
        <v>42</v>
      </c>
      <c r="D21" s="22" t="s">
        <v>32</v>
      </c>
      <c r="E21" s="32">
        <v>330000</v>
      </c>
      <c r="F21" s="31">
        <f t="shared" si="0"/>
        <v>660000</v>
      </c>
      <c r="G21" s="33" t="s">
        <v>23</v>
      </c>
      <c r="J21" s="32">
        <v>286000</v>
      </c>
      <c r="K21" s="2">
        <f t="shared" si="1"/>
        <v>42900</v>
      </c>
      <c r="L21" s="4">
        <f t="shared" si="2"/>
        <v>328900</v>
      </c>
    </row>
    <row r="22" spans="1:12" ht="15.75">
      <c r="A22" s="21">
        <v>14</v>
      </c>
      <c r="B22" s="23" t="s">
        <v>57</v>
      </c>
      <c r="C22" s="21" t="s">
        <v>42</v>
      </c>
      <c r="D22" s="22" t="s">
        <v>12</v>
      </c>
      <c r="E22" s="32">
        <v>1518000</v>
      </c>
      <c r="F22" s="31">
        <f t="shared" si="0"/>
        <v>1518000</v>
      </c>
      <c r="G22" s="33" t="s">
        <v>25</v>
      </c>
      <c r="J22" s="32">
        <v>1320000</v>
      </c>
      <c r="K22" s="2">
        <f t="shared" si="1"/>
        <v>198000</v>
      </c>
      <c r="L22" s="4">
        <f t="shared" si="2"/>
        <v>1518000</v>
      </c>
    </row>
    <row r="23" spans="1:12" ht="15.75">
      <c r="A23" s="21">
        <v>15</v>
      </c>
      <c r="B23" s="26" t="s">
        <v>62</v>
      </c>
      <c r="C23" s="24" t="s">
        <v>13</v>
      </c>
      <c r="D23" s="33">
        <v>1</v>
      </c>
      <c r="E23" s="29">
        <v>2530000</v>
      </c>
      <c r="F23" s="31">
        <f t="shared" si="0"/>
        <v>2530000</v>
      </c>
      <c r="G23" s="33" t="s">
        <v>25</v>
      </c>
      <c r="J23" s="29">
        <v>2200000</v>
      </c>
      <c r="K23" s="2">
        <f t="shared" si="1"/>
        <v>330000</v>
      </c>
      <c r="L23" s="4">
        <f t="shared" si="2"/>
        <v>2530000</v>
      </c>
    </row>
    <row r="24" spans="1:12" ht="15.75">
      <c r="A24" s="21">
        <v>16</v>
      </c>
      <c r="B24" s="26" t="s">
        <v>67</v>
      </c>
      <c r="C24" s="24" t="s">
        <v>13</v>
      </c>
      <c r="D24" s="33">
        <v>1</v>
      </c>
      <c r="E24" s="29">
        <v>759000</v>
      </c>
      <c r="F24" s="31">
        <f t="shared" si="0"/>
        <v>759000</v>
      </c>
      <c r="G24" s="33" t="s">
        <v>25</v>
      </c>
      <c r="J24" s="29">
        <v>660000</v>
      </c>
      <c r="K24" s="2">
        <f t="shared" si="1"/>
        <v>99000</v>
      </c>
      <c r="L24" s="4">
        <f t="shared" si="2"/>
        <v>759000</v>
      </c>
    </row>
    <row r="25" spans="1:12" ht="15.75">
      <c r="A25" s="21">
        <v>17</v>
      </c>
      <c r="B25" s="23" t="s">
        <v>53</v>
      </c>
      <c r="C25" s="24" t="s">
        <v>13</v>
      </c>
      <c r="D25" s="25" t="s">
        <v>12</v>
      </c>
      <c r="E25" s="29">
        <v>1582000</v>
      </c>
      <c r="F25" s="31">
        <f t="shared" si="0"/>
        <v>1582000</v>
      </c>
      <c r="G25" s="33" t="s">
        <v>25</v>
      </c>
      <c r="J25" s="29">
        <v>1375000</v>
      </c>
      <c r="K25" s="2">
        <f t="shared" si="1"/>
        <v>206250</v>
      </c>
      <c r="L25" s="4">
        <f t="shared" si="2"/>
        <v>1581250</v>
      </c>
    </row>
    <row r="26" spans="1:12" ht="15.75">
      <c r="A26" s="21">
        <v>18</v>
      </c>
      <c r="B26" s="26" t="s">
        <v>51</v>
      </c>
      <c r="C26" s="24" t="s">
        <v>13</v>
      </c>
      <c r="D26" s="25" t="s">
        <v>12</v>
      </c>
      <c r="E26" s="29">
        <v>1518000</v>
      </c>
      <c r="F26" s="31">
        <f t="shared" si="0"/>
        <v>1518000</v>
      </c>
      <c r="G26" s="33" t="s">
        <v>25</v>
      </c>
      <c r="J26" s="29">
        <v>1320000</v>
      </c>
      <c r="K26" s="2">
        <f t="shared" si="1"/>
        <v>198000</v>
      </c>
      <c r="L26" s="4">
        <f t="shared" si="2"/>
        <v>1518000</v>
      </c>
    </row>
    <row r="27" spans="1:12" ht="15.75">
      <c r="A27" s="21">
        <v>19</v>
      </c>
      <c r="B27" s="23" t="s">
        <v>52</v>
      </c>
      <c r="C27" s="24" t="s">
        <v>13</v>
      </c>
      <c r="D27" s="25" t="s">
        <v>12</v>
      </c>
      <c r="E27" s="29">
        <v>1518000</v>
      </c>
      <c r="F27" s="31">
        <f t="shared" si="0"/>
        <v>1518000</v>
      </c>
      <c r="G27" s="33" t="s">
        <v>25</v>
      </c>
      <c r="J27" s="29">
        <v>1320000</v>
      </c>
      <c r="K27" s="2">
        <f t="shared" si="1"/>
        <v>198000</v>
      </c>
      <c r="L27" s="4">
        <f t="shared" si="2"/>
        <v>1518000</v>
      </c>
    </row>
    <row r="28" spans="1:12" ht="15.75">
      <c r="A28" s="21">
        <v>20</v>
      </c>
      <c r="B28" s="23" t="s">
        <v>55</v>
      </c>
      <c r="C28" s="21" t="s">
        <v>13</v>
      </c>
      <c r="D28" s="22" t="s">
        <v>32</v>
      </c>
      <c r="E28" s="32">
        <v>304000</v>
      </c>
      <c r="F28" s="31">
        <f t="shared" si="0"/>
        <v>608000</v>
      </c>
      <c r="G28" s="33" t="s">
        <v>25</v>
      </c>
      <c r="J28" s="32">
        <v>264000</v>
      </c>
      <c r="K28" s="2">
        <f t="shared" si="1"/>
        <v>39600</v>
      </c>
      <c r="L28" s="4">
        <f t="shared" si="2"/>
        <v>303600</v>
      </c>
    </row>
    <row r="29" spans="1:12" ht="15.75">
      <c r="A29" s="21">
        <v>21</v>
      </c>
      <c r="B29" s="23" t="s">
        <v>54</v>
      </c>
      <c r="C29" s="21" t="s">
        <v>13</v>
      </c>
      <c r="D29" s="22" t="s">
        <v>32</v>
      </c>
      <c r="E29" s="32">
        <v>379500</v>
      </c>
      <c r="F29" s="31">
        <f t="shared" si="0"/>
        <v>759000</v>
      </c>
      <c r="G29" s="33" t="s">
        <v>25</v>
      </c>
      <c r="J29" s="32">
        <v>330000</v>
      </c>
      <c r="K29" s="2">
        <f t="shared" si="1"/>
        <v>49500</v>
      </c>
      <c r="L29" s="4">
        <f t="shared" si="2"/>
        <v>379500</v>
      </c>
    </row>
    <row r="30" spans="1:12" ht="15.75">
      <c r="A30" s="21">
        <v>22</v>
      </c>
      <c r="B30" s="34" t="s">
        <v>31</v>
      </c>
      <c r="C30" s="21" t="s">
        <v>13</v>
      </c>
      <c r="D30" s="22" t="s">
        <v>33</v>
      </c>
      <c r="E30" s="32">
        <v>88000</v>
      </c>
      <c r="F30" s="31">
        <f t="shared" si="0"/>
        <v>528000</v>
      </c>
      <c r="G30" s="33" t="s">
        <v>24</v>
      </c>
      <c r="J30" s="32">
        <v>77000</v>
      </c>
      <c r="K30" s="2">
        <f t="shared" si="1"/>
        <v>11550</v>
      </c>
      <c r="L30" s="4">
        <f t="shared" si="2"/>
        <v>88550</v>
      </c>
    </row>
    <row r="31" spans="1:12" ht="15.75">
      <c r="A31" s="21">
        <v>23</v>
      </c>
      <c r="B31" s="23" t="s">
        <v>49</v>
      </c>
      <c r="C31" s="24" t="s">
        <v>13</v>
      </c>
      <c r="D31" s="25" t="s">
        <v>12</v>
      </c>
      <c r="E31" s="29">
        <v>316000</v>
      </c>
      <c r="F31" s="31">
        <f t="shared" si="0"/>
        <v>316000</v>
      </c>
      <c r="G31" s="33" t="s">
        <v>25</v>
      </c>
      <c r="J31" s="29">
        <v>275000</v>
      </c>
      <c r="K31" s="2">
        <f t="shared" si="1"/>
        <v>41250</v>
      </c>
      <c r="L31" s="4">
        <f t="shared" si="2"/>
        <v>316250</v>
      </c>
    </row>
    <row r="32" spans="1:12" ht="15.75">
      <c r="A32" s="21">
        <v>24</v>
      </c>
      <c r="B32" s="23" t="s">
        <v>37</v>
      </c>
      <c r="C32" s="21" t="s">
        <v>13</v>
      </c>
      <c r="D32" s="22" t="s">
        <v>12</v>
      </c>
      <c r="E32" s="32">
        <v>2467000</v>
      </c>
      <c r="F32" s="31">
        <f t="shared" si="0"/>
        <v>2467000</v>
      </c>
      <c r="G32" s="33" t="s">
        <v>41</v>
      </c>
      <c r="J32" s="32">
        <v>2145000</v>
      </c>
      <c r="K32" s="2">
        <f t="shared" si="1"/>
        <v>321750</v>
      </c>
      <c r="L32" s="4">
        <f t="shared" si="2"/>
        <v>2466750</v>
      </c>
    </row>
    <row r="33" spans="1:12" ht="15.75">
      <c r="A33" s="21">
        <v>25</v>
      </c>
      <c r="B33" s="23" t="s">
        <v>38</v>
      </c>
      <c r="C33" s="21" t="s">
        <v>13</v>
      </c>
      <c r="D33" s="22" t="s">
        <v>12</v>
      </c>
      <c r="E33" s="32">
        <v>304000</v>
      </c>
      <c r="F33" s="31">
        <f t="shared" si="0"/>
        <v>304000</v>
      </c>
      <c r="G33" s="33" t="s">
        <v>41</v>
      </c>
      <c r="J33" s="32">
        <v>264000</v>
      </c>
      <c r="K33" s="2">
        <f t="shared" si="1"/>
        <v>39600</v>
      </c>
      <c r="L33" s="4">
        <f t="shared" si="2"/>
        <v>303600</v>
      </c>
    </row>
    <row r="34" spans="1:12" ht="15.75">
      <c r="A34" s="21">
        <v>26</v>
      </c>
      <c r="B34" s="23" t="s">
        <v>29</v>
      </c>
      <c r="C34" s="21" t="s">
        <v>13</v>
      </c>
      <c r="D34" s="22" t="s">
        <v>26</v>
      </c>
      <c r="E34" s="32">
        <v>120000</v>
      </c>
      <c r="F34" s="31">
        <f t="shared" si="0"/>
        <v>480000</v>
      </c>
      <c r="G34" s="21" t="s">
        <v>24</v>
      </c>
      <c r="J34" s="32">
        <v>104500</v>
      </c>
      <c r="K34" s="2">
        <f t="shared" si="1"/>
        <v>15675</v>
      </c>
      <c r="L34" s="4">
        <f t="shared" si="2"/>
        <v>120175</v>
      </c>
    </row>
    <row r="35" spans="1:12" ht="15.75">
      <c r="A35" s="21">
        <v>27</v>
      </c>
      <c r="B35" s="23" t="s">
        <v>36</v>
      </c>
      <c r="C35" s="21" t="s">
        <v>13</v>
      </c>
      <c r="D35" s="22" t="s">
        <v>27</v>
      </c>
      <c r="E35" s="32">
        <v>221000</v>
      </c>
      <c r="F35" s="31">
        <f t="shared" si="0"/>
        <v>2652000</v>
      </c>
      <c r="G35" s="21" t="s">
        <v>35</v>
      </c>
      <c r="J35" s="32">
        <v>192500</v>
      </c>
      <c r="K35" s="2">
        <f t="shared" si="1"/>
        <v>28875</v>
      </c>
      <c r="L35" s="4">
        <f t="shared" si="2"/>
        <v>221375</v>
      </c>
    </row>
    <row r="36" spans="1:12" ht="15.75">
      <c r="A36" s="21">
        <v>28</v>
      </c>
      <c r="B36" s="23" t="s">
        <v>30</v>
      </c>
      <c r="C36" s="21" t="s">
        <v>14</v>
      </c>
      <c r="D36" s="22" t="s">
        <v>12</v>
      </c>
      <c r="E36" s="32">
        <v>240000</v>
      </c>
      <c r="F36" s="31">
        <f t="shared" si="0"/>
        <v>240000</v>
      </c>
      <c r="G36" s="21" t="s">
        <v>23</v>
      </c>
      <c r="J36" s="32">
        <v>209000</v>
      </c>
      <c r="K36" s="2">
        <f t="shared" si="1"/>
        <v>31350</v>
      </c>
      <c r="L36" s="4">
        <f t="shared" si="2"/>
        <v>240350</v>
      </c>
    </row>
    <row r="37" spans="1:12" ht="15.75">
      <c r="A37" s="21">
        <v>29</v>
      </c>
      <c r="B37" s="23" t="s">
        <v>40</v>
      </c>
      <c r="C37" s="21" t="s">
        <v>13</v>
      </c>
      <c r="D37" s="22" t="s">
        <v>32</v>
      </c>
      <c r="E37" s="32">
        <v>234000</v>
      </c>
      <c r="F37" s="31">
        <f t="shared" si="0"/>
        <v>468000</v>
      </c>
      <c r="G37" s="33" t="s">
        <v>41</v>
      </c>
      <c r="J37" s="32">
        <v>203500</v>
      </c>
      <c r="K37" s="2">
        <f t="shared" si="1"/>
        <v>30525</v>
      </c>
      <c r="L37" s="4">
        <f t="shared" si="2"/>
        <v>234025</v>
      </c>
    </row>
    <row r="38" spans="1:12" ht="15.75">
      <c r="A38" s="21">
        <v>30</v>
      </c>
      <c r="B38" s="23" t="s">
        <v>28</v>
      </c>
      <c r="C38" s="21" t="s">
        <v>13</v>
      </c>
      <c r="D38" s="22" t="s">
        <v>12</v>
      </c>
      <c r="E38" s="32">
        <v>4048000</v>
      </c>
      <c r="F38" s="31">
        <f t="shared" si="0"/>
        <v>4048000</v>
      </c>
      <c r="G38" s="33" t="s">
        <v>41</v>
      </c>
      <c r="J38" s="32">
        <v>3520000</v>
      </c>
      <c r="K38" s="2">
        <f t="shared" si="1"/>
        <v>528000</v>
      </c>
      <c r="L38" s="4">
        <f t="shared" si="2"/>
        <v>4048000</v>
      </c>
    </row>
    <row r="39" spans="1:12" ht="15.75">
      <c r="A39" s="21">
        <v>31</v>
      </c>
      <c r="B39" s="23" t="s">
        <v>45</v>
      </c>
      <c r="C39" s="21" t="s">
        <v>14</v>
      </c>
      <c r="D39" s="22" t="s">
        <v>33</v>
      </c>
      <c r="E39" s="32">
        <v>101000</v>
      </c>
      <c r="F39" s="31">
        <f t="shared" si="0"/>
        <v>606000</v>
      </c>
      <c r="G39" s="33" t="s">
        <v>24</v>
      </c>
      <c r="J39" s="32">
        <v>88000</v>
      </c>
      <c r="K39" s="2">
        <f t="shared" si="1"/>
        <v>13200</v>
      </c>
      <c r="L39" s="4">
        <f t="shared" si="2"/>
        <v>101200</v>
      </c>
    </row>
    <row r="40" spans="1:12" ht="15.75">
      <c r="A40" s="21">
        <v>32</v>
      </c>
      <c r="B40" s="23" t="s">
        <v>46</v>
      </c>
      <c r="C40" s="21" t="s">
        <v>13</v>
      </c>
      <c r="D40" s="22" t="s">
        <v>33</v>
      </c>
      <c r="E40" s="32">
        <v>101000</v>
      </c>
      <c r="F40" s="31">
        <f t="shared" si="0"/>
        <v>606000</v>
      </c>
      <c r="G40" s="33" t="s">
        <v>24</v>
      </c>
      <c r="J40" s="32">
        <v>88000</v>
      </c>
      <c r="K40" s="2">
        <f t="shared" si="1"/>
        <v>13200</v>
      </c>
      <c r="L40" s="4">
        <f t="shared" si="2"/>
        <v>101200</v>
      </c>
    </row>
    <row r="41" spans="1:12" ht="15.75">
      <c r="A41" s="21">
        <v>33</v>
      </c>
      <c r="B41" s="23" t="s">
        <v>43</v>
      </c>
      <c r="C41" s="21" t="s">
        <v>44</v>
      </c>
      <c r="D41" s="22" t="s">
        <v>12</v>
      </c>
      <c r="E41" s="32">
        <v>632500</v>
      </c>
      <c r="F41" s="31">
        <f t="shared" si="0"/>
        <v>632500</v>
      </c>
      <c r="G41" s="33" t="s">
        <v>24</v>
      </c>
      <c r="J41" s="32">
        <v>550000</v>
      </c>
      <c r="K41" s="2">
        <f t="shared" si="1"/>
        <v>82500</v>
      </c>
      <c r="L41" s="4">
        <f t="shared" si="2"/>
        <v>632500</v>
      </c>
    </row>
    <row r="42" spans="1:12" ht="15.75">
      <c r="A42" s="21">
        <v>34</v>
      </c>
      <c r="B42" s="23" t="s">
        <v>77</v>
      </c>
      <c r="C42" s="21" t="s">
        <v>71</v>
      </c>
      <c r="D42" s="22" t="s">
        <v>26</v>
      </c>
      <c r="E42" s="32">
        <v>76000</v>
      </c>
      <c r="F42" s="31">
        <f>D42*E42</f>
        <v>304000</v>
      </c>
      <c r="G42" s="33" t="s">
        <v>24</v>
      </c>
      <c r="J42" s="32">
        <v>66000</v>
      </c>
      <c r="K42" s="2">
        <f t="shared" si="1"/>
        <v>9900</v>
      </c>
      <c r="L42" s="4">
        <f t="shared" si="2"/>
        <v>75900</v>
      </c>
    </row>
    <row r="43" spans="1:12" ht="15.75">
      <c r="A43" s="21">
        <v>35</v>
      </c>
      <c r="B43" s="23" t="s">
        <v>72</v>
      </c>
      <c r="C43" s="21" t="s">
        <v>73</v>
      </c>
      <c r="D43" s="22" t="s">
        <v>12</v>
      </c>
      <c r="E43" s="32">
        <v>1771000</v>
      </c>
      <c r="F43" s="31">
        <f t="shared" si="0"/>
        <v>1771000</v>
      </c>
      <c r="G43" s="33" t="s">
        <v>25</v>
      </c>
      <c r="J43" s="32">
        <v>1540000</v>
      </c>
      <c r="K43" s="2">
        <f t="shared" si="1"/>
        <v>231000</v>
      </c>
      <c r="L43" s="4">
        <f t="shared" si="2"/>
        <v>1771000</v>
      </c>
    </row>
    <row r="44" spans="1:12" ht="15.75">
      <c r="A44" s="21">
        <v>36</v>
      </c>
      <c r="B44" s="23" t="s">
        <v>74</v>
      </c>
      <c r="C44" s="21" t="s">
        <v>44</v>
      </c>
      <c r="D44" s="22" t="s">
        <v>32</v>
      </c>
      <c r="E44" s="32">
        <v>570000</v>
      </c>
      <c r="F44" s="31">
        <f t="shared" si="0"/>
        <v>1140000</v>
      </c>
      <c r="G44" s="33" t="s">
        <v>24</v>
      </c>
      <c r="J44" s="32">
        <v>495000</v>
      </c>
      <c r="K44" s="2">
        <f t="shared" si="1"/>
        <v>74250</v>
      </c>
      <c r="L44" s="4">
        <f t="shared" si="2"/>
        <v>569250</v>
      </c>
    </row>
    <row r="45" spans="1:12" ht="15.75">
      <c r="A45" s="21">
        <v>37</v>
      </c>
      <c r="B45" s="23" t="s">
        <v>47</v>
      </c>
      <c r="C45" s="24" t="s">
        <v>42</v>
      </c>
      <c r="D45" s="25" t="s">
        <v>12</v>
      </c>
      <c r="E45" s="29">
        <v>1897500</v>
      </c>
      <c r="F45" s="31">
        <f t="shared" si="0"/>
        <v>1897500</v>
      </c>
      <c r="G45" s="33" t="s">
        <v>24</v>
      </c>
      <c r="J45" s="29">
        <v>1650000</v>
      </c>
      <c r="K45" s="2">
        <f t="shared" si="1"/>
        <v>247500</v>
      </c>
      <c r="L45" s="4">
        <f t="shared" si="2"/>
        <v>1897500</v>
      </c>
    </row>
    <row r="46" spans="1:12" ht="16.5">
      <c r="A46" s="84" t="s">
        <v>88</v>
      </c>
      <c r="B46" s="84"/>
      <c r="C46" s="84"/>
      <c r="D46" s="84"/>
      <c r="E46" s="84"/>
      <c r="F46" s="35">
        <f>SUM(F9:F45)</f>
        <v>87491000</v>
      </c>
      <c r="G46" s="19"/>
    </row>
    <row r="47" spans="1:12" ht="18.75" customHeight="1">
      <c r="A47" s="90" t="s">
        <v>89</v>
      </c>
      <c r="B47" s="91"/>
      <c r="C47" s="91"/>
      <c r="D47" s="91"/>
      <c r="E47" s="91"/>
      <c r="F47" s="91"/>
      <c r="G47" s="92"/>
    </row>
    <row r="48" spans="1:12" ht="30.75" customHeight="1">
      <c r="A48" s="93" t="s">
        <v>108</v>
      </c>
      <c r="B48" s="93"/>
      <c r="C48" s="93"/>
      <c r="D48" s="93"/>
      <c r="E48" s="93"/>
      <c r="F48" s="93"/>
      <c r="G48" s="93"/>
    </row>
    <row r="49" spans="2:8" ht="15.75">
      <c r="B49" s="68" t="s">
        <v>90</v>
      </c>
      <c r="E49" s="69" t="s">
        <v>105</v>
      </c>
      <c r="F49" s="2"/>
      <c r="H49" s="70"/>
    </row>
    <row r="50" spans="2:8" ht="15.75">
      <c r="B50" s="68" t="s">
        <v>91</v>
      </c>
      <c r="E50" s="71" t="s">
        <v>103</v>
      </c>
      <c r="F50" s="2"/>
      <c r="G50" s="70"/>
    </row>
    <row r="51" spans="2:8" ht="15.75">
      <c r="B51" s="72" t="s">
        <v>93</v>
      </c>
      <c r="E51" s="75"/>
      <c r="F51" s="73"/>
      <c r="G51" s="70"/>
      <c r="H51" s="70"/>
    </row>
    <row r="52" spans="2:8" ht="15.75">
      <c r="B52" s="108" t="s">
        <v>96</v>
      </c>
      <c r="C52" s="108"/>
      <c r="D52" s="74"/>
      <c r="E52" s="76"/>
      <c r="F52" s="76"/>
      <c r="G52"/>
      <c r="H52" s="70"/>
    </row>
    <row r="53" spans="2:8" ht="16.5">
      <c r="B53" s="76"/>
      <c r="C53" s="76"/>
      <c r="D53" s="76"/>
      <c r="E53" s="77" t="s">
        <v>104</v>
      </c>
      <c r="F53" s="77"/>
      <c r="G53" s="3"/>
      <c r="H53"/>
    </row>
    <row r="54" spans="2:8" ht="16.5">
      <c r="B54" s="3"/>
      <c r="C54" s="3"/>
      <c r="D54" s="3"/>
      <c r="E54" s="3"/>
      <c r="F54" s="77"/>
      <c r="G54" s="77"/>
      <c r="H54" s="3"/>
    </row>
    <row r="55" spans="2:8" ht="16.5">
      <c r="B55" s="3"/>
      <c r="C55" s="3"/>
      <c r="D55" s="3"/>
      <c r="E55" s="3"/>
      <c r="F55" s="77"/>
      <c r="G55" s="77"/>
      <c r="H55" s="3"/>
    </row>
    <row r="56" spans="2:8">
      <c r="E56" s="2"/>
      <c r="G56" s="4"/>
    </row>
  </sheetData>
  <mergeCells count="14">
    <mergeCell ref="A1:G1"/>
    <mergeCell ref="A7:A8"/>
    <mergeCell ref="B7:B8"/>
    <mergeCell ref="C7:C8"/>
    <mergeCell ref="D7:D8"/>
    <mergeCell ref="G7:G8"/>
    <mergeCell ref="A2:G2"/>
    <mergeCell ref="A3:G3"/>
    <mergeCell ref="A4:G4"/>
    <mergeCell ref="A5:B5"/>
    <mergeCell ref="B52:C52"/>
    <mergeCell ref="A46:E46"/>
    <mergeCell ref="A47:G47"/>
    <mergeCell ref="A48:G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Du tru tong the</vt:lpstr>
      <vt:lpstr>BG-TĐ</vt:lpstr>
      <vt:lpstr>Sheet3</vt:lpstr>
      <vt:lpstr>Sheet4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 cuong</dc:creator>
  <cp:lastModifiedBy>Windows User</cp:lastModifiedBy>
  <cp:lastPrinted>2018-03-23T08:29:29Z</cp:lastPrinted>
  <dcterms:created xsi:type="dcterms:W3CDTF">2011-11-16T01:13:24Z</dcterms:created>
  <dcterms:modified xsi:type="dcterms:W3CDTF">2020-11-19T08:05:43Z</dcterms:modified>
</cp:coreProperties>
</file>