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680" activeTab="2"/>
  </bookViews>
  <sheets>
    <sheet name="Trường - Khoa" sheetId="2" r:id="rId1"/>
    <sheet name="Tong hop" sheetId="3" r:id="rId2"/>
    <sheet name="BC tai trợ từ 10-2019 đến nay" sheetId="4" r:id="rId3"/>
  </sheets>
  <definedNames>
    <definedName name="_xlnm._FilterDatabase" localSheetId="0" hidden="1">'Trường - Khoa'!$A$6:$I$6</definedName>
    <definedName name="_xlnm.Print_Area" localSheetId="2">'BC tai trợ từ 10-2019 đến nay'!$A$1:$J$25</definedName>
    <definedName name="_xlnm.Print_Titles" localSheetId="2">'BC tai trợ từ 10-2019 đến nay'!$5:$5</definedName>
  </definedNames>
  <calcPr calcId="144525"/>
</workbook>
</file>

<file path=xl/calcChain.xml><?xml version="1.0" encoding="utf-8"?>
<calcChain xmlns="http://schemas.openxmlformats.org/spreadsheetml/2006/main">
  <c r="F12" i="4" l="1"/>
  <c r="E12" i="4"/>
  <c r="D12" i="4"/>
  <c r="F6" i="4"/>
  <c r="E6" i="4"/>
  <c r="D6" i="4"/>
  <c r="D19" i="4" s="1"/>
  <c r="F6" i="3"/>
  <c r="G39" i="3"/>
  <c r="G7" i="3"/>
  <c r="G38" i="3"/>
  <c r="G56" i="3"/>
  <c r="G43" i="3"/>
  <c r="G12" i="3"/>
  <c r="G88" i="3"/>
  <c r="G64" i="3"/>
  <c r="G97" i="3"/>
  <c r="G96" i="3"/>
  <c r="G92" i="3"/>
  <c r="G91" i="3"/>
  <c r="G90" i="3"/>
  <c r="G87" i="3"/>
  <c r="G86" i="3"/>
  <c r="G85" i="3"/>
  <c r="G84" i="3"/>
  <c r="G63" i="3"/>
  <c r="G61" i="3"/>
  <c r="G60" i="3"/>
  <c r="G58" i="3"/>
  <c r="G42" i="3"/>
  <c r="G55" i="3"/>
  <c r="G41" i="3"/>
  <c r="G40" i="3"/>
  <c r="G37" i="3"/>
  <c r="G36" i="3"/>
  <c r="G35" i="3"/>
  <c r="G30" i="3"/>
  <c r="G23" i="3"/>
  <c r="G22" i="3"/>
  <c r="G21" i="3"/>
  <c r="G20" i="3"/>
  <c r="G17" i="3"/>
  <c r="G83" i="3"/>
  <c r="G62" i="3"/>
  <c r="G82" i="3"/>
  <c r="G81" i="3"/>
  <c r="G45" i="3"/>
  <c r="G14" i="3"/>
  <c r="G101" i="3"/>
  <c r="G44" i="3"/>
  <c r="G80" i="3"/>
  <c r="G79" i="3"/>
  <c r="G78" i="3"/>
  <c r="G77" i="3"/>
  <c r="G95" i="3"/>
  <c r="G27" i="3"/>
  <c r="G8" i="3"/>
  <c r="G59" i="3"/>
  <c r="G89" i="3"/>
  <c r="G100" i="3"/>
  <c r="G99" i="3"/>
  <c r="G94" i="3"/>
  <c r="G54" i="3"/>
  <c r="G65" i="3"/>
  <c r="G19" i="3"/>
  <c r="G53" i="3"/>
  <c r="G76" i="3"/>
  <c r="G29" i="3"/>
  <c r="G34" i="3"/>
  <c r="G28" i="3"/>
  <c r="G13" i="3"/>
  <c r="G18" i="3"/>
  <c r="G75" i="3"/>
  <c r="G74" i="3"/>
  <c r="G33" i="3"/>
  <c r="G26" i="3"/>
  <c r="G32" i="3"/>
  <c r="G46" i="3"/>
  <c r="G107" i="3"/>
  <c r="G106" i="3"/>
  <c r="G105" i="3"/>
  <c r="G104" i="3"/>
  <c r="G103" i="3"/>
  <c r="G52" i="3"/>
  <c r="G11" i="3"/>
  <c r="G16" i="3"/>
  <c r="G57" i="3"/>
  <c r="G73" i="3"/>
  <c r="G72" i="3"/>
  <c r="G51" i="3"/>
  <c r="G50" i="3"/>
  <c r="G24" i="3"/>
  <c r="G49" i="3"/>
  <c r="G93" i="3"/>
  <c r="G71" i="3"/>
  <c r="G70" i="3"/>
  <c r="G69" i="3"/>
  <c r="G48" i="3"/>
  <c r="G31" i="3"/>
  <c r="G25" i="3"/>
  <c r="G15" i="3"/>
  <c r="G10" i="3"/>
  <c r="G98" i="3"/>
  <c r="G68" i="3"/>
  <c r="G47" i="3"/>
  <c r="G67" i="3"/>
  <c r="G102" i="3"/>
  <c r="G66" i="3"/>
  <c r="C39" i="3"/>
  <c r="C7" i="3"/>
  <c r="C38" i="3"/>
  <c r="C56" i="3"/>
  <c r="C43" i="3"/>
  <c r="C12" i="3"/>
  <c r="C88" i="3"/>
  <c r="C64" i="3"/>
  <c r="C97" i="3"/>
  <c r="C96" i="3"/>
  <c r="C92" i="3"/>
  <c r="C91" i="3"/>
  <c r="C90" i="3"/>
  <c r="C87" i="3"/>
  <c r="C86" i="3"/>
  <c r="C85" i="3"/>
  <c r="C84" i="3"/>
  <c r="C63" i="3"/>
  <c r="C61" i="3"/>
  <c r="C60" i="3"/>
  <c r="C58" i="3"/>
  <c r="C42" i="3"/>
  <c r="C55" i="3"/>
  <c r="C41" i="3"/>
  <c r="C40" i="3"/>
  <c r="C37" i="3"/>
  <c r="C36" i="3"/>
  <c r="C35" i="3"/>
  <c r="C30" i="3"/>
  <c r="C23" i="3"/>
  <c r="C22" i="3"/>
  <c r="C21" i="3"/>
  <c r="C20" i="3"/>
  <c r="C17" i="3"/>
  <c r="C83" i="3"/>
  <c r="C62" i="3"/>
  <c r="C82" i="3"/>
  <c r="C81" i="3"/>
  <c r="C45" i="3"/>
  <c r="C14" i="3"/>
  <c r="C101" i="3"/>
  <c r="C44" i="3"/>
  <c r="C80" i="3"/>
  <c r="C79" i="3"/>
  <c r="C78" i="3"/>
  <c r="C77" i="3"/>
  <c r="C95" i="3"/>
  <c r="E9" i="3"/>
  <c r="E6" i="3" s="1"/>
  <c r="C9" i="3"/>
  <c r="C27" i="3"/>
  <c r="C8" i="3"/>
  <c r="C59" i="3"/>
  <c r="C89" i="3"/>
  <c r="C100" i="3"/>
  <c r="C99" i="3"/>
  <c r="C94" i="3"/>
  <c r="C54" i="3"/>
  <c r="C65" i="3"/>
  <c r="C19" i="3"/>
  <c r="C53" i="3"/>
  <c r="C76" i="3"/>
  <c r="C29" i="3"/>
  <c r="C34" i="3"/>
  <c r="C28" i="3"/>
  <c r="C13" i="3"/>
  <c r="C18" i="3"/>
  <c r="C75" i="3"/>
  <c r="C74" i="3"/>
  <c r="C33" i="3"/>
  <c r="C26" i="3"/>
  <c r="C32" i="3"/>
  <c r="C46" i="3"/>
  <c r="C107" i="3"/>
  <c r="C106" i="3"/>
  <c r="C105" i="3"/>
  <c r="C104" i="3"/>
  <c r="C103" i="3"/>
  <c r="C52" i="3"/>
  <c r="C11" i="3"/>
  <c r="C16" i="3"/>
  <c r="C57" i="3"/>
  <c r="C73" i="3"/>
  <c r="C72" i="3"/>
  <c r="C51" i="3"/>
  <c r="C50" i="3"/>
  <c r="C24" i="3"/>
  <c r="C49" i="3"/>
  <c r="C93" i="3"/>
  <c r="C71" i="3"/>
  <c r="C70" i="3"/>
  <c r="C69" i="3"/>
  <c r="C48" i="3"/>
  <c r="C31" i="3"/>
  <c r="C25" i="3"/>
  <c r="C15" i="3"/>
  <c r="C10" i="3"/>
  <c r="C98" i="3"/>
  <c r="C68" i="3"/>
  <c r="C47" i="3"/>
  <c r="C67" i="3"/>
  <c r="C102" i="3"/>
  <c r="C66" i="3"/>
  <c r="G9" i="3" l="1"/>
  <c r="G6" i="3"/>
  <c r="C37" i="2"/>
  <c r="C123" i="2" l="1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F118" i="2"/>
  <c r="E118" i="2"/>
  <c r="F88" i="2"/>
  <c r="E88" i="2"/>
  <c r="F85" i="2"/>
  <c r="E85" i="2"/>
  <c r="F77" i="2"/>
  <c r="E77" i="2"/>
  <c r="F73" i="2"/>
  <c r="E73" i="2"/>
  <c r="F69" i="2"/>
  <c r="E69" i="2"/>
  <c r="F67" i="2"/>
  <c r="E67" i="2"/>
  <c r="E66" i="2"/>
  <c r="E64" i="2" s="1"/>
  <c r="F64" i="2"/>
  <c r="F47" i="2"/>
  <c r="E47" i="2"/>
  <c r="F41" i="2"/>
  <c r="E41" i="2"/>
  <c r="F39" i="2"/>
  <c r="E39" i="2"/>
  <c r="F7" i="2"/>
  <c r="E7" i="2"/>
  <c r="E38" i="2" l="1"/>
  <c r="E125" i="2" s="1"/>
  <c r="F38" i="2"/>
  <c r="E126" i="2" s="1"/>
  <c r="E127" i="2" l="1"/>
</calcChain>
</file>

<file path=xl/comments1.xml><?xml version="1.0" encoding="utf-8"?>
<comments xmlns="http://schemas.openxmlformats.org/spreadsheetml/2006/main">
  <authors>
    <author>user</author>
  </authors>
  <commentList>
    <comment ref="E6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10.000.000 đ: học bổng
332.100.000 đ : hỗ trợ chi phí đi lại, ăn sáng, bảo hiểm)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E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10.000.000 đ: học bổng
332.100.000 đ : hỗ trợ chi phí đi lại, ăn sáng, bảo hiểm)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D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10.000.000 đ: học bổng
332.100.000 đ : hỗ trợ chi phí đi lại, ăn sáng, bảo hiểm)</t>
        </r>
      </text>
    </comment>
  </commentList>
</comments>
</file>

<file path=xl/sharedStrings.xml><?xml version="1.0" encoding="utf-8"?>
<sst xmlns="http://schemas.openxmlformats.org/spreadsheetml/2006/main" count="608" uniqueCount="257">
  <si>
    <t>TRƯỜNG CAO ĐẲNG LÝ TỰ TRỌNG TPHCM</t>
  </si>
  <si>
    <t>PHÒNG KẾ HOẠCH TÀI CHÍNH</t>
  </si>
  <si>
    <t>STT</t>
  </si>
  <si>
    <t>ĐƠN VỊ TÀI TRỢ</t>
  </si>
  <si>
    <t>HIỆN KIM</t>
  </si>
  <si>
    <t>HIỆN VẬT</t>
  </si>
  <si>
    <t>GHI CHÚ</t>
  </si>
  <si>
    <t>Ngân hàng TMCP Phương Đông (OCB)</t>
  </si>
  <si>
    <t>Công ty TNHH Minh Hùng Ô tô</t>
  </si>
  <si>
    <t>Vận động mạnh thường quân, Quý thầy, cô và học sinh, sinh viên</t>
  </si>
  <si>
    <t>Ông Đào Nguyên Tường - Giám đốc
Công ty Cổ phần Mepac</t>
  </si>
  <si>
    <t>Công ty CP Giáo dục và đào tạo GBI Quốc Tế</t>
  </si>
  <si>
    <t>Công ty TNHH Đặng Hải Anh</t>
  </si>
  <si>
    <t>Công ty CP Thông tin và Giáo dục IEG</t>
  </si>
  <si>
    <t>Mạnh thường quân Thầy Tâm Nghĩa</t>
  </si>
  <si>
    <t>Ông Nguyễn Trung Tuyến - Giám đốc
Công ty Cổ phần Dây cáp điện Daphaco</t>
  </si>
  <si>
    <t>Ông Trần Phú Nhơn - Giám đốc 
Công ty TNHH Thương mại Dịch vụ AUTOSS</t>
  </si>
  <si>
    <t>Công ty TNHH TM - SX - DV - XNK Huyền Trân</t>
  </si>
  <si>
    <t>Công ty TNHH Thể thao Phong Sơn</t>
  </si>
  <si>
    <t>Gia đình Bà Hồ Thị Đứng</t>
  </si>
  <si>
    <t>Hội Bông Sen TP. Hồ Chí Minh</t>
  </si>
  <si>
    <t>Công ty TNHH TM – DV – SX
 Giang Thu</t>
  </si>
  <si>
    <t>Ông Đỗ Viết Hải - Giám đốc
Công ty TNHH Xây dựng Cơ điện Duy An</t>
  </si>
  <si>
    <t>Ông Lê Minh Triết - Giám đốc
Công ty Cổ phần Kỹ thuật CEMEP</t>
  </si>
  <si>
    <t>Công ty CP Viễn thông Di động VIETNAMOBILE TP. HCM</t>
  </si>
  <si>
    <t>Ngân hàng thương mại cổ phần Nam Á_CN Trường Chinh</t>
  </si>
  <si>
    <t>Ông Lê Văn Ân - Giám đốc nhà máy
Công ty TNHH Đạt Vĩnh Tiến</t>
  </si>
  <si>
    <t>Công ty TNHH TM-KT An Lộc Phát</t>
  </si>
  <si>
    <t>Công ty TNHH SX TM DV Đức Lợi</t>
  </si>
  <si>
    <t>Công ty TNHH MTV TTNT QC Sơn Hà</t>
  </si>
  <si>
    <t>Công ty TNHH Toàn Á</t>
  </si>
  <si>
    <t>Công ty TNHH Xây dựng Huy Thước</t>
  </si>
  <si>
    <t>Công ty CP Dây cáp điện DAPHACO</t>
  </si>
  <si>
    <t>Công ty TNHH MTV SX-TM Ngọc Đức</t>
  </si>
  <si>
    <t>Công ty TNHH TM – DV Tường Nguyên</t>
  </si>
  <si>
    <t>Công ty TNHH HPCONS</t>
  </si>
  <si>
    <t>Ông Phạm Phú Sang, Trưởng ban phát triển kinh doanh, Công ty cổ phần MISA</t>
  </si>
  <si>
    <t>Công ty CP Cơ điện lạnh Đại Việt</t>
  </si>
  <si>
    <t>Công ty TNHH SX TM DV Xuất nhập khẩu Huyền Trân</t>
  </si>
  <si>
    <t>Công ty TNHH SX TM DV 7777</t>
  </si>
  <si>
    <t>Ông Phạm Thanh Nguyên - Công ty TNHH TM Kỹ thuật
 An Lộc Phát - Cựu HSSV</t>
  </si>
  <si>
    <t xml:space="preserve">Bà Trần Thị Ngọc Thiện - Trưởng phòng tư vấn Cty Cổ phần Đầu tư Sài Gòn Giá trị  </t>
  </si>
  <si>
    <t xml:space="preserve"> Ông Hoàng Minh Anh Tài - Giám đốc
Công ty TNHH MTV Ứng Dụng Công Nghệ Và Dịch Vụ Truyền Thông Âu Lạc (CT Altamedia)</t>
  </si>
  <si>
    <t>Công ty CP Dịch vụ phân phối và bán lẻ Quốc tế</t>
  </si>
  <si>
    <t>Công ty TNHH Tư vấn đào tạo Xây dựng Phương Nam</t>
  </si>
  <si>
    <t>Cựu HSSV</t>
  </si>
  <si>
    <t>Công ty TNHH Thiết kế Mỹ thuật - Dịch vụ Quảng cáo Phi Lao</t>
  </si>
  <si>
    <t xml:space="preserve">Ông Tô Sanh - Giám đốc
Công ty TNHH Một Thành Viên - Thương Mại - Dịch Vụ Hành Sanh. </t>
  </si>
  <si>
    <t>Công ty TNHH Tuấn Lộc Phát</t>
  </si>
  <si>
    <t>Công ty TNHH Đạt Vĩnh Tiến</t>
  </si>
  <si>
    <t>Công ty TNHH Dịch vụ Công nghiệp Xanh</t>
  </si>
  <si>
    <t>Công ty  TNHH Đào tạo và TV Truyền thông Thương hiệu BRAND</t>
  </si>
  <si>
    <t>Công ty Thanh Quang Music Film</t>
  </si>
  <si>
    <t>Ông  Ngô Văn Khởi - Giám đốc 
Công ty TNHH TM và KT Điện Miền trung</t>
  </si>
  <si>
    <t>Công ty TNHH Lê Trần</t>
  </si>
  <si>
    <t>Công ty TNHH ĐT-XD-Trang trí Nội thất Phú Hoàng Gia</t>
  </si>
  <si>
    <t>Công ty TNHH Mạch Số Net</t>
  </si>
  <si>
    <t>Ông Phạm Anh Tuấn -Quản đốc Công ty TNHH Kỹ thuật Thành Phát - Cựu HSSV</t>
  </si>
  <si>
    <t>Bà Nguyễn Thị Thanh Phúc- Ủy viên Ban Chấp hành, Chánh VP Đảng ủy khối Bộ xây dựng - Cựu HSSV</t>
  </si>
  <si>
    <t xml:space="preserve">ÔNG Nguyễn Duy  Cường  
Công ty TNHH Hàn Cắt Tân Cường Thịnh  
</t>
  </si>
  <si>
    <t>Công ty TNHH Xây dựng -Nội thất-Thương mại Bình Minh</t>
  </si>
  <si>
    <t>Công ty TNHH Gió Đông Nam</t>
  </si>
  <si>
    <t>Công ty TNHH MTV Tiếng Vang</t>
  </si>
  <si>
    <t>Công ty CP Quốc tế Hải Dương</t>
  </si>
  <si>
    <t>TT Phát triển thị Trường Mobiphone chi nhánh Bình Thạnh</t>
  </si>
  <si>
    <t>Công ty TNHH Quảng Cáo và Giải trí Mỹ Thanh</t>
  </si>
  <si>
    <t>Ông Nguyễn Trí Hùng, Giám đốc, Công ty TNHH TMDV Tin Học Long Đạt</t>
  </si>
  <si>
    <t>Công ty CP Tư vấn Phước Tài</t>
  </si>
  <si>
    <t>Công ty TNHH TM &amp; Dịch vụ Nguyên Bình</t>
  </si>
  <si>
    <t>Công ty CP Cơ điện lạnh Đông SaPa</t>
  </si>
  <si>
    <t>Công ty CP Dịch vụ WEAIR</t>
  </si>
  <si>
    <t xml:space="preserve"> Ông Trần Vũ Quốc Thanh - Giám đốc
Công ty TNHH Kỹ Thuật Điện Nam Tiến</t>
  </si>
  <si>
    <t>Công ty TNHH Truyền thông BRANDMAX</t>
  </si>
  <si>
    <t>Công ty TNHH Gia Hòa</t>
  </si>
  <si>
    <t>Công ty Cổ phần TM DV Kim Ân Yến</t>
  </si>
  <si>
    <t>Cửa hàng Tùng Ký Ngũ Kim</t>
  </si>
  <si>
    <t>Công ty TNHH TMDV Max Group</t>
  </si>
  <si>
    <t>Công Ty cổ phần Vận chuyển Á Châu</t>
  </si>
  <si>
    <t>Công ty TNHH Dịch vụ Quảng cáo Kim</t>
  </si>
  <si>
    <t>Thầy Lê Tiến Đạt
Công ty TNHH DV Hợp Long</t>
  </si>
  <si>
    <t>Ông Cao Trâm Anh - Giám đốc
Công ty TNHH TM &amp; DV A.T.P.</t>
  </si>
  <si>
    <t>P KẾ HOẠCH TÀI CHÍNH</t>
  </si>
  <si>
    <t>504/40 CMT8, P11, Q3, TPHCM</t>
  </si>
  <si>
    <t>497/6 Sư Vạn Hạnh, P12, Q10, TPHCM</t>
  </si>
  <si>
    <t>NGÀY</t>
  </si>
  <si>
    <t>I</t>
  </si>
  <si>
    <t>HỌC BỔNG TOÀN TRƯỜNG</t>
  </si>
  <si>
    <t>CÔNG TY TNHH TM XD PHƯỚC HƯNG THÀNH</t>
  </si>
  <si>
    <t>22/10/2019</t>
  </si>
  <si>
    <t>CK</t>
  </si>
  <si>
    <t>CÔNG TY CP TƯ VẤN VÀ ĐÀO TẠO KTXD</t>
  </si>
  <si>
    <t>24/10/2019</t>
  </si>
  <si>
    <t>TM</t>
  </si>
  <si>
    <t>CÔNG TY TNHH SX-TM PHANA</t>
  </si>
  <si>
    <t>08/08/2019</t>
  </si>
  <si>
    <t>CÔNG TY CP SX TM DV TƯ VẤN AN LẠC</t>
  </si>
  <si>
    <t>29/10/2019</t>
  </si>
  <si>
    <t>CÔNG TY CP THÔNG TIN VÀ CÔNG NGHỆ SỐ</t>
  </si>
  <si>
    <t>01/11/2019</t>
  </si>
  <si>
    <t>CÔNG TY TNHH AFNOR VIỆT NAM</t>
  </si>
  <si>
    <t>NGÂN HÀNG TMCP NGOẠI THƯƠNG VIỆT NAM, CHI NHÁNH TÂN BÌNH</t>
  </si>
  <si>
    <t>NGÂN HÀNG NÔNG NGHIỆP VÀ PHÁT TRIỂN NÔNG THÔN VIỆT NAM, CHI NHÁNH LÝ THƯỜNG KIỆT</t>
  </si>
  <si>
    <t>20/12/2019</t>
  </si>
  <si>
    <t>CK ngày 20/12/19</t>
  </si>
  <si>
    <t>CÔNG TY CP TIẾN BỘ QUỐC TẾ (AIC)</t>
  </si>
  <si>
    <t>25/11/2019</t>
  </si>
  <si>
    <t>CK ngày 25/11/19</t>
  </si>
  <si>
    <t>CK -6/11/19</t>
  </si>
  <si>
    <t>Tài trợ thiết bị</t>
  </si>
  <si>
    <t>CK 30.000.000 đ ngày 13/12/19
tài trợ hội thảo COSS 2019</t>
  </si>
  <si>
    <t>CK ngày 
7/11/19</t>
  </si>
  <si>
    <t>CK ngày
 7/11/19</t>
  </si>
  <si>
    <t>Chưa
 thực hiện</t>
  </si>
  <si>
    <t>Tài trợ K.Điện -Điện tử + K.Nhiệt lạnh; CK ngày 8/11/2019</t>
  </si>
  <si>
    <t>II</t>
  </si>
  <si>
    <t>HỌC BỔNG KHOA</t>
  </si>
  <si>
    <t>K. KHOA HỌC CƠ BẢN</t>
  </si>
  <si>
    <t>TRUNG TÂM NGOẠI NGỮ - VĂN HÓA VIỆT ĐĂNG QUANG</t>
  </si>
  <si>
    <t>28/10/2019</t>
  </si>
  <si>
    <t>K. CƠ KHÍ</t>
  </si>
  <si>
    <t>CÔNG TY CP SX THIẾT BỊ ĐIỆN CÔNG NGHIỆP CÁT VẠN LỢI</t>
  </si>
  <si>
    <t>31/10/2019</t>
  </si>
  <si>
    <t>CÔNG TY TDK MACHINING 
VIỆT NAM</t>
  </si>
  <si>
    <t>TM-nộp tiền
 ngày 6/12/2019</t>
  </si>
  <si>
    <r>
      <t>CÔNG TY</t>
    </r>
    <r>
      <rPr>
        <sz val="14"/>
        <rFont val="Times New Roman"/>
        <family val="1"/>
      </rPr>
      <t xml:space="preserve"> TNHH AN VIỆT LONG </t>
    </r>
  </si>
  <si>
    <t>CÔNG TY TNHH SX-TM CẦU TRỤC HOÀNG ANH</t>
  </si>
  <si>
    <t>04/11/2019</t>
  </si>
  <si>
    <t>TM -nộp tiền
 ngày 4/11/2019</t>
  </si>
  <si>
    <t>K. ĐIỆN - ĐIỆN TỬ</t>
  </si>
  <si>
    <t>KH I/2019 - 2020</t>
  </si>
  <si>
    <t xml:space="preserve"> Học bổng và Dây điện</t>
  </si>
  <si>
    <t>Học bổng và Bóng đèn led 1,2m</t>
  </si>
  <si>
    <t>Một máy lạnh cho xưởng thực hành</t>
  </si>
  <si>
    <t>Học bổng và Gia công 02 mô dự thi thiết bị tự làm toàn quốc</t>
  </si>
  <si>
    <t>Học Bổng</t>
  </si>
  <si>
    <t>Tháng 01/2019</t>
  </si>
  <si>
    <t>Xe về tết HS-SV</t>
  </si>
  <si>
    <t>Mô hình tay máy dự hội thảo quốc tế tại trường</t>
  </si>
  <si>
    <t>Tủ lạnh</t>
  </si>
  <si>
    <t>Học bổng và cho mượn 01 màn hình led truyền hình trực tuyến lễ khai giảng 5/11/2019</t>
  </si>
  <si>
    <t>Bà Vòng Mỹ Lày -  Truưởng phòng nhân sự
Công ty Cổ phần SX Thiết Bị Điện Âu Việt</t>
  </si>
  <si>
    <t>01 quạt hơi nước cho xưởng thực hành</t>
  </si>
  <si>
    <t>06 quạt điện ( 03 cho ký túc xá và 03 cho xưởng thực hành)</t>
  </si>
  <si>
    <t>KHOA MAY - THỜI TRANG</t>
  </si>
  <si>
    <t>508 m vải 
các loại</t>
  </si>
  <si>
    <t>Công ty Cổ phần may
 Bình Minh</t>
  </si>
  <si>
    <t>30/09/2019</t>
  </si>
  <si>
    <t>400 m vải 
các loại</t>
  </si>
  <si>
    <t>KHOA CNTT</t>
  </si>
  <si>
    <t>Tài trợ phần thưởng cho SV đạt giải Olympic Tin học, Tay nghề của Khoa CNTT</t>
  </si>
  <si>
    <t>KHOA XÂY DỰNG</t>
  </si>
  <si>
    <t xml:space="preserve">Công ty TNHH Tư vấn và xây dựng Song Nguyễn </t>
  </si>
  <si>
    <t>Tài trợ tấm sàn - 
chưa thực hiện</t>
  </si>
  <si>
    <t>KHOA KINH TẾ</t>
  </si>
  <si>
    <t>Chưa thực hiện</t>
  </si>
  <si>
    <t>-</t>
  </si>
  <si>
    <t>Tài trợ 1 bộ phần mềm 
SME.NET 2019</t>
  </si>
  <si>
    <t>Ông Nguyễn Minh Luân,  P. Giám đốc, Công ty cổ phần thương mại DV đầu tư Đại Phương</t>
  </si>
  <si>
    <t>CK ngày 5/11/2019</t>
  </si>
  <si>
    <t>KHOA NHIỆT LẠNH</t>
  </si>
  <si>
    <t>Tài trợ vật tư thực tập</t>
  </si>
  <si>
    <t>Tài trợ mô hình thực hành</t>
  </si>
  <si>
    <t>III</t>
  </si>
  <si>
    <t>VIỆN TRỢ</t>
  </si>
  <si>
    <t>IV</t>
  </si>
  <si>
    <t>KINH PHÍ TỪ NGUỒN XÃ HỘI HÓA ( ĐOÀN- HỘI SINH VIÊN- A XUÂN THỊNH BÁO SỐ)</t>
  </si>
  <si>
    <t>Ảo thuật gia – Kỷ luật gia thế giới thầy Nguyễn Phương</t>
  </si>
  <si>
    <t>V</t>
  </si>
  <si>
    <t>TÀI TRỢ HOẠT ĐỘNG TRƯỜNG</t>
  </si>
  <si>
    <t>Tài trợ hệ thống 
máy chủ ảo server</t>
  </si>
  <si>
    <t>CK ngày 4/11/19</t>
  </si>
  <si>
    <t>Tổng giá trị hiện kim</t>
  </si>
  <si>
    <t>Tổng giá trị hiện vật</t>
  </si>
  <si>
    <t>Tổng cộng</t>
  </si>
  <si>
    <t>Ngày      tháng     năm 2019</t>
  </si>
  <si>
    <t>DANH SÁCH GỬI THƯ MỜI CÁC ĐƠN VỊ TÀI TRỢ HỌC BỔNG CHO SV-HS 
NĂM HỌC 2020-2021</t>
  </si>
  <si>
    <t>ĐỊA CHỈ</t>
  </si>
  <si>
    <t>162-166 Lý Thường Kiệt, P14, Q10, TPHCM</t>
  </si>
  <si>
    <t>303 Hoàng Văn Thụ, P2, Q.Tân Bình, TPHCM</t>
  </si>
  <si>
    <t>191-191A Trường Chinh, P. Tân Thới Nhất, Q12, TPHCM</t>
  </si>
  <si>
    <t xml:space="preserve">Công ty TNHH Cơ nhiệt điện lạnh Bách Khoa </t>
  </si>
  <si>
    <t>33, 210/41, Đường Đội Cấn, Ba Đình, Hà Nội, Việt Nam</t>
  </si>
  <si>
    <t>21 Lê Trung Nghĩa, phường 12, quận Tân Bình, Tp.HCM</t>
  </si>
  <si>
    <t>sdt</t>
  </si>
  <si>
    <t>(08) 66797357</t>
  </si>
  <si>
    <t>04 3722 7908</t>
  </si>
  <si>
    <t>CÔNG TY TNHH ĐẦU TƯ GIÁO DỤC VÀ CÔNG NGHỆ ITS</t>
  </si>
  <si>
    <t xml:space="preserve"> Số 10 Lâm Văn Bền, Phường Tân Kiểng, Quận 7, TP.HCM</t>
  </si>
  <si>
    <t>(08) 38721933</t>
  </si>
  <si>
    <t>Tổ chức Saigon Children’s Charity CIO.</t>
  </si>
  <si>
    <t>59 Trần Quốc Thảo, P 7, quận 3, TP Hồ Chí Minh</t>
  </si>
  <si>
    <t>SĐT: (028) 3943 1137
Di động:  094 6362 438"</t>
  </si>
  <si>
    <t xml:space="preserve">CTY BẢO HIỂM PVI THỐNG NHẤT </t>
  </si>
  <si>
    <t>Lầu 9, Tòa nhà Phượng Long,
506 Nguyễn Đình Chiểu, P.4, Q.3, TP.HCM</t>
  </si>
  <si>
    <t>ĐT: 0937073679</t>
  </si>
  <si>
    <t>CÔNG TY TNHH TIẾN BỘ SÀI GÒN</t>
  </si>
  <si>
    <t>G1, tòa nhà Etown, 364 Cộng Hòa , P13, Q.Tân Bình, TPHCM</t>
  </si>
  <si>
    <t>69 phố Tuệ Tĩnh , P. Nguyễn Du, Q.Hai Bà Trưng, Hà Nội</t>
  </si>
  <si>
    <t>Tầng 2, khu B2, 81-83 Nguyễn Hữu Cầu , P.Tân Định, Q1, TPHCM</t>
  </si>
  <si>
    <t>Số 24, ngách 27 , ngõ 350  đường Kim Giang, P. Đại Kim, Q. Hoàng Mai, Hà Nội</t>
  </si>
  <si>
    <t>30/4 Bông Sao , P5, Q8, TPHCM</t>
  </si>
  <si>
    <t>1A Lý Thường Kiệt , P7, Q.Tân Bình, TPHCM</t>
  </si>
  <si>
    <t>Lầu 5&amp;6, tòa nhà Fimexco, 231-233 Lê Thánh Tôn, P. Bến Thành, Q1, TPHCM</t>
  </si>
  <si>
    <t>CÔNG TY CỔ PHẦN THIẾT BỊ GIẢI PHÁP SAO MAI</t>
  </si>
  <si>
    <r>
      <t>160 Đường số 3, KDC Trung Sơn, Bình Chánh, TP Hồ Chí Minh</t>
    </r>
    <r>
      <rPr>
        <sz val="12"/>
        <color rgb="FF000000"/>
        <rFont val="Arial"/>
        <family val="2"/>
      </rPr>
      <t> </t>
    </r>
  </si>
  <si>
    <t>40 đường số 1, khu dân cư Bình Trị Đông B, P. Bình Trị Đông B, Q.Bình Tân, TPHCM</t>
  </si>
  <si>
    <t>93 đường số 21, P8, Q.Gò Vấp, TPHCM</t>
  </si>
  <si>
    <t>10 Lâm Văn Bền, Phường Tân Kiểng, Quận 7, TPHCM</t>
  </si>
  <si>
    <t>Bãi xe</t>
  </si>
  <si>
    <t>Photo</t>
  </si>
  <si>
    <t>Công ty TNHH Ô tô Mitsubishi Việt Nam</t>
  </si>
  <si>
    <t>Phường An Bình, thành phố Dĩ An, tỉnh Bình Dương</t>
  </si>
  <si>
    <t>55A, Hùng Vương , P4, Q5, TPHCM</t>
  </si>
  <si>
    <t>61 Đường số 7, Khu Dân Cư Cityland, P7, Q.Gò Vấp, TPHCM</t>
  </si>
  <si>
    <t>21 Phạm Văn Sáng , Ấp 7, Hóc Môn , TPHCM</t>
  </si>
  <si>
    <t>92/8 ấp 6, đường Dương Công Khi , xã Xuân Thới Sơn , Hóc Môn, TPHCM</t>
  </si>
  <si>
    <t>90/1 Đặng Thúc Vịnh, Xã Thới Tam Thôn, Huyện Hóc Môn, TPHCM</t>
  </si>
  <si>
    <t>Số 196/2/5C Lê Thị Bạch Cát, P11, Q11, Tp.HCM</t>
  </si>
  <si>
    <t>15/15 Phan Văn Hớn , P. Tân Thới Nhất, Q12, TPHCM</t>
  </si>
  <si>
    <t>52 Đường số 2, Khu đô thị Him Lam, Quận 7, TPHCM</t>
  </si>
  <si>
    <t>Căn tin</t>
  </si>
  <si>
    <t>Chị Mai</t>
  </si>
  <si>
    <t>65 Đường số 2, P3, Q. Gò Vấp, TPHCM</t>
  </si>
  <si>
    <t>35 Trần Văn Danh, P.13, Q.Tân Bình, TPHCM</t>
  </si>
  <si>
    <t>5/12 Thích Quảng Đức , P3, Q. Phú Nhuận, TPHCM</t>
  </si>
  <si>
    <t>568 QL1A, P. Bình Hưng Hòa B, Q. Bình Tân, TPHCM</t>
  </si>
  <si>
    <t>Ông Hà Duy Bình - Giám đốc
Công ty Cổ Phần Trực truyến Việt Sin</t>
  </si>
  <si>
    <t>80/129 Hoàng Hoa Thám, P7, Q. Bình Thạnh, TPHCM</t>
  </si>
  <si>
    <t>24/3 Quang Trung, P11, Q. Gò Vấp, TP HCM</t>
  </si>
  <si>
    <t>79 Bàn Cờ, P3, Q3, TPHCM</t>
  </si>
  <si>
    <t>86/33 Âu Cơ , P9, Q.Tân Bình, TPHCM</t>
  </si>
  <si>
    <t>235/12A đường TCH 13, P.Tân Chánh Hiệp, Q12, TPHCM</t>
  </si>
  <si>
    <t>1008/40 Trường Sa, P12, Q.3, TPHCM</t>
  </si>
  <si>
    <t>395-397A Cộng Hòa , P13, Q.Tân Bình, TPHCM</t>
  </si>
  <si>
    <t>49 Đường S9 , P.Tây Thạnh, Q.Tân Phú, TPHCM</t>
  </si>
  <si>
    <t>298/17-19 Khuông Việt, P.Phú Trung, Q.Tân Phú, TPHCM</t>
  </si>
  <si>
    <t>7/39B Đại lộ Bình Dương, KPBình Đức 2, P. Bình Hòa, TXThuận An, Tỉnh Bình Dương</t>
  </si>
  <si>
    <t>399/23 Đường Bình Thành, P.Bình Hưng Hòa B, Q.Bình Tân, TPHCM</t>
  </si>
  <si>
    <t>440 Nơ Trang Long, P.13, Q. Bình Thạnh, TPHCM</t>
  </si>
  <si>
    <t>34C đường HT31,Khu phố 1, P.Hiệp Thành, Q.12, TPHCM</t>
  </si>
  <si>
    <t>D14/2A Võ Văn Vân, Xã Vĩnh Lộc B, Huyện Bình Chánh, TPHCM</t>
  </si>
  <si>
    <t>Tòa nhà MISA, Lô 5, Công viên phần mềm Quang Trung, 49 Tô Ký, Q. 12, TPHCM</t>
  </si>
  <si>
    <t>374 Võ Văn Tần, P5, Q.3, TPHCM</t>
  </si>
  <si>
    <t>6 Trường Chinh, P.15, Q.Tân Bình, TPHCM</t>
  </si>
  <si>
    <t>221E/4 Trần Huy Liệu, P.8, Q. Phú Nhuận, TPHCM</t>
  </si>
  <si>
    <t>144 Võ Văn Tần, Phường 6, Quận 3, TPHCM</t>
  </si>
  <si>
    <t>43L Hồ Văn Huê, Phường 9, Quận Phú Nhuận, TPHCM</t>
  </si>
  <si>
    <t>DANH SÁCH ĐƠN VỊ TÀI TRỢ HỌC BỔNG CHO SV-HS 
NĂM HỌC 2020-2021</t>
  </si>
  <si>
    <t>(Từ tháng 11/2019 đến ngày báo cáo)</t>
  </si>
  <si>
    <t>Tài trợ cho trường</t>
  </si>
  <si>
    <t>Khoa Cơ khí vận động</t>
  </si>
  <si>
    <t>Ngày      tháng     năm 2020</t>
  </si>
  <si>
    <t>SỐ ĐIỆN THOẠI</t>
  </si>
  <si>
    <t>GHI CHÚ
(Loại hiện vật tài trợ)</t>
  </si>
  <si>
    <t>HIỆN VẬT
(Quy ra tiền)</t>
  </si>
  <si>
    <t>TỔNG CỘNG TOÀN TRƯỜNG</t>
  </si>
  <si>
    <t>Mã số thuế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</si>
</sst>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24" x14ac:knownFonts="1">
    <font>
      <sz val="10"/>
      <name val="Arial"/>
    </font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sz val="10"/>
      <name val="Arial"/>
      <family val="2"/>
    </font>
    <font>
      <sz val="12"/>
      <name val="Times New Roman"/>
      <family val="1"/>
      <charset val="163"/>
    </font>
    <font>
      <sz val="12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i/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Times New Roman"/>
      <family val="2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rgb="FF000000"/>
      <name val="Arial"/>
      <family val="2"/>
    </font>
    <font>
      <sz val="12"/>
      <color rgb="FF000000"/>
      <name val="Verdana"/>
      <family val="2"/>
    </font>
    <font>
      <u/>
      <sz val="10"/>
      <color theme="10"/>
      <name val="Arial"/>
      <family val="2"/>
    </font>
    <font>
      <sz val="11"/>
      <color rgb="FF000000"/>
      <name val="Arial"/>
      <family val="2"/>
    </font>
    <font>
      <b/>
      <sz val="16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rgb="FFA2A9B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14" fillId="0" borderId="0"/>
    <xf numFmtId="0" fontId="21" fillId="0" borderId="0" applyNumberFormat="0" applyFill="0" applyBorder="0" applyAlignment="0" applyProtection="0"/>
  </cellStyleXfs>
  <cellXfs count="205">
    <xf numFmtId="0" fontId="0" fillId="0" borderId="0" xfId="0"/>
    <xf numFmtId="0" fontId="2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3" fontId="2" fillId="0" borderId="2" xfId="0" applyNumberFormat="1" applyFont="1" applyBorder="1" applyAlignment="1">
      <alignment horizontal="center"/>
    </xf>
    <xf numFmtId="164" fontId="2" fillId="0" borderId="2" xfId="1" applyNumberFormat="1" applyFont="1" applyBorder="1" applyAlignment="1">
      <alignment horizontal="right" wrapText="1"/>
    </xf>
    <xf numFmtId="3" fontId="2" fillId="0" borderId="2" xfId="0" quotePrefix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164" fontId="2" fillId="0" borderId="2" xfId="1" applyNumberFormat="1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center" vertical="center"/>
    </xf>
    <xf numFmtId="3" fontId="2" fillId="0" borderId="2" xfId="0" quotePrefix="1" applyNumberFormat="1" applyFont="1" applyFill="1" applyBorder="1" applyAlignment="1">
      <alignment horizontal="left" vertical="center" wrapText="1"/>
    </xf>
    <xf numFmtId="0" fontId="2" fillId="0" borderId="0" xfId="0" applyFont="1" applyBorder="1"/>
    <xf numFmtId="0" fontId="3" fillId="0" borderId="0" xfId="0" applyFont="1" applyBorder="1"/>
    <xf numFmtId="3" fontId="3" fillId="0" borderId="0" xfId="0" applyNumberFormat="1" applyFont="1" applyBorder="1"/>
    <xf numFmtId="0" fontId="3" fillId="0" borderId="0" xfId="0" applyFont="1"/>
    <xf numFmtId="0" fontId="2" fillId="0" borderId="0" xfId="0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2" xfId="2" applyNumberFormat="1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right" vertical="center"/>
    </xf>
    <xf numFmtId="3" fontId="2" fillId="0" borderId="2" xfId="2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3" fontId="8" fillId="0" borderId="2" xfId="2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/>
    </xf>
    <xf numFmtId="3" fontId="2" fillId="0" borderId="2" xfId="3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wrapText="1"/>
    </xf>
    <xf numFmtId="3" fontId="3" fillId="3" borderId="2" xfId="0" applyNumberFormat="1" applyFont="1" applyFill="1" applyBorder="1"/>
    <xf numFmtId="3" fontId="3" fillId="3" borderId="2" xfId="0" applyNumberFormat="1" applyFont="1" applyFill="1" applyBorder="1" applyAlignment="1">
      <alignment horizontal="right"/>
    </xf>
    <xf numFmtId="0" fontId="2" fillId="0" borderId="2" xfId="0" applyFont="1" applyBorder="1" applyAlignment="1">
      <alignment horizontal="right" wrapText="1"/>
    </xf>
    <xf numFmtId="3" fontId="2" fillId="0" borderId="2" xfId="0" applyNumberFormat="1" applyFont="1" applyBorder="1"/>
    <xf numFmtId="0" fontId="2" fillId="0" borderId="2" xfId="0" quotePrefix="1" applyFont="1" applyBorder="1" applyAlignment="1">
      <alignment horizontal="right" wrapText="1"/>
    </xf>
    <xf numFmtId="14" fontId="2" fillId="0" borderId="2" xfId="0" applyNumberFormat="1" applyFont="1" applyBorder="1" applyAlignment="1">
      <alignment horizontal="right" wrapText="1"/>
    </xf>
    <xf numFmtId="3" fontId="2" fillId="0" borderId="2" xfId="0" applyNumberFormat="1" applyFont="1" applyBorder="1" applyAlignment="1"/>
    <xf numFmtId="14" fontId="2" fillId="0" borderId="2" xfId="0" quotePrefix="1" applyNumberFormat="1" applyFont="1" applyBorder="1" applyAlignment="1">
      <alignment horizontal="right" wrapText="1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Fill="1" applyBorder="1" applyAlignment="1">
      <alignment horizontal="center" vertical="center"/>
    </xf>
    <xf numFmtId="0" fontId="15" fillId="0" borderId="5" xfId="0" applyFont="1" applyBorder="1" applyAlignment="1">
      <alignment vertical="center" wrapText="1"/>
    </xf>
    <xf numFmtId="14" fontId="2" fillId="0" borderId="4" xfId="0" quotePrefix="1" applyNumberFormat="1" applyFont="1" applyBorder="1" applyAlignment="1">
      <alignment horizontal="right" wrapText="1"/>
    </xf>
    <xf numFmtId="3" fontId="2" fillId="0" borderId="4" xfId="0" applyNumberFormat="1" applyFont="1" applyBorder="1" applyAlignment="1"/>
    <xf numFmtId="3" fontId="2" fillId="0" borderId="4" xfId="0" applyNumberFormat="1" applyFont="1" applyFill="1" applyBorder="1" applyAlignment="1">
      <alignment horizontal="center" vertical="center"/>
    </xf>
    <xf numFmtId="3" fontId="2" fillId="2" borderId="2" xfId="0" quotePrefix="1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14" fontId="2" fillId="0" borderId="2" xfId="0" applyNumberFormat="1" applyFont="1" applyBorder="1" applyAlignment="1">
      <alignment wrapText="1"/>
    </xf>
    <xf numFmtId="0" fontId="16" fillId="0" borderId="2" xfId="0" applyFont="1" applyBorder="1" applyAlignment="1">
      <alignment horizontal="justify" vertical="center"/>
    </xf>
    <xf numFmtId="0" fontId="2" fillId="2" borderId="2" xfId="0" applyFont="1" applyFill="1" applyBorder="1" applyAlignment="1">
      <alignment wrapText="1"/>
    </xf>
    <xf numFmtId="0" fontId="6" fillId="2" borderId="7" xfId="0" applyFont="1" applyFill="1" applyBorder="1" applyAlignment="1">
      <alignment vertical="center" wrapText="1"/>
    </xf>
    <xf numFmtId="0" fontId="17" fillId="0" borderId="2" xfId="0" quotePrefix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0" fontId="3" fillId="3" borderId="2" xfId="0" applyFont="1" applyFill="1" applyBorder="1"/>
    <xf numFmtId="3" fontId="2" fillId="3" borderId="2" xfId="0" applyNumberFormat="1" applyFont="1" applyFill="1" applyBorder="1"/>
    <xf numFmtId="0" fontId="2" fillId="4" borderId="2" xfId="0" applyFont="1" applyFill="1" applyBorder="1" applyAlignment="1">
      <alignment horizontal="center"/>
    </xf>
    <xf numFmtId="0" fontId="3" fillId="4" borderId="2" xfId="0" applyFont="1" applyFill="1" applyBorder="1"/>
    <xf numFmtId="3" fontId="3" fillId="4" borderId="2" xfId="0" applyNumberFormat="1" applyFont="1" applyFill="1" applyBorder="1"/>
    <xf numFmtId="3" fontId="2" fillId="4" borderId="2" xfId="0" applyNumberFormat="1" applyFont="1" applyFill="1" applyBorder="1"/>
    <xf numFmtId="3" fontId="3" fillId="0" borderId="2" xfId="0" applyNumberFormat="1" applyFont="1" applyBorder="1"/>
    <xf numFmtId="0" fontId="2" fillId="4" borderId="2" xfId="0" applyFont="1" applyFill="1" applyBorder="1"/>
    <xf numFmtId="0" fontId="2" fillId="0" borderId="2" xfId="0" quotePrefix="1" applyFont="1" applyBorder="1" applyAlignment="1">
      <alignment wrapText="1"/>
    </xf>
    <xf numFmtId="0" fontId="2" fillId="0" borderId="2" xfId="2" applyFont="1" applyFill="1" applyBorder="1" applyAlignment="1">
      <alignment horizontal="center" vertical="center"/>
    </xf>
    <xf numFmtId="0" fontId="2" fillId="2" borderId="2" xfId="5" applyFont="1" applyFill="1" applyBorder="1" applyAlignment="1">
      <alignment horizontal="left" vertical="center" wrapText="1"/>
    </xf>
    <xf numFmtId="0" fontId="2" fillId="0" borderId="2" xfId="2" applyFont="1" applyBorder="1" applyAlignment="1">
      <alignment horizontal="center" vertical="center" wrapText="1"/>
    </xf>
    <xf numFmtId="3" fontId="2" fillId="0" borderId="2" xfId="2" quotePrefix="1" applyNumberFormat="1" applyFont="1" applyFill="1" applyBorder="1" applyAlignment="1">
      <alignment horizontal="left" vertical="center" wrapText="1"/>
    </xf>
    <xf numFmtId="0" fontId="18" fillId="2" borderId="2" xfId="5" applyFont="1" applyFill="1" applyBorder="1" applyAlignment="1">
      <alignment horizontal="left" vertical="center" wrapText="1"/>
    </xf>
    <xf numFmtId="0" fontId="18" fillId="2" borderId="2" xfId="2" applyFont="1" applyFill="1" applyBorder="1" applyAlignment="1">
      <alignment wrapText="1"/>
    </xf>
    <xf numFmtId="49" fontId="2" fillId="0" borderId="2" xfId="2" applyNumberFormat="1" applyFont="1" applyBorder="1" applyAlignment="1">
      <alignment horizontal="center" vertical="center" wrapText="1"/>
    </xf>
    <xf numFmtId="0" fontId="18" fillId="0" borderId="2" xfId="2" applyFont="1" applyFill="1" applyBorder="1" applyAlignment="1">
      <alignment wrapText="1"/>
    </xf>
    <xf numFmtId="3" fontId="2" fillId="2" borderId="2" xfId="2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3" fontId="2" fillId="0" borderId="8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0" fontId="3" fillId="0" borderId="0" xfId="0" applyFont="1" applyFill="1"/>
    <xf numFmtId="0" fontId="2" fillId="0" borderId="2" xfId="3" applyFont="1" applyBorder="1" applyAlignment="1">
      <alignment wrapText="1"/>
    </xf>
    <xf numFmtId="14" fontId="2" fillId="0" borderId="2" xfId="3" applyNumberFormat="1" applyFont="1" applyBorder="1" applyAlignment="1">
      <alignment wrapText="1"/>
    </xf>
    <xf numFmtId="3" fontId="2" fillId="0" borderId="2" xfId="3" applyNumberFormat="1" applyFont="1" applyBorder="1"/>
    <xf numFmtId="3" fontId="2" fillId="0" borderId="2" xfId="3" quotePrefix="1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7" fontId="2" fillId="0" borderId="2" xfId="0" applyNumberFormat="1" applyFont="1" applyBorder="1" applyAlignment="1">
      <alignment horizontal="center" vertical="center" wrapText="1"/>
    </xf>
    <xf numFmtId="17" fontId="2" fillId="2" borderId="2" xfId="0" quotePrefix="1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wrapText="1"/>
    </xf>
    <xf numFmtId="17" fontId="2" fillId="4" borderId="2" xfId="0" quotePrefix="1" applyNumberFormat="1" applyFont="1" applyFill="1" applyBorder="1" applyAlignment="1">
      <alignment horizontal="center" vertical="center" wrapText="1"/>
    </xf>
    <xf numFmtId="3" fontId="3" fillId="4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164" fontId="9" fillId="0" borderId="2" xfId="1" applyNumberFormat="1" applyFont="1" applyBorder="1" applyAlignment="1">
      <alignment wrapText="1"/>
    </xf>
    <xf numFmtId="0" fontId="2" fillId="3" borderId="2" xfId="0" applyFont="1" applyFill="1" applyBorder="1"/>
    <xf numFmtId="0" fontId="3" fillId="3" borderId="7" xfId="0" applyFont="1" applyFill="1" applyBorder="1" applyAlignment="1">
      <alignment wrapText="1"/>
    </xf>
    <xf numFmtId="3" fontId="3" fillId="3" borderId="2" xfId="0" applyNumberFormat="1" applyFont="1" applyFill="1" applyBorder="1" applyAlignment="1">
      <alignment horizontal="center" vertical="center"/>
    </xf>
    <xf numFmtId="3" fontId="2" fillId="3" borderId="2" xfId="0" quotePrefix="1" applyNumberFormat="1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/>
    </xf>
    <xf numFmtId="14" fontId="2" fillId="0" borderId="9" xfId="0" quotePrefix="1" applyNumberFormat="1" applyFont="1" applyBorder="1" applyAlignment="1">
      <alignment horizontal="right" wrapText="1"/>
    </xf>
    <xf numFmtId="0" fontId="2" fillId="0" borderId="9" xfId="0" applyFont="1" applyBorder="1" applyAlignment="1">
      <alignment wrapText="1"/>
    </xf>
    <xf numFmtId="0" fontId="2" fillId="0" borderId="9" xfId="2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10" fillId="3" borderId="7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wrapText="1"/>
    </xf>
    <xf numFmtId="3" fontId="3" fillId="3" borderId="2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wrapText="1"/>
    </xf>
    <xf numFmtId="0" fontId="11" fillId="0" borderId="0" xfId="0" applyFont="1"/>
    <xf numFmtId="0" fontId="3" fillId="0" borderId="2" xfId="0" applyFont="1" applyFill="1" applyBorder="1"/>
    <xf numFmtId="0" fontId="2" fillId="0" borderId="4" xfId="0" applyFont="1" applyFill="1" applyBorder="1" applyAlignment="1">
      <alignment horizontal="center" vertical="top"/>
    </xf>
    <xf numFmtId="0" fontId="9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3" fontId="2" fillId="0" borderId="2" xfId="0" applyNumberFormat="1" applyFont="1" applyBorder="1" applyAlignment="1">
      <alignment horizontal="right" vertical="top"/>
    </xf>
    <xf numFmtId="164" fontId="2" fillId="0" borderId="2" xfId="1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/>
    </xf>
    <xf numFmtId="0" fontId="2" fillId="0" borderId="0" xfId="0" applyFont="1" applyAlignment="1">
      <alignment vertical="top"/>
    </xf>
    <xf numFmtId="0" fontId="15" fillId="0" borderId="0" xfId="0" applyFont="1" applyAlignment="1">
      <alignment horizontal="justify" vertical="center"/>
    </xf>
    <xf numFmtId="0" fontId="15" fillId="0" borderId="0" xfId="0" applyFont="1"/>
    <xf numFmtId="0" fontId="2" fillId="0" borderId="4" xfId="0" applyFont="1" applyBorder="1"/>
    <xf numFmtId="0" fontId="22" fillId="0" borderId="0" xfId="0" applyFont="1"/>
    <xf numFmtId="0" fontId="20" fillId="0" borderId="2" xfId="0" applyFont="1" applyBorder="1"/>
    <xf numFmtId="0" fontId="21" fillId="0" borderId="2" xfId="6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2" fillId="2" borderId="0" xfId="0" quotePrefix="1" applyFont="1" applyFill="1" applyBorder="1" applyAlignment="1">
      <alignment wrapText="1"/>
    </xf>
    <xf numFmtId="3" fontId="2" fillId="2" borderId="0" xfId="0" applyNumberFormat="1" applyFont="1" applyFill="1" applyBorder="1" applyAlignment="1">
      <alignment horizontal="right" vertical="center"/>
    </xf>
    <xf numFmtId="164" fontId="2" fillId="0" borderId="0" xfId="1" applyNumberFormat="1" applyFont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vertical="top" wrapText="1"/>
    </xf>
    <xf numFmtId="0" fontId="15" fillId="0" borderId="2" xfId="0" applyFont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15" fillId="0" borderId="2" xfId="0" applyFont="1" applyBorder="1" applyAlignment="1">
      <alignment horizontal="justify" vertical="center"/>
    </xf>
    <xf numFmtId="0" fontId="18" fillId="0" borderId="0" xfId="2" applyFont="1" applyFill="1" applyBorder="1" applyAlignment="1">
      <alignment wrapText="1"/>
    </xf>
    <xf numFmtId="0" fontId="18" fillId="2" borderId="7" xfId="5" applyFont="1" applyFill="1" applyBorder="1" applyAlignment="1">
      <alignment horizontal="left" vertical="center" wrapText="1"/>
    </xf>
    <xf numFmtId="0" fontId="2" fillId="2" borderId="0" xfId="5" applyFont="1" applyFill="1" applyBorder="1" applyAlignment="1">
      <alignment horizontal="left" vertical="center" wrapText="1"/>
    </xf>
    <xf numFmtId="17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wrapText="1"/>
    </xf>
    <xf numFmtId="0" fontId="2" fillId="2" borderId="9" xfId="0" applyFont="1" applyFill="1" applyBorder="1" applyAlignment="1">
      <alignment wrapText="1"/>
    </xf>
    <xf numFmtId="0" fontId="2" fillId="0" borderId="9" xfId="0" quotePrefix="1" applyFont="1" applyBorder="1" applyAlignment="1">
      <alignment wrapText="1"/>
    </xf>
    <xf numFmtId="14" fontId="2" fillId="0" borderId="9" xfId="3" applyNumberFormat="1" applyFont="1" applyBorder="1" applyAlignment="1">
      <alignment wrapText="1"/>
    </xf>
    <xf numFmtId="14" fontId="2" fillId="0" borderId="9" xfId="0" applyNumberFormat="1" applyFont="1" applyBorder="1" applyAlignment="1">
      <alignment wrapText="1"/>
    </xf>
    <xf numFmtId="17" fontId="2" fillId="2" borderId="9" xfId="0" quotePrefix="1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right" vertical="center"/>
    </xf>
    <xf numFmtId="3" fontId="2" fillId="2" borderId="8" xfId="2" applyNumberFormat="1" applyFont="1" applyFill="1" applyBorder="1" applyAlignment="1">
      <alignment horizontal="center" vertical="center"/>
    </xf>
    <xf numFmtId="164" fontId="2" fillId="0" borderId="4" xfId="1" applyNumberFormat="1" applyFont="1" applyBorder="1" applyAlignment="1">
      <alignment horizontal="center" vertical="center"/>
    </xf>
    <xf numFmtId="0" fontId="15" fillId="0" borderId="2" xfId="0" applyFont="1" applyBorder="1"/>
    <xf numFmtId="0" fontId="2" fillId="5" borderId="2" xfId="0" applyFont="1" applyFill="1" applyBorder="1"/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3" fontId="3" fillId="5" borderId="2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0" xfId="0" applyFont="1" applyFill="1"/>
    <xf numFmtId="0" fontId="2" fillId="5" borderId="2" xfId="0" applyFont="1" applyFill="1" applyBorder="1" applyAlignment="1">
      <alignment vertical="top" wrapText="1"/>
    </xf>
    <xf numFmtId="0" fontId="2" fillId="5" borderId="2" xfId="0" applyFont="1" applyFill="1" applyBorder="1" applyAlignment="1">
      <alignment horizontal="center" vertical="top" wrapText="1"/>
    </xf>
    <xf numFmtId="3" fontId="3" fillId="5" borderId="2" xfId="0" applyNumberFormat="1" applyFont="1" applyFill="1" applyBorder="1" applyAlignment="1">
      <alignment horizontal="center" vertical="center" wrapText="1"/>
    </xf>
    <xf numFmtId="41" fontId="3" fillId="0" borderId="2" xfId="0" applyNumberFormat="1" applyFont="1" applyFill="1" applyBorder="1" applyAlignment="1">
      <alignment horizontal="center" vertical="center"/>
    </xf>
    <xf numFmtId="41" fontId="2" fillId="2" borderId="2" xfId="0" applyNumberFormat="1" applyFont="1" applyFill="1" applyBorder="1" applyAlignment="1">
      <alignment horizontal="right" vertical="center"/>
    </xf>
    <xf numFmtId="41" fontId="2" fillId="0" borderId="2" xfId="1" applyNumberFormat="1" applyFont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1" fontId="2" fillId="0" borderId="2" xfId="0" applyNumberFormat="1" applyFont="1" applyBorder="1" applyAlignment="1">
      <alignment horizontal="center" vertical="center"/>
    </xf>
    <xf numFmtId="41" fontId="2" fillId="0" borderId="2" xfId="0" applyNumberFormat="1" applyFont="1" applyBorder="1" applyAlignment="1"/>
    <xf numFmtId="41" fontId="2" fillId="0" borderId="2" xfId="2" applyNumberFormat="1" applyFont="1" applyBorder="1" applyAlignment="1">
      <alignment horizontal="center" vertical="center"/>
    </xf>
    <xf numFmtId="41" fontId="2" fillId="0" borderId="2" xfId="2" applyNumberFormat="1" applyFont="1" applyFill="1" applyBorder="1" applyAlignment="1">
      <alignment horizontal="center" vertical="center"/>
    </xf>
    <xf numFmtId="41" fontId="9" fillId="0" borderId="2" xfId="1" applyNumberFormat="1" applyFont="1" applyBorder="1" applyAlignment="1">
      <alignment wrapText="1"/>
    </xf>
    <xf numFmtId="41" fontId="2" fillId="2" borderId="4" xfId="0" applyNumberFormat="1" applyFont="1" applyFill="1" applyBorder="1" applyAlignment="1">
      <alignment horizontal="right" vertical="center"/>
    </xf>
    <xf numFmtId="41" fontId="2" fillId="0" borderId="4" xfId="1" applyNumberFormat="1" applyFont="1" applyBorder="1" applyAlignment="1">
      <alignment horizontal="center" vertical="center"/>
    </xf>
    <xf numFmtId="41" fontId="2" fillId="0" borderId="2" xfId="0" applyNumberFormat="1" applyFont="1" applyBorder="1" applyAlignment="1">
      <alignment horizontal="right" vertical="top"/>
    </xf>
    <xf numFmtId="41" fontId="2" fillId="0" borderId="2" xfId="1" applyNumberFormat="1" applyFont="1" applyBorder="1" applyAlignment="1">
      <alignment horizontal="center" vertical="top"/>
    </xf>
    <xf numFmtId="41" fontId="2" fillId="5" borderId="2" xfId="0" applyNumberFormat="1" applyFont="1" applyFill="1" applyBorder="1" applyAlignment="1">
      <alignment horizontal="right" vertical="top"/>
    </xf>
    <xf numFmtId="41" fontId="2" fillId="5" borderId="2" xfId="1" applyNumberFormat="1" applyFont="1" applyFill="1" applyBorder="1" applyAlignment="1">
      <alignment horizontal="center" vertical="top"/>
    </xf>
    <xf numFmtId="41" fontId="2" fillId="5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3" fillId="5" borderId="8" xfId="0" applyFont="1" applyFill="1" applyBorder="1" applyAlignment="1">
      <alignment horizontal="center" vertical="center"/>
    </xf>
    <xf numFmtId="0" fontId="23" fillId="5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3" fontId="2" fillId="0" borderId="4" xfId="2" quotePrefix="1" applyNumberFormat="1" applyFont="1" applyFill="1" applyBorder="1" applyAlignment="1">
      <alignment horizontal="left" vertical="center" wrapText="1"/>
    </xf>
    <xf numFmtId="3" fontId="2" fillId="0" borderId="0" xfId="2" quotePrefix="1" applyNumberFormat="1" applyFont="1" applyFill="1" applyBorder="1" applyAlignment="1">
      <alignment horizontal="left" vertical="center" wrapText="1"/>
    </xf>
    <xf numFmtId="0" fontId="3" fillId="4" borderId="0" xfId="0" applyFont="1" applyFill="1" applyBorder="1"/>
  </cellXfs>
  <cellStyles count="7">
    <cellStyle name="Comma" xfId="1" builtinId="3"/>
    <cellStyle name="Comma 2" xfId="4"/>
    <cellStyle name="Hyperlink" xfId="6" builtinId="8"/>
    <cellStyle name="Normal" xfId="0" builtinId="0"/>
    <cellStyle name="Normal 2" xfId="3"/>
    <cellStyle name="Normal 3" xfId="2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2</xdr:row>
      <xdr:rowOff>66675</xdr:rowOff>
    </xdr:from>
    <xdr:to>
      <xdr:col>1</xdr:col>
      <xdr:colOff>2047875</xdr:colOff>
      <xdr:row>2</xdr:row>
      <xdr:rowOff>66675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81050" y="485775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333375</xdr:colOff>
      <xdr:row>2</xdr:row>
      <xdr:rowOff>66675</xdr:rowOff>
    </xdr:from>
    <xdr:to>
      <xdr:col>1</xdr:col>
      <xdr:colOff>2047875</xdr:colOff>
      <xdr:row>2</xdr:row>
      <xdr:rowOff>66675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81050" y="485775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29"/>
  <sheetViews>
    <sheetView tabSelected="1" topLeftCell="A103" workbookViewId="0">
      <selection activeCell="H6" sqref="H6"/>
    </sheetView>
  </sheetViews>
  <sheetFormatPr defaultRowHeight="16.5" x14ac:dyDescent="0.25"/>
  <cols>
    <col min="1" max="1" width="6.7109375" style="1" customWidth="1"/>
    <col min="2" max="2" width="28.85546875" style="1" customWidth="1"/>
    <col min="3" max="3" width="12.7109375" style="1" customWidth="1"/>
    <col min="4" max="4" width="14.140625" style="1" hidden="1" customWidth="1"/>
    <col min="5" max="5" width="16" style="1" hidden="1" customWidth="1"/>
    <col min="6" max="6" width="16.140625" style="1" hidden="1" customWidth="1"/>
    <col min="7" max="8" width="25.85546875" style="1" customWidth="1"/>
    <col min="9" max="9" width="19.7109375" style="1" customWidth="1"/>
    <col min="10" max="10" width="18.7109375" style="1" customWidth="1"/>
    <col min="11" max="16384" width="9.140625" style="1"/>
  </cols>
  <sheetData>
    <row r="1" spans="1:10" x14ac:dyDescent="0.25">
      <c r="A1" s="193" t="s">
        <v>0</v>
      </c>
      <c r="B1" s="193"/>
      <c r="C1" s="193"/>
      <c r="D1" s="193"/>
    </row>
    <row r="2" spans="1:10" x14ac:dyDescent="0.25">
      <c r="A2" s="192" t="s">
        <v>1</v>
      </c>
      <c r="B2" s="192"/>
      <c r="C2" s="192"/>
      <c r="D2" s="192"/>
    </row>
    <row r="4" spans="1:10" ht="39" customHeight="1" x14ac:dyDescent="0.3">
      <c r="A4" s="194" t="s">
        <v>175</v>
      </c>
      <c r="B4" s="194"/>
      <c r="C4" s="194"/>
      <c r="D4" s="194"/>
      <c r="E4" s="194"/>
      <c r="F4" s="194"/>
      <c r="G4" s="194"/>
      <c r="H4" s="134"/>
    </row>
    <row r="5" spans="1:10" ht="21.75" customHeight="1" x14ac:dyDescent="0.25">
      <c r="B5" s="195"/>
      <c r="C5" s="195"/>
      <c r="D5" s="196"/>
      <c r="E5" s="196"/>
      <c r="H5" s="1" t="s">
        <v>256</v>
      </c>
    </row>
    <row r="6" spans="1:10" ht="24.75" customHeight="1" x14ac:dyDescent="0.25">
      <c r="A6" s="37" t="s">
        <v>2</v>
      </c>
      <c r="B6" s="3" t="s">
        <v>3</v>
      </c>
      <c r="C6" s="3"/>
      <c r="D6" s="3" t="s">
        <v>84</v>
      </c>
      <c r="E6" s="3" t="s">
        <v>4</v>
      </c>
      <c r="F6" s="3" t="s">
        <v>5</v>
      </c>
      <c r="G6" s="3" t="s">
        <v>6</v>
      </c>
      <c r="H6" s="3"/>
      <c r="I6" s="3" t="s">
        <v>176</v>
      </c>
      <c r="J6" s="3" t="s">
        <v>183</v>
      </c>
    </row>
    <row r="7" spans="1:10" ht="36" customHeight="1" x14ac:dyDescent="0.25">
      <c r="A7" s="38" t="s">
        <v>85</v>
      </c>
      <c r="B7" s="39" t="s">
        <v>86</v>
      </c>
      <c r="C7" s="39"/>
      <c r="D7" s="39"/>
      <c r="E7" s="40">
        <f>SUM(E8:E32)</f>
        <v>490000000</v>
      </c>
      <c r="F7" s="40">
        <f>SUM(F8:F32)</f>
        <v>10000000</v>
      </c>
      <c r="G7" s="41"/>
      <c r="H7" s="41"/>
      <c r="I7" s="37"/>
      <c r="J7" s="37"/>
    </row>
    <row r="8" spans="1:10" ht="37.5" customHeight="1" x14ac:dyDescent="0.25">
      <c r="A8" s="16">
        <v>1</v>
      </c>
      <c r="B8" s="8" t="s">
        <v>87</v>
      </c>
      <c r="C8" s="8" t="str">
        <f>UPPER(B8)</f>
        <v>CÔNG TY TNHH TM XD PHƯỚC HƯNG THÀNH</v>
      </c>
      <c r="D8" s="42" t="s">
        <v>88</v>
      </c>
      <c r="E8" s="43">
        <v>5000000</v>
      </c>
      <c r="F8" s="29"/>
      <c r="G8" s="7" t="s">
        <v>89</v>
      </c>
      <c r="H8" s="7"/>
      <c r="I8" s="37" t="s">
        <v>202</v>
      </c>
      <c r="J8" s="37"/>
    </row>
    <row r="9" spans="1:10" ht="40.5" customHeight="1" x14ac:dyDescent="0.25">
      <c r="A9" s="16">
        <v>2</v>
      </c>
      <c r="B9" s="8" t="s">
        <v>90</v>
      </c>
      <c r="C9" s="8" t="str">
        <f t="shared" ref="C9:C68" si="0">UPPER(B9)</f>
        <v>CÔNG TY CP TƯ VẤN VÀ ĐÀO TẠO KTXD</v>
      </c>
      <c r="D9" s="42" t="s">
        <v>88</v>
      </c>
      <c r="E9" s="43">
        <v>1000000</v>
      </c>
      <c r="F9" s="29"/>
      <c r="G9" s="7" t="s">
        <v>92</v>
      </c>
      <c r="H9" s="7"/>
      <c r="I9" s="37" t="s">
        <v>220</v>
      </c>
      <c r="J9" s="37"/>
    </row>
    <row r="10" spans="1:10" ht="31.5" customHeight="1" x14ac:dyDescent="0.25">
      <c r="A10" s="16">
        <v>3</v>
      </c>
      <c r="B10" s="37" t="s">
        <v>93</v>
      </c>
      <c r="C10" s="8" t="str">
        <f t="shared" si="0"/>
        <v>CÔNG TY TNHH SX-TM PHANA</v>
      </c>
      <c r="D10" s="44" t="s">
        <v>94</v>
      </c>
      <c r="E10" s="43">
        <v>5000000</v>
      </c>
      <c r="F10" s="29"/>
      <c r="G10" s="7" t="s">
        <v>89</v>
      </c>
      <c r="H10" s="7"/>
      <c r="I10" s="37" t="s">
        <v>201</v>
      </c>
      <c r="J10" s="37"/>
    </row>
    <row r="11" spans="1:10" ht="42" customHeight="1" x14ac:dyDescent="0.25">
      <c r="A11" s="16">
        <v>4</v>
      </c>
      <c r="B11" s="8" t="s">
        <v>95</v>
      </c>
      <c r="C11" s="8" t="str">
        <f t="shared" si="0"/>
        <v>CÔNG TY CP SX TM DV TƯ VẤN AN LẠC</v>
      </c>
      <c r="D11" s="45" t="s">
        <v>96</v>
      </c>
      <c r="E11" s="46">
        <v>10000000</v>
      </c>
      <c r="F11" s="29"/>
      <c r="G11" s="7" t="s">
        <v>89</v>
      </c>
      <c r="H11" s="7"/>
      <c r="I11" s="37" t="s">
        <v>200</v>
      </c>
      <c r="J11" s="37"/>
    </row>
    <row r="12" spans="1:10" ht="37.5" customHeight="1" x14ac:dyDescent="0.25">
      <c r="A12" s="16">
        <v>5</v>
      </c>
      <c r="B12" s="8" t="s">
        <v>97</v>
      </c>
      <c r="C12" s="8" t="str">
        <f t="shared" si="0"/>
        <v>CÔNG TY CP THÔNG TIN VÀ CÔNG NGHỆ SỐ</v>
      </c>
      <c r="D12" s="47" t="s">
        <v>98</v>
      </c>
      <c r="E12" s="46">
        <v>5000000</v>
      </c>
      <c r="F12" s="29"/>
      <c r="G12" s="7" t="s">
        <v>89</v>
      </c>
      <c r="H12" s="7"/>
      <c r="I12" s="37" t="s">
        <v>199</v>
      </c>
      <c r="J12" s="37"/>
    </row>
    <row r="13" spans="1:10" ht="37.5" customHeight="1" x14ac:dyDescent="0.25">
      <c r="A13" s="16">
        <v>6</v>
      </c>
      <c r="B13" s="48" t="s">
        <v>99</v>
      </c>
      <c r="C13" s="8" t="str">
        <f t="shared" si="0"/>
        <v>CÔNG TY TNHH AFNOR VIỆT NAM</v>
      </c>
      <c r="D13" s="47" t="s">
        <v>98</v>
      </c>
      <c r="E13" s="46">
        <v>2000000</v>
      </c>
      <c r="F13" s="29"/>
      <c r="G13" s="7" t="s">
        <v>89</v>
      </c>
      <c r="H13" s="7"/>
      <c r="I13" s="37" t="s">
        <v>198</v>
      </c>
      <c r="J13" s="37"/>
    </row>
    <row r="14" spans="1:10" ht="55.5" customHeight="1" x14ac:dyDescent="0.25">
      <c r="A14" s="16">
        <v>7</v>
      </c>
      <c r="B14" s="8" t="s">
        <v>100</v>
      </c>
      <c r="C14" s="8" t="str">
        <f t="shared" si="0"/>
        <v>NGÂN HÀNG TMCP NGOẠI THƯƠNG VIỆT NAM, CHI NHÁNH TÂN BÌNH</v>
      </c>
      <c r="D14" s="47" t="s">
        <v>98</v>
      </c>
      <c r="E14" s="46">
        <v>100000000</v>
      </c>
      <c r="F14" s="29"/>
      <c r="G14" s="7" t="s">
        <v>89</v>
      </c>
      <c r="H14" s="7"/>
      <c r="I14" s="37" t="s">
        <v>196</v>
      </c>
      <c r="J14" s="37"/>
    </row>
    <row r="15" spans="1:10" ht="72" customHeight="1" x14ac:dyDescent="0.25">
      <c r="A15" s="16">
        <v>8</v>
      </c>
      <c r="B15" s="8" t="s">
        <v>101</v>
      </c>
      <c r="C15" s="8" t="str">
        <f t="shared" si="0"/>
        <v>NGÂN HÀNG NÔNG NGHIỆP VÀ PHÁT TRIỂN NÔNG THÔN VIỆT NAM, CHI NHÁNH LÝ THƯỜNG KIỆT</v>
      </c>
      <c r="D15" s="47" t="s">
        <v>102</v>
      </c>
      <c r="E15" s="46">
        <v>50000000</v>
      </c>
      <c r="F15" s="29"/>
      <c r="G15" s="7" t="s">
        <v>103</v>
      </c>
      <c r="H15" s="7"/>
      <c r="I15" s="37" t="s">
        <v>177</v>
      </c>
      <c r="J15" s="37"/>
    </row>
    <row r="16" spans="1:10" ht="47.25" customHeight="1" x14ac:dyDescent="0.25">
      <c r="A16" s="16">
        <v>9</v>
      </c>
      <c r="B16" s="49" t="s">
        <v>104</v>
      </c>
      <c r="C16" s="8" t="str">
        <f t="shared" si="0"/>
        <v>CÔNG TY CP TIẾN BỘ QUỐC TẾ (AIC)</v>
      </c>
      <c r="D16" s="47" t="s">
        <v>105</v>
      </c>
      <c r="E16" s="46">
        <v>30000000</v>
      </c>
      <c r="F16" s="29"/>
      <c r="G16" s="7" t="s">
        <v>106</v>
      </c>
      <c r="H16" s="7"/>
      <c r="I16" s="37" t="s">
        <v>197</v>
      </c>
      <c r="J16" s="37"/>
    </row>
    <row r="17" spans="1:10" ht="47.25" customHeight="1" thickBot="1" x14ac:dyDescent="0.3">
      <c r="A17" s="50">
        <v>10</v>
      </c>
      <c r="B17" s="51" t="s">
        <v>25</v>
      </c>
      <c r="C17" s="8" t="str">
        <f t="shared" si="0"/>
        <v>NGÂN HÀNG THƯƠNG MẠI CỔ PHẦN NAM Á_CN TRƯỜNG CHINH</v>
      </c>
      <c r="D17" s="52"/>
      <c r="E17" s="53">
        <v>20000000</v>
      </c>
      <c r="F17" s="54"/>
      <c r="G17" s="55" t="s">
        <v>107</v>
      </c>
      <c r="H17" s="55"/>
      <c r="I17" s="37" t="s">
        <v>179</v>
      </c>
      <c r="J17" s="37"/>
    </row>
    <row r="18" spans="1:10" ht="47.25" customHeight="1" thickBot="1" x14ac:dyDescent="0.3">
      <c r="A18" s="50">
        <v>11</v>
      </c>
      <c r="B18" s="56" t="s">
        <v>38</v>
      </c>
      <c r="C18" s="8" t="str">
        <f t="shared" si="0"/>
        <v>CÔNG TY TNHH SX TM DV XUẤT NHẬP KHẨU HUYỀN TRÂN</v>
      </c>
      <c r="D18" s="47">
        <v>43507</v>
      </c>
      <c r="E18" s="46">
        <v>10000000</v>
      </c>
      <c r="F18" s="29"/>
      <c r="G18" s="7" t="s">
        <v>92</v>
      </c>
      <c r="H18" s="7"/>
      <c r="I18" s="37" t="s">
        <v>208</v>
      </c>
      <c r="J18" s="37"/>
    </row>
    <row r="19" spans="1:10" ht="47.25" customHeight="1" x14ac:dyDescent="0.25">
      <c r="A19" s="50">
        <v>12</v>
      </c>
      <c r="B19" s="22" t="s">
        <v>54</v>
      </c>
      <c r="C19" s="8" t="str">
        <f t="shared" si="0"/>
        <v>CÔNG TY TNHH LÊ TRẦN</v>
      </c>
      <c r="D19" s="47">
        <v>43507</v>
      </c>
      <c r="E19" s="46">
        <v>5000000</v>
      </c>
      <c r="F19" s="29"/>
      <c r="G19" s="7" t="s">
        <v>92</v>
      </c>
      <c r="H19" s="7"/>
      <c r="I19" s="37" t="s">
        <v>209</v>
      </c>
      <c r="J19" s="37"/>
    </row>
    <row r="20" spans="1:10" ht="47.25" customHeight="1" x14ac:dyDescent="0.25">
      <c r="A20" s="50">
        <v>13</v>
      </c>
      <c r="B20" s="25" t="s">
        <v>55</v>
      </c>
      <c r="C20" s="8" t="str">
        <f t="shared" si="0"/>
        <v>CÔNG TY TNHH ĐT-XD-TRANG TRÍ NỘI THẤT PHÚ HOÀNG GIA</v>
      </c>
      <c r="D20" s="47">
        <v>43507</v>
      </c>
      <c r="E20" s="46">
        <v>5000000</v>
      </c>
      <c r="F20" s="29"/>
      <c r="G20" s="7" t="s">
        <v>92</v>
      </c>
      <c r="H20" s="7"/>
      <c r="I20" s="17" t="s">
        <v>82</v>
      </c>
      <c r="J20" s="37"/>
    </row>
    <row r="21" spans="1:10" ht="47.25" customHeight="1" x14ac:dyDescent="0.3">
      <c r="A21" s="50">
        <v>14</v>
      </c>
      <c r="B21" s="14" t="s">
        <v>56</v>
      </c>
      <c r="C21" s="8" t="str">
        <f t="shared" si="0"/>
        <v>CÔNG TY TNHH MẠCH SỐ NET</v>
      </c>
      <c r="D21" s="57">
        <v>43566</v>
      </c>
      <c r="E21" s="23">
        <v>5000000</v>
      </c>
      <c r="F21" s="27"/>
      <c r="G21" s="28" t="s">
        <v>92</v>
      </c>
      <c r="H21" s="28"/>
      <c r="I21" s="37" t="s">
        <v>206</v>
      </c>
      <c r="J21" s="37"/>
    </row>
    <row r="22" spans="1:10" ht="47.25" customHeight="1" x14ac:dyDescent="0.25">
      <c r="A22" s="50">
        <v>15</v>
      </c>
      <c r="B22" s="58" t="s">
        <v>75</v>
      </c>
      <c r="C22" s="8" t="str">
        <f t="shared" si="0"/>
        <v>CỬA HÀNG TÙNG KÝ NGŨ KIM</v>
      </c>
      <c r="D22" s="57">
        <v>43566</v>
      </c>
      <c r="E22" s="23">
        <v>3000000</v>
      </c>
      <c r="F22" s="27"/>
      <c r="G22" s="28" t="s">
        <v>92</v>
      </c>
      <c r="H22" s="28"/>
      <c r="I22" s="37"/>
      <c r="J22" s="37"/>
    </row>
    <row r="23" spans="1:10" ht="47.25" customHeight="1" x14ac:dyDescent="0.25">
      <c r="A23" s="50">
        <v>16</v>
      </c>
      <c r="B23" s="59" t="s">
        <v>39</v>
      </c>
      <c r="C23" s="8" t="str">
        <f t="shared" si="0"/>
        <v>CÔNG TY TNHH SX TM DV 7777</v>
      </c>
      <c r="D23" s="57">
        <v>43566</v>
      </c>
      <c r="E23" s="26"/>
      <c r="F23" s="27">
        <v>10000000</v>
      </c>
      <c r="G23" s="28" t="s">
        <v>108</v>
      </c>
      <c r="H23" s="28"/>
      <c r="I23" s="37" t="s">
        <v>205</v>
      </c>
      <c r="J23" s="37"/>
    </row>
    <row r="24" spans="1:10" ht="66" customHeight="1" x14ac:dyDescent="0.25">
      <c r="A24" s="50">
        <v>17</v>
      </c>
      <c r="B24" s="127" t="s">
        <v>203</v>
      </c>
      <c r="C24" s="8" t="str">
        <f t="shared" si="0"/>
        <v>CÔNG TY CỔ PHẦN THIẾT BỊ GIẢI PHÁP SAO MAI</v>
      </c>
      <c r="D24" s="59"/>
      <c r="E24" s="31">
        <v>35000000</v>
      </c>
      <c r="F24" s="27"/>
      <c r="G24" s="9" t="s">
        <v>109</v>
      </c>
      <c r="H24" s="201"/>
      <c r="I24" s="128" t="s">
        <v>204</v>
      </c>
      <c r="J24" s="37"/>
    </row>
    <row r="25" spans="1:10" ht="47.25" customHeight="1" x14ac:dyDescent="0.25">
      <c r="A25" s="50">
        <v>18</v>
      </c>
      <c r="B25" s="61" t="s">
        <v>40</v>
      </c>
      <c r="C25" s="8" t="str">
        <f t="shared" si="0"/>
        <v>ÔNG PHẠM THANH NGUYÊN - CÔNG TY TNHH TM KỸ THUẬT
 AN LỘC PHÁT - CỰU HSSV</v>
      </c>
      <c r="D25" s="59"/>
      <c r="E25" s="31">
        <v>10000000</v>
      </c>
      <c r="F25" s="27"/>
      <c r="G25" s="62" t="s">
        <v>110</v>
      </c>
      <c r="H25" s="62"/>
      <c r="I25" s="37" t="s">
        <v>221</v>
      </c>
      <c r="J25" s="37"/>
    </row>
    <row r="26" spans="1:10" ht="47.25" customHeight="1" x14ac:dyDescent="0.25">
      <c r="A26" s="50">
        <v>19</v>
      </c>
      <c r="B26" s="63" t="s">
        <v>41</v>
      </c>
      <c r="C26" s="8" t="str">
        <f t="shared" si="0"/>
        <v xml:space="preserve">BÀ TRẦN THỊ NGỌC THIỆN - TRƯỞNG PHÒNG TƯ VẤN CTY CỔ PHẦN ĐẦU TƯ SÀI GÒN GIÁ TRỊ  </v>
      </c>
      <c r="D26" s="59"/>
      <c r="E26" s="31">
        <v>10000000</v>
      </c>
      <c r="F26" s="27"/>
      <c r="G26" s="62" t="s">
        <v>111</v>
      </c>
      <c r="H26" s="62"/>
      <c r="I26" s="37"/>
      <c r="J26" s="37"/>
    </row>
    <row r="27" spans="1:10" ht="59.25" customHeight="1" x14ac:dyDescent="0.25">
      <c r="A27" s="50">
        <v>20</v>
      </c>
      <c r="B27" s="63" t="s">
        <v>57</v>
      </c>
      <c r="C27" s="8" t="str">
        <f t="shared" si="0"/>
        <v>ÔNG PHẠM ANH TUẤN -QUẢN ĐỐC CÔNG TY TNHH KỸ THUẬT THÀNH PHÁT - CỰU HSSV</v>
      </c>
      <c r="D27" s="59"/>
      <c r="E27" s="31">
        <v>5000000</v>
      </c>
      <c r="F27" s="27"/>
      <c r="G27" s="62" t="s">
        <v>110</v>
      </c>
      <c r="H27" s="62"/>
      <c r="I27" s="37" t="s">
        <v>221</v>
      </c>
      <c r="J27" s="37"/>
    </row>
    <row r="28" spans="1:10" ht="75" customHeight="1" x14ac:dyDescent="0.25">
      <c r="A28" s="50">
        <v>21</v>
      </c>
      <c r="B28" s="63" t="s">
        <v>58</v>
      </c>
      <c r="C28" s="8" t="str">
        <f t="shared" si="0"/>
        <v>BÀ NGUYỄN THỊ THANH PHÚC- ỦY VIÊN BAN CHẤP HÀNH, CHÁNH VP ĐẢNG ỦY KHỐI BỘ XÂY DỰNG - CỰU HSSV</v>
      </c>
      <c r="D28" s="59"/>
      <c r="E28" s="31">
        <v>5000000</v>
      </c>
      <c r="F28" s="27"/>
      <c r="G28" s="62" t="s">
        <v>110</v>
      </c>
      <c r="H28" s="62"/>
      <c r="I28" s="37" t="s">
        <v>221</v>
      </c>
      <c r="J28" s="37"/>
    </row>
    <row r="29" spans="1:10" ht="47.25" customHeight="1" x14ac:dyDescent="0.25">
      <c r="A29" s="50">
        <v>22</v>
      </c>
      <c r="B29" s="60" t="s">
        <v>45</v>
      </c>
      <c r="C29" s="8" t="str">
        <f t="shared" si="0"/>
        <v>CỰU HSSV</v>
      </c>
      <c r="D29" s="59"/>
      <c r="E29" s="31">
        <v>9000000</v>
      </c>
      <c r="F29" s="27"/>
      <c r="G29" s="62" t="s">
        <v>111</v>
      </c>
      <c r="H29" s="62"/>
      <c r="I29" s="37" t="s">
        <v>221</v>
      </c>
      <c r="J29" s="37"/>
    </row>
    <row r="30" spans="1:10" ht="47.25" customHeight="1" x14ac:dyDescent="0.25">
      <c r="A30" s="50">
        <v>23</v>
      </c>
      <c r="B30" s="64" t="s">
        <v>13</v>
      </c>
      <c r="C30" s="8" t="str">
        <f t="shared" si="0"/>
        <v>CÔNG TY CP THÔNG TIN VÀ GIÁO DỤC IEG</v>
      </c>
      <c r="D30" s="59"/>
      <c r="E30" s="31">
        <v>50000000</v>
      </c>
      <c r="F30" s="27"/>
      <c r="G30" s="9" t="s">
        <v>112</v>
      </c>
      <c r="H30" s="9"/>
      <c r="I30" s="33" t="s">
        <v>207</v>
      </c>
      <c r="J30" s="37"/>
    </row>
    <row r="31" spans="1:10" s="24" customFormat="1" ht="47.25" customHeight="1" x14ac:dyDescent="0.25">
      <c r="A31" s="50">
        <v>24</v>
      </c>
      <c r="B31" s="64" t="s">
        <v>11</v>
      </c>
      <c r="C31" s="8" t="str">
        <f t="shared" si="0"/>
        <v>CÔNG TY CP GIÁO DỤC VÀ ĐÀO TẠO GBI QUỐC TẾ</v>
      </c>
      <c r="D31" s="11"/>
      <c r="E31" s="31">
        <v>100000000</v>
      </c>
      <c r="F31" s="27"/>
      <c r="G31" s="9" t="s">
        <v>112</v>
      </c>
      <c r="H31" s="9"/>
      <c r="I31" s="33" t="s">
        <v>181</v>
      </c>
      <c r="J31" s="33" t="s">
        <v>185</v>
      </c>
    </row>
    <row r="32" spans="1:10" s="126" customFormat="1" ht="104.25" customHeight="1" x14ac:dyDescent="0.25">
      <c r="A32" s="119">
        <v>25</v>
      </c>
      <c r="B32" s="120" t="s">
        <v>180</v>
      </c>
      <c r="C32" s="8" t="str">
        <f t="shared" si="0"/>
        <v xml:space="preserve">CÔNG TY TNHH CƠ NHIỆT ĐIỆN LẠNH BÁCH KHOA </v>
      </c>
      <c r="D32" s="121"/>
      <c r="E32" s="122">
        <v>10000000</v>
      </c>
      <c r="F32" s="123">
        <v>0</v>
      </c>
      <c r="G32" s="124" t="s">
        <v>113</v>
      </c>
      <c r="H32" s="124"/>
      <c r="I32" s="125" t="s">
        <v>83</v>
      </c>
      <c r="J32" s="125"/>
    </row>
    <row r="33" spans="1:10" s="126" customFormat="1" ht="40.5" customHeight="1" x14ac:dyDescent="0.25">
      <c r="A33" s="119"/>
      <c r="B33" s="120" t="s">
        <v>195</v>
      </c>
      <c r="C33" s="8" t="str">
        <f t="shared" si="0"/>
        <v>CÔNG TY TNHH TIẾN BỘ SÀI GÒN</v>
      </c>
      <c r="D33" s="121"/>
      <c r="E33" s="122"/>
      <c r="F33" s="123"/>
      <c r="G33" s="124"/>
      <c r="H33" s="124"/>
      <c r="I33" s="125" t="s">
        <v>182</v>
      </c>
      <c r="J33" s="125" t="s">
        <v>184</v>
      </c>
    </row>
    <row r="34" spans="1:10" s="126" customFormat="1" ht="40.5" customHeight="1" x14ac:dyDescent="0.25">
      <c r="A34" s="119"/>
      <c r="B34" s="120" t="s">
        <v>186</v>
      </c>
      <c r="C34" s="8" t="str">
        <f t="shared" si="0"/>
        <v>CÔNG TY TNHH ĐẦU TƯ GIÁO DỤC VÀ CÔNG NGHỆ ITS</v>
      </c>
      <c r="D34" s="121"/>
      <c r="E34" s="122"/>
      <c r="F34" s="123"/>
      <c r="G34" s="124"/>
      <c r="H34" s="124"/>
      <c r="I34" s="125" t="s">
        <v>187</v>
      </c>
      <c r="J34" s="125" t="s">
        <v>188</v>
      </c>
    </row>
    <row r="35" spans="1:10" s="126" customFormat="1" ht="40.5" customHeight="1" x14ac:dyDescent="0.25">
      <c r="A35" s="119"/>
      <c r="B35" s="120" t="s">
        <v>189</v>
      </c>
      <c r="C35" s="8" t="str">
        <f t="shared" si="0"/>
        <v>TỔ CHỨC SAIGON CHILDREN’S CHARITY CIO.</v>
      </c>
      <c r="D35" s="121"/>
      <c r="E35" s="122"/>
      <c r="F35" s="123"/>
      <c r="G35" s="124"/>
      <c r="H35" s="124"/>
      <c r="I35" s="125" t="s">
        <v>190</v>
      </c>
      <c r="J35" s="121" t="s">
        <v>191</v>
      </c>
    </row>
    <row r="36" spans="1:10" s="126" customFormat="1" ht="40.5" customHeight="1" x14ac:dyDescent="0.25">
      <c r="A36" s="119"/>
      <c r="B36" s="120" t="s">
        <v>192</v>
      </c>
      <c r="C36" s="8" t="str">
        <f t="shared" si="0"/>
        <v xml:space="preserve">CTY BẢO HIỂM PVI THỐNG NHẤT </v>
      </c>
      <c r="D36" s="121"/>
      <c r="E36" s="122"/>
      <c r="F36" s="123"/>
      <c r="G36" s="124"/>
      <c r="H36" s="124"/>
      <c r="I36" s="121" t="s">
        <v>193</v>
      </c>
      <c r="J36" s="121" t="s">
        <v>194</v>
      </c>
    </row>
    <row r="37" spans="1:10" s="126" customFormat="1" ht="40.5" customHeight="1" x14ac:dyDescent="0.25">
      <c r="A37" s="119"/>
      <c r="B37" s="120" t="s">
        <v>210</v>
      </c>
      <c r="C37" s="8" t="str">
        <f t="shared" si="0"/>
        <v>CÔNG TY TNHH Ô TÔ MITSUBISHI VIỆT NAM</v>
      </c>
      <c r="D37" s="121"/>
      <c r="E37" s="122"/>
      <c r="F37" s="123"/>
      <c r="G37" s="124"/>
      <c r="H37" s="124"/>
      <c r="I37" s="121" t="s">
        <v>211</v>
      </c>
      <c r="J37" s="121"/>
    </row>
    <row r="38" spans="1:10" ht="24.75" customHeight="1" x14ac:dyDescent="0.25">
      <c r="A38" s="38" t="s">
        <v>114</v>
      </c>
      <c r="B38" s="65" t="s">
        <v>115</v>
      </c>
      <c r="C38" s="8" t="str">
        <f t="shared" si="0"/>
        <v>HỌC BỔNG KHOA</v>
      </c>
      <c r="D38" s="65"/>
      <c r="E38" s="40">
        <f>+E39+E41+E47+E64+E67+E69+E73+E77</f>
        <v>610210000</v>
      </c>
      <c r="F38" s="40">
        <f>+F39+F41+F47+F64+F67+F69+F73+F77</f>
        <v>684647700</v>
      </c>
      <c r="G38" s="66"/>
      <c r="H38" s="66"/>
      <c r="I38" s="37"/>
      <c r="J38" s="37"/>
    </row>
    <row r="39" spans="1:10" ht="25.5" customHeight="1" x14ac:dyDescent="0.25">
      <c r="A39" s="67"/>
      <c r="B39" s="68" t="s">
        <v>116</v>
      </c>
      <c r="C39" s="8" t="str">
        <f t="shared" si="0"/>
        <v>K. KHOA HỌC CƠ BẢN</v>
      </c>
      <c r="D39" s="68"/>
      <c r="E39" s="69">
        <f>SUM(E40)</f>
        <v>11110000</v>
      </c>
      <c r="F39" s="69">
        <f>SUM(F40)</f>
        <v>0</v>
      </c>
      <c r="G39" s="70"/>
      <c r="H39" s="70"/>
      <c r="I39" s="37"/>
      <c r="J39" s="37"/>
    </row>
    <row r="40" spans="1:10" ht="42.75" customHeight="1" x14ac:dyDescent="0.25">
      <c r="A40" s="16">
        <v>1</v>
      </c>
      <c r="B40" s="48" t="s">
        <v>117</v>
      </c>
      <c r="C40" s="8" t="str">
        <f t="shared" si="0"/>
        <v>TRUNG TÂM NGOẠI NGỮ - VĂN HÓA VIỆT ĐĂNG QUANG</v>
      </c>
      <c r="D40" s="45" t="s">
        <v>118</v>
      </c>
      <c r="E40" s="43">
        <v>11110000</v>
      </c>
      <c r="F40" s="37"/>
      <c r="G40" s="10" t="s">
        <v>92</v>
      </c>
      <c r="H40" s="10"/>
      <c r="I40" s="37" t="s">
        <v>212</v>
      </c>
      <c r="J40" s="37"/>
    </row>
    <row r="41" spans="1:10" ht="24" customHeight="1" x14ac:dyDescent="0.25">
      <c r="A41" s="68"/>
      <c r="B41" s="68" t="s">
        <v>119</v>
      </c>
      <c r="C41" s="8" t="str">
        <f t="shared" si="0"/>
        <v>K. CƠ KHÍ</v>
      </c>
      <c r="D41" s="70"/>
      <c r="E41" s="69">
        <f>SUM(E42:E46)</f>
        <v>80000000</v>
      </c>
      <c r="F41" s="69">
        <f>SUM(F42:F46)</f>
        <v>0</v>
      </c>
      <c r="G41" s="72"/>
      <c r="H41" s="72"/>
      <c r="I41" s="37"/>
      <c r="J41" s="37"/>
    </row>
    <row r="42" spans="1:10" ht="50.25" customHeight="1" x14ac:dyDescent="0.25">
      <c r="A42" s="10">
        <v>1</v>
      </c>
      <c r="B42" s="8" t="s">
        <v>120</v>
      </c>
      <c r="C42" s="8" t="str">
        <f t="shared" si="0"/>
        <v>CÔNG TY CP SX THIẾT BỊ ĐIỆN CÔNG NGHIỆP CÁT VẠN LỢI</v>
      </c>
      <c r="D42" s="44" t="s">
        <v>121</v>
      </c>
      <c r="E42" s="43">
        <v>20000000</v>
      </c>
      <c r="F42" s="37"/>
      <c r="G42" s="10" t="s">
        <v>92</v>
      </c>
      <c r="H42" s="10"/>
      <c r="I42" s="37" t="s">
        <v>213</v>
      </c>
      <c r="J42" s="37"/>
    </row>
    <row r="43" spans="1:10" ht="51" customHeight="1" x14ac:dyDescent="0.25">
      <c r="A43" s="10">
        <v>2</v>
      </c>
      <c r="B43" s="8" t="s">
        <v>122</v>
      </c>
      <c r="C43" s="8" t="str">
        <f t="shared" si="0"/>
        <v>CÔNG TY TDK MACHINING 
VIỆT NAM</v>
      </c>
      <c r="D43" s="8"/>
      <c r="E43" s="43">
        <v>30000000</v>
      </c>
      <c r="F43" s="37"/>
      <c r="G43" s="8" t="s">
        <v>123</v>
      </c>
      <c r="H43" s="8"/>
      <c r="I43" s="37" t="s">
        <v>214</v>
      </c>
      <c r="J43" s="37"/>
    </row>
    <row r="44" spans="1:10" ht="56.25" customHeight="1" x14ac:dyDescent="0.3">
      <c r="A44" s="10">
        <v>3</v>
      </c>
      <c r="B44" s="8" t="s">
        <v>124</v>
      </c>
      <c r="C44" s="8" t="str">
        <f t="shared" si="0"/>
        <v xml:space="preserve">CÔNG TY TNHH AN VIỆT LONG </v>
      </c>
      <c r="D44" s="59"/>
      <c r="E44" s="43">
        <v>20000000</v>
      </c>
      <c r="F44" s="37"/>
      <c r="G44" s="8" t="s">
        <v>123</v>
      </c>
      <c r="H44" s="8"/>
      <c r="I44" s="37" t="s">
        <v>215</v>
      </c>
      <c r="J44" s="37"/>
    </row>
    <row r="45" spans="1:10" ht="51.75" customHeight="1" x14ac:dyDescent="0.25">
      <c r="A45" s="10">
        <v>4</v>
      </c>
      <c r="B45" s="59" t="s">
        <v>125</v>
      </c>
      <c r="C45" s="8" t="str">
        <f t="shared" si="0"/>
        <v>CÔNG TY TNHH SX-TM CẦU TRỤC HOÀNG ANH</v>
      </c>
      <c r="D45" s="59"/>
      <c r="E45" s="43">
        <v>5000000</v>
      </c>
      <c r="F45" s="37"/>
      <c r="G45" s="8" t="s">
        <v>123</v>
      </c>
      <c r="H45" s="8"/>
      <c r="I45" s="37" t="s">
        <v>216</v>
      </c>
      <c r="J45" s="37"/>
    </row>
    <row r="46" spans="1:10" ht="52.5" customHeight="1" x14ac:dyDescent="0.3">
      <c r="A46" s="10">
        <v>5</v>
      </c>
      <c r="B46" s="14" t="s">
        <v>67</v>
      </c>
      <c r="C46" s="8" t="str">
        <f t="shared" si="0"/>
        <v>CÔNG TY CP TƯ VẤN PHƯỚC TÀI</v>
      </c>
      <c r="D46" s="73" t="s">
        <v>126</v>
      </c>
      <c r="E46" s="43">
        <v>5000000</v>
      </c>
      <c r="F46" s="37"/>
      <c r="G46" s="8" t="s">
        <v>127</v>
      </c>
      <c r="H46" s="8"/>
      <c r="I46" s="37" t="s">
        <v>217</v>
      </c>
      <c r="J46" s="37"/>
    </row>
    <row r="47" spans="1:10" ht="21.75" customHeight="1" x14ac:dyDescent="0.25">
      <c r="A47" s="72"/>
      <c r="B47" s="68" t="s">
        <v>128</v>
      </c>
      <c r="C47" s="8" t="str">
        <f t="shared" si="0"/>
        <v>K. ĐIỆN - ĐIỆN TỬ</v>
      </c>
      <c r="D47" s="70"/>
      <c r="E47" s="69">
        <f>SUM(E48:E63)</f>
        <v>132000000</v>
      </c>
      <c r="F47" s="69">
        <f>SUM(F48:F63)</f>
        <v>558623700</v>
      </c>
      <c r="G47" s="72"/>
      <c r="H47" s="72"/>
      <c r="I47" s="37"/>
      <c r="J47" s="37"/>
    </row>
    <row r="48" spans="1:10" ht="181.5" x14ac:dyDescent="0.25">
      <c r="A48" s="74">
        <v>1</v>
      </c>
      <c r="B48" s="75" t="s">
        <v>15</v>
      </c>
      <c r="C48" s="8" t="str">
        <f t="shared" si="0"/>
        <v>ÔNG NGUYỄN TRUNG TUYẾN - GIÁM ĐỐC
CÔNG TY CỔ PHẦN DÂY CÁP ĐIỆN DAPHACO</v>
      </c>
      <c r="D48" s="76" t="s">
        <v>129</v>
      </c>
      <c r="E48" s="32">
        <v>30000000</v>
      </c>
      <c r="F48" s="30">
        <v>10500000</v>
      </c>
      <c r="G48" s="77" t="s">
        <v>130</v>
      </c>
      <c r="H48" s="77"/>
      <c r="I48" s="37" t="s">
        <v>218</v>
      </c>
      <c r="J48" s="37"/>
    </row>
    <row r="49" spans="1:10" ht="132" x14ac:dyDescent="0.25">
      <c r="A49" s="74">
        <v>2</v>
      </c>
      <c r="B49" s="78" t="s">
        <v>10</v>
      </c>
      <c r="C49" s="8" t="str">
        <f t="shared" si="0"/>
        <v>ÔNG ĐÀO NGUYÊN TƯỜNG - GIÁM ĐỐC
CÔNG TY CỔ PHẦN MEPAC</v>
      </c>
      <c r="D49" s="76" t="s">
        <v>129</v>
      </c>
      <c r="E49" s="32">
        <v>40000000</v>
      </c>
      <c r="F49" s="30">
        <v>25000000</v>
      </c>
      <c r="G49" s="77" t="s">
        <v>131</v>
      </c>
      <c r="H49" s="77"/>
      <c r="I49" s="37" t="s">
        <v>219</v>
      </c>
      <c r="J49" s="37"/>
    </row>
    <row r="50" spans="1:10" ht="75.75" customHeight="1" x14ac:dyDescent="0.25">
      <c r="A50" s="74">
        <v>3</v>
      </c>
      <c r="B50" s="78" t="s">
        <v>22</v>
      </c>
      <c r="C50" s="8" t="str">
        <f t="shared" si="0"/>
        <v>ÔNG ĐỖ VIẾT HẢI - GIÁM ĐỐC
CÔNG TY TNHH XÂY DỰNG CƠ ĐIỆN DUY AN</v>
      </c>
      <c r="D50" s="76" t="s">
        <v>129</v>
      </c>
      <c r="E50" s="32"/>
      <c r="F50" s="30">
        <v>25000000</v>
      </c>
      <c r="G50" s="77" t="s">
        <v>132</v>
      </c>
      <c r="H50" s="202"/>
      <c r="I50" s="129" t="s">
        <v>222</v>
      </c>
      <c r="J50" s="37"/>
    </row>
    <row r="51" spans="1:10" ht="165" x14ac:dyDescent="0.25">
      <c r="A51" s="74">
        <v>4</v>
      </c>
      <c r="B51" s="79" t="s">
        <v>26</v>
      </c>
      <c r="C51" s="8" t="str">
        <f t="shared" si="0"/>
        <v>ÔNG LÊ VĂN ÂN - GIÁM ĐỐC NHÀ MÁY
CÔNG TY TNHH ĐẠT VĨNH TIẾN</v>
      </c>
      <c r="D51" s="76" t="s">
        <v>129</v>
      </c>
      <c r="E51" s="32">
        <v>5000000</v>
      </c>
      <c r="F51" s="30">
        <v>15000000</v>
      </c>
      <c r="G51" s="77" t="s">
        <v>133</v>
      </c>
      <c r="H51" s="203"/>
      <c r="I51" s="1" t="s">
        <v>223</v>
      </c>
      <c r="J51" s="37"/>
    </row>
    <row r="52" spans="1:10" ht="45" customHeight="1" x14ac:dyDescent="0.25">
      <c r="A52" s="74">
        <v>5</v>
      </c>
      <c r="B52" s="79" t="s">
        <v>23</v>
      </c>
      <c r="C52" s="8" t="str">
        <f t="shared" si="0"/>
        <v>ÔNG LÊ MINH TRIẾT - GIÁM ĐỐC
CÔNG TY CỔ PHẦN KỸ THUẬT CEMEP</v>
      </c>
      <c r="D52" s="76" t="s">
        <v>129</v>
      </c>
      <c r="E52" s="32">
        <v>25000000</v>
      </c>
      <c r="F52" s="30"/>
      <c r="G52" s="77" t="s">
        <v>134</v>
      </c>
      <c r="H52" s="77"/>
      <c r="I52" s="37" t="s">
        <v>224</v>
      </c>
      <c r="J52" s="37"/>
    </row>
    <row r="53" spans="1:10" ht="165" x14ac:dyDescent="0.25">
      <c r="A53" s="74">
        <v>6</v>
      </c>
      <c r="B53" s="79" t="s">
        <v>59</v>
      </c>
      <c r="C53" s="8" t="str">
        <f t="shared" si="0"/>
        <v xml:space="preserve">ÔNG NGUYỄN DUY  CƯỜNG  
CÔNG TY TNHH HÀN CẮT TÂN CƯỜNG THỊNH  
</v>
      </c>
      <c r="D53" s="76" t="s">
        <v>129</v>
      </c>
      <c r="E53" s="32">
        <v>5000000</v>
      </c>
      <c r="F53" s="30"/>
      <c r="G53" s="77" t="s">
        <v>134</v>
      </c>
      <c r="H53" s="77"/>
      <c r="I53" s="37" t="s">
        <v>225</v>
      </c>
      <c r="J53" s="37"/>
    </row>
    <row r="54" spans="1:10" ht="165" x14ac:dyDescent="0.25">
      <c r="A54" s="74">
        <v>8</v>
      </c>
      <c r="B54" s="79" t="s">
        <v>226</v>
      </c>
      <c r="C54" s="8" t="str">
        <f t="shared" si="0"/>
        <v>ÔNG HÀ DUY BÌNH - GIÁM ĐỐC
CÔNG TY CỔ PHẦN TRỰC TRUYẾN VIỆT SIN</v>
      </c>
      <c r="D54" s="80" t="s">
        <v>135</v>
      </c>
      <c r="E54" s="32">
        <v>10000000</v>
      </c>
      <c r="F54" s="30"/>
      <c r="G54" s="77" t="s">
        <v>136</v>
      </c>
      <c r="H54" s="77"/>
      <c r="I54" s="37" t="s">
        <v>227</v>
      </c>
      <c r="J54" s="37"/>
    </row>
    <row r="55" spans="1:10" ht="198" x14ac:dyDescent="0.25">
      <c r="A55" s="74">
        <v>9</v>
      </c>
      <c r="B55" s="79" t="s">
        <v>16</v>
      </c>
      <c r="C55" s="8" t="str">
        <f t="shared" si="0"/>
        <v>ÔNG TRẦN PHÚ NHƠN - GIÁM ĐỐC 
CÔNG TY TNHH THƯƠNG MẠI DỊCH VỤ AUTOSS</v>
      </c>
      <c r="D55" s="76" t="s">
        <v>129</v>
      </c>
      <c r="E55" s="32"/>
      <c r="F55" s="30">
        <v>40000000</v>
      </c>
      <c r="G55" s="77" t="s">
        <v>137</v>
      </c>
      <c r="H55" s="77"/>
      <c r="I55" s="37" t="s">
        <v>228</v>
      </c>
      <c r="J55" s="37"/>
    </row>
    <row r="56" spans="1:10" ht="54" customHeight="1" x14ac:dyDescent="0.25">
      <c r="A56" s="74">
        <v>10</v>
      </c>
      <c r="B56" s="79" t="s">
        <v>53</v>
      </c>
      <c r="C56" s="8" t="str">
        <f t="shared" si="0"/>
        <v>ÔNG  NGÔ VĂN KHỞI - GIÁM ĐỐC 
CÔNG TY TNHH TM VÀ KT ĐIỆN MIỀN TRUNG</v>
      </c>
      <c r="D56" s="76" t="s">
        <v>129</v>
      </c>
      <c r="E56" s="32"/>
      <c r="F56" s="30">
        <v>5500000</v>
      </c>
      <c r="G56" s="77" t="s">
        <v>138</v>
      </c>
      <c r="H56" s="77"/>
      <c r="I56" s="37" t="s">
        <v>229</v>
      </c>
      <c r="J56" s="37"/>
    </row>
    <row r="57" spans="1:10" ht="102" customHeight="1" x14ac:dyDescent="0.25">
      <c r="A57" s="74">
        <v>11</v>
      </c>
      <c r="B57" s="81" t="s">
        <v>42</v>
      </c>
      <c r="C57" s="8" t="str">
        <f t="shared" si="0"/>
        <v xml:space="preserve"> ÔNG HOÀNG MINH ANH TÀI - GIÁM ĐỐC
CÔNG TY TNHH MTV ỨNG DỤNG CÔNG NGHỆ VÀ DỊCH VỤ TRUYỀN THÔNG ÂU LẠC (CT ALTAMEDIA)</v>
      </c>
      <c r="D57" s="76" t="s">
        <v>129</v>
      </c>
      <c r="E57" s="30">
        <v>10000000</v>
      </c>
      <c r="F57" s="34"/>
      <c r="G57" s="77" t="s">
        <v>139</v>
      </c>
      <c r="H57" s="77"/>
      <c r="I57" s="37" t="s">
        <v>230</v>
      </c>
      <c r="J57" s="37"/>
    </row>
    <row r="58" spans="1:10" ht="181.5" x14ac:dyDescent="0.25">
      <c r="A58" s="74">
        <v>12</v>
      </c>
      <c r="B58" s="81" t="s">
        <v>140</v>
      </c>
      <c r="C58" s="8" t="str">
        <f t="shared" si="0"/>
        <v>BÀ VÒNG MỸ LÀY -  TRUƯỞNG PHÒNG NHÂN SỰ
CÔNG TY CỔ PHẦN SX THIẾT BỊ ĐIỆN ÂU VIỆT</v>
      </c>
      <c r="D58" s="76" t="s">
        <v>129</v>
      </c>
      <c r="E58" s="32">
        <v>3000000</v>
      </c>
      <c r="F58" s="30"/>
      <c r="G58" s="77" t="s">
        <v>134</v>
      </c>
      <c r="H58" s="77"/>
      <c r="I58" s="37" t="s">
        <v>231</v>
      </c>
      <c r="J58" s="37"/>
    </row>
    <row r="59" spans="1:10" ht="99" x14ac:dyDescent="0.25">
      <c r="A59" s="74">
        <v>13</v>
      </c>
      <c r="B59" s="81" t="s">
        <v>79</v>
      </c>
      <c r="C59" s="8" t="str">
        <f t="shared" si="0"/>
        <v>THẦY LÊ TIẾN ĐẠT
CÔNG TY TNHH DV HỢP LONG</v>
      </c>
      <c r="D59" s="76" t="s">
        <v>129</v>
      </c>
      <c r="E59" s="32">
        <v>2000000</v>
      </c>
      <c r="F59" s="30"/>
      <c r="G59" s="77" t="s">
        <v>134</v>
      </c>
      <c r="H59" s="77"/>
      <c r="I59" s="37" t="s">
        <v>232</v>
      </c>
      <c r="J59" s="37"/>
    </row>
    <row r="60" spans="1:10" ht="148.5" x14ac:dyDescent="0.25">
      <c r="A60" s="74">
        <v>14</v>
      </c>
      <c r="B60" s="81" t="s">
        <v>80</v>
      </c>
      <c r="C60" s="8" t="str">
        <f t="shared" si="0"/>
        <v>ÔNG CAO TRÂM ANH - GIÁM ĐỐC
CÔNG TY TNHH TM &amp; DV A.T.P.</v>
      </c>
      <c r="D60" s="76" t="s">
        <v>129</v>
      </c>
      <c r="E60" s="32">
        <v>2000000</v>
      </c>
      <c r="F60" s="30"/>
      <c r="G60" s="77" t="s">
        <v>134</v>
      </c>
      <c r="H60" s="77"/>
      <c r="I60" s="37" t="s">
        <v>233</v>
      </c>
      <c r="J60" s="37"/>
    </row>
    <row r="61" spans="1:10" ht="181.5" x14ac:dyDescent="0.25">
      <c r="A61" s="74">
        <v>15</v>
      </c>
      <c r="B61" s="81" t="s">
        <v>71</v>
      </c>
      <c r="C61" s="8" t="str">
        <f t="shared" si="0"/>
        <v xml:space="preserve"> ÔNG TRẦN VŨ QUỐC THANH - GIÁM ĐỐC
CÔNG TY TNHH KỸ THUẬT ĐIỆN NAM TIẾN</v>
      </c>
      <c r="D61" s="76" t="s">
        <v>129</v>
      </c>
      <c r="E61" s="32"/>
      <c r="F61" s="30">
        <v>4500000</v>
      </c>
      <c r="G61" s="77" t="s">
        <v>141</v>
      </c>
      <c r="H61" s="77"/>
      <c r="I61" s="37" t="s">
        <v>234</v>
      </c>
      <c r="J61" s="37"/>
    </row>
    <row r="62" spans="1:10" ht="63.75" customHeight="1" x14ac:dyDescent="0.25">
      <c r="A62" s="74">
        <v>16</v>
      </c>
      <c r="B62" s="81" t="s">
        <v>47</v>
      </c>
      <c r="C62" s="8" t="str">
        <f t="shared" si="0"/>
        <v xml:space="preserve">ÔNG TÔ SANH - GIÁM ĐỐC
CÔNG TY TNHH MỘT THÀNH VIÊN - THƯƠNG MẠI - DỊCH VỤ HÀNH SANH. </v>
      </c>
      <c r="D62" s="76" t="s">
        <v>129</v>
      </c>
      <c r="E62" s="82"/>
      <c r="F62" s="82">
        <v>8500000</v>
      </c>
      <c r="G62" s="77" t="s">
        <v>142</v>
      </c>
      <c r="H62" s="77"/>
      <c r="I62" s="37" t="s">
        <v>235</v>
      </c>
      <c r="J62" s="37"/>
    </row>
    <row r="63" spans="1:10" ht="42.75" customHeight="1" x14ac:dyDescent="0.25">
      <c r="A63" s="10">
        <v>17</v>
      </c>
      <c r="B63" s="81" t="s">
        <v>8</v>
      </c>
      <c r="C63" s="8" t="str">
        <f t="shared" si="0"/>
        <v>CÔNG TY TNHH MINH HÙNG Ô TÔ</v>
      </c>
      <c r="D63" s="8"/>
      <c r="E63" s="23"/>
      <c r="F63" s="27">
        <v>424623700</v>
      </c>
      <c r="G63" s="9" t="s">
        <v>108</v>
      </c>
      <c r="H63" s="9"/>
      <c r="I63" s="37" t="s">
        <v>236</v>
      </c>
      <c r="J63" s="37"/>
    </row>
    <row r="64" spans="1:10" s="21" customFormat="1" ht="22.5" customHeight="1" x14ac:dyDescent="0.25">
      <c r="A64" s="68"/>
      <c r="B64" s="68" t="s">
        <v>143</v>
      </c>
      <c r="C64" s="8" t="str">
        <f t="shared" si="0"/>
        <v>KHOA MAY - THỜI TRANG</v>
      </c>
      <c r="D64" s="69"/>
      <c r="E64" s="69">
        <f>E65+E66</f>
        <v>342100000</v>
      </c>
      <c r="F64" s="69">
        <f>F65+F66</f>
        <v>49464000</v>
      </c>
      <c r="G64" s="68"/>
      <c r="H64" s="204"/>
      <c r="I64" s="130"/>
      <c r="J64" s="2"/>
    </row>
    <row r="65" spans="1:10" ht="45" customHeight="1" x14ac:dyDescent="0.25">
      <c r="A65" s="10">
        <v>1</v>
      </c>
      <c r="B65" s="83" t="s">
        <v>21</v>
      </c>
      <c r="C65" s="8" t="str">
        <f t="shared" si="0"/>
        <v>CÔNG TY TNHH TM – DV – SX
 GIANG THU</v>
      </c>
      <c r="D65" s="9" t="s">
        <v>118</v>
      </c>
      <c r="E65" s="84">
        <v>0</v>
      </c>
      <c r="F65" s="27">
        <v>29464000</v>
      </c>
      <c r="G65" s="9" t="s">
        <v>144</v>
      </c>
      <c r="H65" s="9"/>
      <c r="I65" s="37" t="s">
        <v>237</v>
      </c>
      <c r="J65" s="37"/>
    </row>
    <row r="66" spans="1:10" ht="39.75" customHeight="1" x14ac:dyDescent="0.25">
      <c r="A66" s="10">
        <v>2</v>
      </c>
      <c r="B66" s="25" t="s">
        <v>145</v>
      </c>
      <c r="C66" s="8" t="str">
        <f t="shared" si="0"/>
        <v>CÔNG TY CỔ PHẦN MAY
 BÌNH MINH</v>
      </c>
      <c r="D66" s="85" t="s">
        <v>146</v>
      </c>
      <c r="E66" s="27">
        <f>10000000+332100000</f>
        <v>342100000</v>
      </c>
      <c r="F66" s="27">
        <v>20000000</v>
      </c>
      <c r="G66" s="9" t="s">
        <v>147</v>
      </c>
      <c r="H66" s="9"/>
      <c r="I66" s="37" t="s">
        <v>238</v>
      </c>
      <c r="J66" s="37"/>
    </row>
    <row r="67" spans="1:10" s="87" customFormat="1" ht="22.5" customHeight="1" x14ac:dyDescent="0.25">
      <c r="A67" s="86"/>
      <c r="B67" s="68" t="s">
        <v>148</v>
      </c>
      <c r="C67" s="8" t="str">
        <f t="shared" si="0"/>
        <v>KHOA CNTT</v>
      </c>
      <c r="D67" s="69"/>
      <c r="E67" s="69">
        <f>E68</f>
        <v>3000000</v>
      </c>
      <c r="F67" s="69">
        <f>F68</f>
        <v>0</v>
      </c>
      <c r="G67" s="68"/>
      <c r="H67" s="68"/>
      <c r="I67" s="118"/>
      <c r="J67" s="118"/>
    </row>
    <row r="68" spans="1:10" ht="82.5" x14ac:dyDescent="0.25">
      <c r="A68" s="10">
        <v>1</v>
      </c>
      <c r="B68" s="88" t="s">
        <v>76</v>
      </c>
      <c r="C68" s="8" t="str">
        <f t="shared" si="0"/>
        <v>CÔNG TY TNHH TMDV MAX GROUP</v>
      </c>
      <c r="D68" s="89">
        <v>43507</v>
      </c>
      <c r="E68" s="90">
        <v>3000000</v>
      </c>
      <c r="F68" s="36"/>
      <c r="G68" s="91" t="s">
        <v>149</v>
      </c>
      <c r="H68" s="91"/>
      <c r="I68" s="37" t="s">
        <v>239</v>
      </c>
      <c r="J68" s="37"/>
    </row>
    <row r="69" spans="1:10" ht="29.25" customHeight="1" x14ac:dyDescent="0.25">
      <c r="A69" s="67"/>
      <c r="B69" s="68" t="s">
        <v>150</v>
      </c>
      <c r="C69" s="8" t="str">
        <f t="shared" ref="C69:C123" si="1">UPPER(B69)</f>
        <v>KHOA XÂY DỰNG</v>
      </c>
      <c r="D69" s="70"/>
      <c r="E69" s="69">
        <f>SUM(E70:E72)</f>
        <v>10000000</v>
      </c>
      <c r="F69" s="69">
        <f>SUM(F70:F72)</f>
        <v>5000000</v>
      </c>
      <c r="G69" s="72"/>
      <c r="H69" s="72"/>
      <c r="I69" s="37"/>
      <c r="J69" s="37"/>
    </row>
    <row r="70" spans="1:10" ht="42" customHeight="1" x14ac:dyDescent="0.25">
      <c r="A70" s="16">
        <v>1</v>
      </c>
      <c r="B70" s="64" t="s">
        <v>60</v>
      </c>
      <c r="C70" s="8" t="str">
        <f t="shared" si="1"/>
        <v>CÔNG TY TNHH XÂY DỰNG -NỘI THẤT-THƯƠNG MẠI BÌNH MINH</v>
      </c>
      <c r="D70" s="59"/>
      <c r="E70" s="31">
        <v>5000000</v>
      </c>
      <c r="F70" s="27"/>
      <c r="G70" s="62" t="s">
        <v>112</v>
      </c>
      <c r="H70" s="62"/>
      <c r="I70" s="37"/>
      <c r="J70" s="37"/>
    </row>
    <row r="71" spans="1:10" ht="39" customHeight="1" x14ac:dyDescent="0.25">
      <c r="A71" s="16">
        <v>2</v>
      </c>
      <c r="B71" s="64" t="s">
        <v>61</v>
      </c>
      <c r="C71" s="8" t="str">
        <f t="shared" si="1"/>
        <v>CÔNG TY TNHH GIÓ ĐÔNG NAM</v>
      </c>
      <c r="D71" s="59"/>
      <c r="E71" s="31">
        <v>5000000</v>
      </c>
      <c r="F71" s="27"/>
      <c r="G71" s="62" t="s">
        <v>112</v>
      </c>
      <c r="H71" s="62"/>
      <c r="I71" s="37"/>
      <c r="J71" s="37"/>
    </row>
    <row r="72" spans="1:10" ht="64.5" customHeight="1" x14ac:dyDescent="0.25">
      <c r="A72" s="16">
        <v>3</v>
      </c>
      <c r="B72" s="92" t="s">
        <v>151</v>
      </c>
      <c r="C72" s="8" t="str">
        <f t="shared" si="1"/>
        <v xml:space="preserve">CÔNG TY TNHH TƯ VẤN VÀ XÂY DỰNG SONG NGUYỄN </v>
      </c>
      <c r="D72" s="16"/>
      <c r="E72" s="16"/>
      <c r="F72" s="35">
        <v>5000000</v>
      </c>
      <c r="G72" s="93" t="s">
        <v>152</v>
      </c>
      <c r="H72" s="93"/>
      <c r="I72" s="37"/>
      <c r="J72" s="37"/>
    </row>
    <row r="73" spans="1:10" ht="23.25" customHeight="1" x14ac:dyDescent="0.25">
      <c r="A73" s="86"/>
      <c r="B73" s="68" t="s">
        <v>153</v>
      </c>
      <c r="C73" s="8" t="str">
        <f t="shared" si="1"/>
        <v>KHOA KINH TẾ</v>
      </c>
      <c r="D73" s="69"/>
      <c r="E73" s="69">
        <f>SUM(E74:E76)</f>
        <v>7000000</v>
      </c>
      <c r="F73" s="69">
        <f>SUM(F74:F76)</f>
        <v>12950000</v>
      </c>
      <c r="G73" s="68"/>
      <c r="H73" s="68"/>
      <c r="I73" s="37"/>
      <c r="J73" s="37"/>
    </row>
    <row r="74" spans="1:10" ht="59.25" customHeight="1" x14ac:dyDescent="0.25">
      <c r="A74" s="10">
        <v>1</v>
      </c>
      <c r="B74" s="8" t="s">
        <v>66</v>
      </c>
      <c r="C74" s="8" t="str">
        <f t="shared" si="1"/>
        <v>ÔNG NGUYỄN TRÍ HÙNG, GIÁM ĐỐC, CÔNG TY TNHH TMDV TIN HỌC LONG ĐẠT</v>
      </c>
      <c r="D74" s="94" t="s">
        <v>118</v>
      </c>
      <c r="E74" s="23">
        <v>5000000</v>
      </c>
      <c r="F74" s="29"/>
      <c r="G74" s="9" t="s">
        <v>154</v>
      </c>
      <c r="H74" s="9"/>
      <c r="I74" s="37" t="s">
        <v>240</v>
      </c>
      <c r="J74" s="37"/>
    </row>
    <row r="75" spans="1:10" ht="60" customHeight="1" x14ac:dyDescent="0.25">
      <c r="A75" s="10">
        <v>2</v>
      </c>
      <c r="B75" s="11" t="s">
        <v>36</v>
      </c>
      <c r="C75" s="8" t="str">
        <f t="shared" si="1"/>
        <v>ÔNG PHẠM PHÚ SANG, TRƯỞNG BAN PHÁT TRIỂN KINH DOANH, CÔNG TY CỔ PHẦN MISA</v>
      </c>
      <c r="D75" s="95" t="s">
        <v>126</v>
      </c>
      <c r="E75" s="26" t="s">
        <v>155</v>
      </c>
      <c r="F75" s="96">
        <v>12950000</v>
      </c>
      <c r="G75" s="12" t="s">
        <v>156</v>
      </c>
      <c r="H75" s="12"/>
      <c r="I75" s="37" t="s">
        <v>241</v>
      </c>
      <c r="J75" s="37"/>
    </row>
    <row r="76" spans="1:10" ht="51" customHeight="1" x14ac:dyDescent="0.25">
      <c r="A76" s="10">
        <v>3</v>
      </c>
      <c r="B76" s="59" t="s">
        <v>157</v>
      </c>
      <c r="C76" s="8" t="str">
        <f t="shared" si="1"/>
        <v>ÔNG NGUYỄN MINH LUÂN,  P. GIÁM ĐỐC, CÔNG TY CỔ PHẦN THƯƠNG MẠI DV ĐẦU TƯ ĐẠI PHƯƠNG</v>
      </c>
      <c r="D76" s="95" t="s">
        <v>126</v>
      </c>
      <c r="E76" s="26">
        <v>2000000</v>
      </c>
      <c r="F76" s="26"/>
      <c r="G76" s="9" t="s">
        <v>158</v>
      </c>
      <c r="H76" s="9"/>
      <c r="I76" s="37" t="s">
        <v>242</v>
      </c>
      <c r="J76" s="37"/>
    </row>
    <row r="77" spans="1:10" ht="30" customHeight="1" x14ac:dyDescent="0.25">
      <c r="A77" s="67"/>
      <c r="B77" s="97" t="s">
        <v>159</v>
      </c>
      <c r="C77" s="8" t="str">
        <f t="shared" si="1"/>
        <v>KHOA NHIỆT LẠNH</v>
      </c>
      <c r="D77" s="98"/>
      <c r="E77" s="99">
        <f>SUM(E78:E83)</f>
        <v>25000000</v>
      </c>
      <c r="F77" s="99">
        <f>SUM(F78:F83)</f>
        <v>58610000</v>
      </c>
      <c r="G77" s="100"/>
      <c r="H77" s="100"/>
      <c r="I77" s="131"/>
      <c r="J77" s="37"/>
    </row>
    <row r="78" spans="1:10" ht="30" customHeight="1" x14ac:dyDescent="0.3">
      <c r="A78" s="10">
        <v>1</v>
      </c>
      <c r="B78" s="8" t="s">
        <v>12</v>
      </c>
      <c r="C78" s="8" t="str">
        <f t="shared" si="1"/>
        <v>CÔNG TY TNHH ĐẶNG HẢI ANH</v>
      </c>
      <c r="D78" s="73"/>
      <c r="E78" s="101">
        <v>10000000</v>
      </c>
      <c r="F78" s="27">
        <v>40110000</v>
      </c>
      <c r="G78" s="9" t="s">
        <v>160</v>
      </c>
      <c r="H78" s="9"/>
      <c r="I78" s="37" t="s">
        <v>178</v>
      </c>
      <c r="J78" s="37"/>
    </row>
    <row r="79" spans="1:10" ht="51" customHeight="1" x14ac:dyDescent="0.3">
      <c r="A79" s="10">
        <v>2</v>
      </c>
      <c r="B79" s="8" t="s">
        <v>37</v>
      </c>
      <c r="C79" s="8" t="str">
        <f t="shared" si="1"/>
        <v>CÔNG TY CP CƠ ĐIỆN LẠNH ĐẠI VIỆT</v>
      </c>
      <c r="D79" s="73"/>
      <c r="E79" s="101"/>
      <c r="F79" s="13">
        <v>12000000</v>
      </c>
      <c r="G79" s="9" t="s">
        <v>161</v>
      </c>
      <c r="H79" s="9"/>
      <c r="I79" s="37" t="s">
        <v>243</v>
      </c>
      <c r="J79" s="37"/>
    </row>
    <row r="80" spans="1:10" ht="43.5" customHeight="1" x14ac:dyDescent="0.3">
      <c r="A80" s="10">
        <v>3</v>
      </c>
      <c r="B80" s="14" t="s">
        <v>68</v>
      </c>
      <c r="C80" s="8" t="str">
        <f t="shared" si="1"/>
        <v>CÔNG TY TNHH TM &amp; DỊCH VỤ NGUYÊN BÌNH</v>
      </c>
      <c r="D80" s="73"/>
      <c r="E80" s="101">
        <v>5000000</v>
      </c>
      <c r="F80" s="13"/>
      <c r="G80" s="9" t="s">
        <v>92</v>
      </c>
      <c r="H80" s="9"/>
      <c r="I80" s="37" t="s">
        <v>244</v>
      </c>
      <c r="J80" s="37"/>
    </row>
    <row r="81" spans="1:10" ht="43.5" customHeight="1" x14ac:dyDescent="0.3">
      <c r="A81" s="10">
        <v>4</v>
      </c>
      <c r="B81" s="14" t="s">
        <v>69</v>
      </c>
      <c r="C81" s="8" t="str">
        <f t="shared" si="1"/>
        <v>CÔNG TY CP CƠ ĐIỆN LẠNH ĐÔNG SAPA</v>
      </c>
      <c r="D81" s="73"/>
      <c r="E81" s="101">
        <v>5000000</v>
      </c>
      <c r="F81" s="13"/>
      <c r="G81" s="9" t="s">
        <v>92</v>
      </c>
      <c r="H81" s="9"/>
      <c r="I81" s="37" t="s">
        <v>245</v>
      </c>
      <c r="J81" s="37"/>
    </row>
    <row r="82" spans="1:10" ht="44.25" customHeight="1" x14ac:dyDescent="0.3">
      <c r="A82" s="10">
        <v>5</v>
      </c>
      <c r="B82" s="14" t="s">
        <v>50</v>
      </c>
      <c r="C82" s="8" t="str">
        <f t="shared" si="1"/>
        <v>CÔNG TY TNHH DỊCH VỤ CÔNG NGHIỆP XANH</v>
      </c>
      <c r="D82" s="73"/>
      <c r="E82" s="101"/>
      <c r="F82" s="13">
        <v>6500000</v>
      </c>
      <c r="G82" s="9" t="s">
        <v>160</v>
      </c>
      <c r="H82" s="9"/>
      <c r="I82" s="131"/>
      <c r="J82" s="37"/>
    </row>
    <row r="83" spans="1:10" ht="28.5" customHeight="1" x14ac:dyDescent="0.3">
      <c r="A83" s="10">
        <v>6</v>
      </c>
      <c r="B83" s="14" t="s">
        <v>70</v>
      </c>
      <c r="C83" s="8" t="str">
        <f t="shared" si="1"/>
        <v>CÔNG TY CP DỊCH VỤ WEAIR</v>
      </c>
      <c r="D83" s="73"/>
      <c r="E83" s="101">
        <v>5000000</v>
      </c>
      <c r="F83" s="13"/>
      <c r="G83" s="9" t="s">
        <v>92</v>
      </c>
      <c r="H83" s="9"/>
      <c r="I83" s="37" t="s">
        <v>246</v>
      </c>
      <c r="J83" s="37"/>
    </row>
    <row r="84" spans="1:10" ht="23.25" customHeight="1" x14ac:dyDescent="0.25">
      <c r="A84" s="37"/>
      <c r="B84" s="37"/>
      <c r="C84" s="8" t="str">
        <f t="shared" si="1"/>
        <v/>
      </c>
      <c r="D84" s="43"/>
      <c r="E84" s="43"/>
      <c r="F84" s="37"/>
      <c r="G84" s="37"/>
      <c r="H84" s="37"/>
      <c r="I84" s="131"/>
      <c r="J84" s="37"/>
    </row>
    <row r="85" spans="1:10" ht="21" customHeight="1" x14ac:dyDescent="0.25">
      <c r="A85" s="38" t="s">
        <v>162</v>
      </c>
      <c r="B85" s="65" t="s">
        <v>163</v>
      </c>
      <c r="C85" s="8" t="str">
        <f t="shared" si="1"/>
        <v>VIỆN TRỢ</v>
      </c>
      <c r="D85" s="66"/>
      <c r="E85" s="40">
        <f>SUM(E86)</f>
        <v>0</v>
      </c>
      <c r="F85" s="40">
        <f>SUM(F86)</f>
        <v>0</v>
      </c>
      <c r="G85" s="102"/>
      <c r="H85" s="102"/>
      <c r="I85" s="132"/>
      <c r="J85" s="37"/>
    </row>
    <row r="86" spans="1:10" ht="48" customHeight="1" x14ac:dyDescent="0.25">
      <c r="A86" s="10"/>
      <c r="B86" s="8"/>
      <c r="C86" s="8"/>
      <c r="D86" s="42"/>
      <c r="E86" s="43"/>
      <c r="F86" s="6"/>
      <c r="G86" s="17"/>
      <c r="H86" s="17"/>
      <c r="I86" s="37"/>
      <c r="J86" s="37"/>
    </row>
    <row r="87" spans="1:10" ht="23.25" customHeight="1" x14ac:dyDescent="0.25">
      <c r="A87" s="10"/>
      <c r="B87" s="8"/>
      <c r="C87" s="8" t="str">
        <f t="shared" si="1"/>
        <v/>
      </c>
      <c r="D87" s="42"/>
      <c r="E87" s="43"/>
      <c r="F87" s="6"/>
      <c r="G87" s="17"/>
      <c r="H87" s="17"/>
      <c r="I87" s="37"/>
      <c r="J87" s="37"/>
    </row>
    <row r="88" spans="1:10" ht="53.25" customHeight="1" x14ac:dyDescent="0.25">
      <c r="A88" s="38" t="s">
        <v>164</v>
      </c>
      <c r="B88" s="103" t="s">
        <v>165</v>
      </c>
      <c r="C88" s="8" t="str">
        <f t="shared" si="1"/>
        <v>KINH PHÍ TỪ NGUỒN XÃ HỘI HÓA ( ĐOÀN- HỘI SINH VIÊN- A XUÂN THỊNH BÁO SỐ)</v>
      </c>
      <c r="D88" s="39"/>
      <c r="E88" s="104">
        <f>SUM(E89:E117)</f>
        <v>528500000</v>
      </c>
      <c r="F88" s="40">
        <f>SUM(F89:F89)</f>
        <v>0</v>
      </c>
      <c r="G88" s="105"/>
      <c r="H88" s="105"/>
      <c r="I88" s="37"/>
      <c r="J88" s="37"/>
    </row>
    <row r="89" spans="1:10" ht="39" customHeight="1" x14ac:dyDescent="0.25">
      <c r="A89" s="106">
        <v>1</v>
      </c>
      <c r="B89" s="25" t="s">
        <v>14</v>
      </c>
      <c r="C89" s="8" t="str">
        <f t="shared" si="1"/>
        <v>MẠNH THƯỜNG QUÂN THẦY TÂM NGHĨA</v>
      </c>
      <c r="D89" s="107"/>
      <c r="E89" s="5">
        <v>50000000</v>
      </c>
      <c r="F89" s="29"/>
      <c r="G89" s="17"/>
      <c r="H89" s="17"/>
      <c r="I89" s="37"/>
      <c r="J89" s="37"/>
    </row>
    <row r="90" spans="1:10" ht="39" customHeight="1" x14ac:dyDescent="0.25">
      <c r="A90" s="106">
        <v>2</v>
      </c>
      <c r="B90" s="25" t="s">
        <v>17</v>
      </c>
      <c r="C90" s="8" t="str">
        <f t="shared" si="1"/>
        <v>CÔNG TY TNHH TM - SX - DV - XNK HUYỀN TRÂN</v>
      </c>
      <c r="D90" s="107"/>
      <c r="E90" s="5">
        <v>40000000</v>
      </c>
      <c r="F90" s="29"/>
      <c r="G90" s="17"/>
      <c r="H90" s="17"/>
      <c r="I90" s="37"/>
      <c r="J90" s="37"/>
    </row>
    <row r="91" spans="1:10" ht="39" customHeight="1" x14ac:dyDescent="0.25">
      <c r="A91" s="106">
        <v>3</v>
      </c>
      <c r="B91" s="25" t="s">
        <v>18</v>
      </c>
      <c r="C91" s="8" t="str">
        <f t="shared" si="1"/>
        <v>CÔNG TY TNHH THỂ THAO PHONG SƠN</v>
      </c>
      <c r="D91" s="107"/>
      <c r="E91" s="5">
        <v>40000000</v>
      </c>
      <c r="F91" s="29"/>
      <c r="G91" s="17"/>
      <c r="H91" s="17"/>
      <c r="I91" s="37"/>
      <c r="J91" s="37"/>
    </row>
    <row r="92" spans="1:10" ht="39" customHeight="1" x14ac:dyDescent="0.25">
      <c r="A92" s="106">
        <v>4</v>
      </c>
      <c r="B92" s="25" t="s">
        <v>19</v>
      </c>
      <c r="C92" s="8" t="str">
        <f t="shared" si="1"/>
        <v>GIA ĐÌNH BÀ HỒ THỊ ĐỨNG</v>
      </c>
      <c r="D92" s="107"/>
      <c r="E92" s="5">
        <v>40000000</v>
      </c>
      <c r="F92" s="29"/>
      <c r="G92" s="17"/>
      <c r="H92" s="17"/>
      <c r="I92" s="37"/>
      <c r="J92" s="37"/>
    </row>
    <row r="93" spans="1:10" ht="39" customHeight="1" x14ac:dyDescent="0.25">
      <c r="A93" s="106">
        <v>5</v>
      </c>
      <c r="B93" s="25" t="s">
        <v>20</v>
      </c>
      <c r="C93" s="8" t="str">
        <f t="shared" si="1"/>
        <v>HỘI BÔNG SEN TP. HỒ CHÍ MINH</v>
      </c>
      <c r="D93" s="107"/>
      <c r="E93" s="5">
        <v>40000000</v>
      </c>
      <c r="F93" s="29"/>
      <c r="G93" s="17"/>
      <c r="H93" s="17"/>
      <c r="I93" s="37"/>
      <c r="J93" s="37"/>
    </row>
    <row r="94" spans="1:10" ht="39" customHeight="1" x14ac:dyDescent="0.25">
      <c r="A94" s="106">
        <v>6</v>
      </c>
      <c r="B94" s="25" t="s">
        <v>24</v>
      </c>
      <c r="C94" s="8" t="str">
        <f t="shared" si="1"/>
        <v>CÔNG TY CP VIỄN THÔNG DI ĐỘNG VIETNAMOBILE TP. HCM</v>
      </c>
      <c r="D94" s="108"/>
      <c r="E94" s="5">
        <v>24000000</v>
      </c>
      <c r="F94" s="71"/>
      <c r="G94" s="17"/>
      <c r="H94" s="17"/>
      <c r="I94" s="37"/>
      <c r="J94" s="37"/>
    </row>
    <row r="95" spans="1:10" ht="39" customHeight="1" x14ac:dyDescent="0.25">
      <c r="A95" s="106">
        <v>7</v>
      </c>
      <c r="B95" s="25" t="s">
        <v>27</v>
      </c>
      <c r="C95" s="8" t="str">
        <f t="shared" si="1"/>
        <v>CÔNG TY TNHH TM-KT AN LỘC PHÁT</v>
      </c>
      <c r="D95" s="109"/>
      <c r="E95" s="32">
        <v>20000000</v>
      </c>
      <c r="F95" s="30"/>
      <c r="G95" s="17"/>
      <c r="H95" s="17"/>
      <c r="I95" s="37"/>
      <c r="J95" s="37"/>
    </row>
    <row r="96" spans="1:10" ht="39" customHeight="1" x14ac:dyDescent="0.25">
      <c r="A96" s="106">
        <v>8</v>
      </c>
      <c r="B96" s="25" t="s">
        <v>28</v>
      </c>
      <c r="C96" s="8" t="str">
        <f t="shared" si="1"/>
        <v>CÔNG TY TNHH SX TM DV ĐỨC LỢI</v>
      </c>
      <c r="D96" s="109"/>
      <c r="E96" s="32">
        <v>20000000</v>
      </c>
      <c r="F96" s="30"/>
      <c r="G96" s="17"/>
      <c r="H96" s="17"/>
      <c r="I96" s="37"/>
      <c r="J96" s="37"/>
    </row>
    <row r="97" spans="1:10" ht="39" customHeight="1" x14ac:dyDescent="0.25">
      <c r="A97" s="106">
        <v>9</v>
      </c>
      <c r="B97" s="25" t="s">
        <v>29</v>
      </c>
      <c r="C97" s="8" t="str">
        <f t="shared" si="1"/>
        <v>CÔNG TY TNHH MTV TTNT QC SƠN HÀ</v>
      </c>
      <c r="D97" s="109"/>
      <c r="E97" s="32">
        <v>20000000</v>
      </c>
      <c r="F97" s="30"/>
      <c r="G97" s="17"/>
      <c r="H97" s="17"/>
      <c r="I97" s="37"/>
      <c r="J97" s="37"/>
    </row>
    <row r="98" spans="1:10" ht="39" customHeight="1" x14ac:dyDescent="0.25">
      <c r="A98" s="106">
        <v>10</v>
      </c>
      <c r="B98" s="25" t="s">
        <v>32</v>
      </c>
      <c r="C98" s="8" t="str">
        <f t="shared" si="1"/>
        <v>CÔNG TY CP DÂY CÁP ĐIỆN DAPHACO</v>
      </c>
      <c r="D98" s="109"/>
      <c r="E98" s="32">
        <v>15000000</v>
      </c>
      <c r="F98" s="30"/>
      <c r="G98" s="17"/>
      <c r="H98" s="17"/>
      <c r="I98" s="37"/>
      <c r="J98" s="37"/>
    </row>
    <row r="99" spans="1:10" ht="39" customHeight="1" x14ac:dyDescent="0.25">
      <c r="A99" s="106">
        <v>11</v>
      </c>
      <c r="B99" s="25" t="s">
        <v>33</v>
      </c>
      <c r="C99" s="8" t="str">
        <f t="shared" si="1"/>
        <v>CÔNG TY TNHH MTV SX-TM NGỌC ĐỨC</v>
      </c>
      <c r="D99" s="109"/>
      <c r="E99" s="32">
        <v>15000000</v>
      </c>
      <c r="F99" s="30"/>
      <c r="G99" s="17"/>
      <c r="H99" s="17"/>
      <c r="I99" s="37"/>
      <c r="J99" s="37"/>
    </row>
    <row r="100" spans="1:10" ht="39" customHeight="1" x14ac:dyDescent="0.25">
      <c r="A100" s="106">
        <v>12</v>
      </c>
      <c r="B100" s="25" t="s">
        <v>43</v>
      </c>
      <c r="C100" s="8" t="str">
        <f t="shared" si="1"/>
        <v>CÔNG TY CP DỊCH VỤ PHÂN PHỐI VÀ BÁN LẺ QUỐC TẾ</v>
      </c>
      <c r="D100" s="109"/>
      <c r="E100" s="32">
        <v>10000000</v>
      </c>
      <c r="F100" s="30"/>
      <c r="G100" s="17"/>
      <c r="H100" s="17"/>
      <c r="I100" s="37"/>
      <c r="J100" s="37"/>
    </row>
    <row r="101" spans="1:10" ht="39" customHeight="1" x14ac:dyDescent="0.25">
      <c r="A101" s="106">
        <v>13</v>
      </c>
      <c r="B101" s="25" t="s">
        <v>34</v>
      </c>
      <c r="C101" s="8" t="str">
        <f t="shared" si="1"/>
        <v>CÔNG TY TNHH TM – DV TƯỜNG NGUYÊN</v>
      </c>
      <c r="D101" s="109"/>
      <c r="E101" s="32">
        <v>15000000</v>
      </c>
      <c r="F101" s="30"/>
      <c r="G101" s="17"/>
      <c r="H101" s="17"/>
      <c r="I101" s="37"/>
      <c r="J101" s="37"/>
    </row>
    <row r="102" spans="1:10" ht="39" customHeight="1" x14ac:dyDescent="0.25">
      <c r="A102" s="106">
        <v>14</v>
      </c>
      <c r="B102" s="25" t="s">
        <v>46</v>
      </c>
      <c r="C102" s="8" t="str">
        <f t="shared" si="1"/>
        <v>CÔNG TY TNHH THIẾT KẾ MỸ THUẬT - DỊCH VỤ QUẢNG CÁO PHI LAO</v>
      </c>
      <c r="D102" s="109"/>
      <c r="E102" s="32">
        <v>9000000</v>
      </c>
      <c r="F102" s="30"/>
      <c r="G102" s="17"/>
      <c r="H102" s="17"/>
      <c r="I102" s="37"/>
      <c r="J102" s="37"/>
    </row>
    <row r="103" spans="1:10" ht="39" customHeight="1" x14ac:dyDescent="0.25">
      <c r="A103" s="106">
        <v>15</v>
      </c>
      <c r="B103" s="25" t="s">
        <v>48</v>
      </c>
      <c r="C103" s="8" t="str">
        <f t="shared" si="1"/>
        <v>CÔNG TY TNHH TUẤN LỘC PHÁT</v>
      </c>
      <c r="D103" s="109"/>
      <c r="E103" s="32">
        <v>8500000</v>
      </c>
      <c r="F103" s="30"/>
      <c r="G103" s="17"/>
      <c r="H103" s="17"/>
      <c r="I103" s="37"/>
      <c r="J103" s="37"/>
    </row>
    <row r="104" spans="1:10" ht="39" customHeight="1" x14ac:dyDescent="0.25">
      <c r="A104" s="106">
        <v>16</v>
      </c>
      <c r="B104" s="25" t="s">
        <v>49</v>
      </c>
      <c r="C104" s="8" t="str">
        <f t="shared" si="1"/>
        <v>CÔNG TY TNHH ĐẠT VĨNH TIẾN</v>
      </c>
      <c r="D104" s="109"/>
      <c r="E104" s="32">
        <v>7000000</v>
      </c>
      <c r="F104" s="30"/>
      <c r="G104" s="17"/>
      <c r="H104" s="17"/>
      <c r="I104" s="37"/>
      <c r="J104" s="37"/>
    </row>
    <row r="105" spans="1:10" ht="39" customHeight="1" x14ac:dyDescent="0.25">
      <c r="A105" s="106">
        <v>17</v>
      </c>
      <c r="B105" s="25" t="s">
        <v>51</v>
      </c>
      <c r="C105" s="8" t="str">
        <f t="shared" si="1"/>
        <v>CÔNG TY  TNHH ĐÀO TẠO VÀ TV TRUYỀN THÔNG THƯƠNG HIỆU BRAND</v>
      </c>
      <c r="D105" s="109"/>
      <c r="E105" s="32">
        <v>6000000</v>
      </c>
      <c r="F105" s="30"/>
      <c r="G105" s="17"/>
      <c r="H105" s="17"/>
      <c r="I105" s="37"/>
      <c r="J105" s="37"/>
    </row>
    <row r="106" spans="1:10" ht="39" customHeight="1" x14ac:dyDescent="0.25">
      <c r="A106" s="106">
        <v>18</v>
      </c>
      <c r="B106" s="25" t="s">
        <v>62</v>
      </c>
      <c r="C106" s="8" t="str">
        <f t="shared" si="1"/>
        <v>CÔNG TY TNHH MTV TIẾNG VANG</v>
      </c>
      <c r="D106" s="109"/>
      <c r="E106" s="32">
        <v>5000000</v>
      </c>
      <c r="F106" s="30"/>
      <c r="G106" s="17"/>
      <c r="H106" s="17"/>
      <c r="I106" s="37"/>
      <c r="J106" s="37"/>
    </row>
    <row r="107" spans="1:10" ht="39" customHeight="1" x14ac:dyDescent="0.25">
      <c r="A107" s="106">
        <v>19</v>
      </c>
      <c r="B107" s="25" t="s">
        <v>63</v>
      </c>
      <c r="C107" s="8" t="str">
        <f t="shared" si="1"/>
        <v>CÔNG TY CP QUỐC TẾ HẢI DƯƠNG</v>
      </c>
      <c r="D107" s="109"/>
      <c r="E107" s="32">
        <v>5000000</v>
      </c>
      <c r="F107" s="30"/>
      <c r="G107" s="17"/>
      <c r="H107" s="17"/>
      <c r="I107" s="37"/>
      <c r="J107" s="37"/>
    </row>
    <row r="108" spans="1:10" ht="39" customHeight="1" x14ac:dyDescent="0.25">
      <c r="A108" s="106">
        <v>20</v>
      </c>
      <c r="B108" s="25" t="s">
        <v>64</v>
      </c>
      <c r="C108" s="8" t="str">
        <f t="shared" si="1"/>
        <v>TT PHÁT TRIỂN THỊ TRƯỜNG MOBIPHONE CHI NHÁNH BÌNH THẠNH</v>
      </c>
      <c r="D108" s="109"/>
      <c r="E108" s="32">
        <v>5000000</v>
      </c>
      <c r="F108" s="30"/>
      <c r="G108" s="17"/>
      <c r="H108" s="17"/>
      <c r="I108" s="37"/>
      <c r="J108" s="37"/>
    </row>
    <row r="109" spans="1:10" ht="39" customHeight="1" x14ac:dyDescent="0.25">
      <c r="A109" s="106">
        <v>21</v>
      </c>
      <c r="B109" s="110" t="s">
        <v>65</v>
      </c>
      <c r="C109" s="8" t="str">
        <f t="shared" si="1"/>
        <v>CÔNG TY TNHH QUẢNG CÁO VÀ GIẢI TRÍ MỸ THANH</v>
      </c>
      <c r="D109" s="109"/>
      <c r="E109" s="32">
        <v>5000000</v>
      </c>
      <c r="F109" s="30"/>
      <c r="G109" s="17"/>
      <c r="H109" s="17"/>
      <c r="I109" s="37"/>
      <c r="J109" s="37"/>
    </row>
    <row r="110" spans="1:10" ht="39" customHeight="1" x14ac:dyDescent="0.25">
      <c r="A110" s="106">
        <v>22</v>
      </c>
      <c r="B110" s="25" t="s">
        <v>72</v>
      </c>
      <c r="C110" s="8" t="str">
        <f t="shared" si="1"/>
        <v>CÔNG TY TNHH TRUYỀN THÔNG BRANDMAX</v>
      </c>
      <c r="D110" s="109"/>
      <c r="E110" s="32">
        <v>4000000</v>
      </c>
      <c r="F110" s="30"/>
      <c r="G110" s="17"/>
      <c r="H110" s="17"/>
      <c r="I110" s="37"/>
      <c r="J110" s="37"/>
    </row>
    <row r="111" spans="1:10" ht="39" customHeight="1" x14ac:dyDescent="0.25">
      <c r="A111" s="106">
        <v>23</v>
      </c>
      <c r="B111" s="25" t="s">
        <v>73</v>
      </c>
      <c r="C111" s="8" t="str">
        <f t="shared" si="1"/>
        <v>CÔNG TY TNHH GIA HÒA</v>
      </c>
      <c r="D111" s="109"/>
      <c r="E111" s="32">
        <v>4000000</v>
      </c>
      <c r="F111" s="30"/>
      <c r="G111" s="17"/>
      <c r="H111" s="17"/>
      <c r="I111" s="37"/>
      <c r="J111" s="37"/>
    </row>
    <row r="112" spans="1:10" ht="39" customHeight="1" x14ac:dyDescent="0.25">
      <c r="A112" s="106">
        <v>24</v>
      </c>
      <c r="B112" s="25" t="s">
        <v>74</v>
      </c>
      <c r="C112" s="8" t="str">
        <f t="shared" si="1"/>
        <v>CÔNG TY CỔ PHẦN TM DV KIM ÂN YẾN</v>
      </c>
      <c r="D112" s="109"/>
      <c r="E112" s="32">
        <v>4000000</v>
      </c>
      <c r="F112" s="30"/>
      <c r="G112" s="17"/>
      <c r="H112" s="17"/>
      <c r="I112" s="37"/>
      <c r="J112" s="37"/>
    </row>
    <row r="113" spans="1:10" ht="39" customHeight="1" x14ac:dyDescent="0.25">
      <c r="A113" s="106">
        <v>25</v>
      </c>
      <c r="B113" s="25" t="s">
        <v>77</v>
      </c>
      <c r="C113" s="8" t="str">
        <f t="shared" si="1"/>
        <v>CÔNG TY CỔ PHẦN VẬN CHUYỂN Á CHÂU</v>
      </c>
      <c r="D113" s="109"/>
      <c r="E113" s="32">
        <v>3000000</v>
      </c>
      <c r="F113" s="30"/>
      <c r="G113" s="17"/>
      <c r="H113" s="17"/>
      <c r="I113" s="37"/>
      <c r="J113" s="37"/>
    </row>
    <row r="114" spans="1:10" ht="39" customHeight="1" x14ac:dyDescent="0.25">
      <c r="A114" s="106">
        <v>26</v>
      </c>
      <c r="B114" s="25" t="s">
        <v>78</v>
      </c>
      <c r="C114" s="8" t="str">
        <f t="shared" si="1"/>
        <v>CÔNG TY TNHH DỊCH VỤ QUẢNG CÁO KIM</v>
      </c>
      <c r="D114" s="109"/>
      <c r="E114" s="32">
        <v>3000000</v>
      </c>
      <c r="F114" s="30"/>
      <c r="G114" s="17"/>
      <c r="H114" s="17"/>
      <c r="I114" s="37"/>
      <c r="J114" s="37"/>
    </row>
    <row r="115" spans="1:10" ht="39" customHeight="1" x14ac:dyDescent="0.25">
      <c r="A115" s="106">
        <v>27</v>
      </c>
      <c r="B115" s="25" t="s">
        <v>52</v>
      </c>
      <c r="C115" s="8" t="str">
        <f t="shared" si="1"/>
        <v>CÔNG TY THANH QUANG MUSIC FILM</v>
      </c>
      <c r="D115" s="109"/>
      <c r="E115" s="32">
        <v>6000000</v>
      </c>
      <c r="F115" s="30"/>
      <c r="G115" s="17"/>
      <c r="H115" s="17"/>
      <c r="I115" s="37"/>
      <c r="J115" s="37"/>
    </row>
    <row r="116" spans="1:10" ht="39" customHeight="1" x14ac:dyDescent="0.25">
      <c r="A116" s="106">
        <v>28</v>
      </c>
      <c r="B116" s="25" t="s">
        <v>166</v>
      </c>
      <c r="C116" s="8" t="str">
        <f t="shared" si="1"/>
        <v>ẢO THUẬT GIA – KỶ LUẬT GIA THẾ GIỚI THẦY NGUYỄN PHƯƠNG</v>
      </c>
      <c r="D116" s="109"/>
      <c r="E116" s="32">
        <v>5000000</v>
      </c>
      <c r="F116" s="30"/>
      <c r="G116" s="17"/>
      <c r="H116" s="17"/>
      <c r="I116" s="37"/>
      <c r="J116" s="37"/>
    </row>
    <row r="117" spans="1:10" ht="39" customHeight="1" x14ac:dyDescent="0.25">
      <c r="A117" s="10">
        <v>29</v>
      </c>
      <c r="B117" s="111" t="s">
        <v>9</v>
      </c>
      <c r="C117" s="8" t="str">
        <f t="shared" si="1"/>
        <v>VẬN ĐỘNG MẠNH THƯỜNG QUÂN, QUÝ THẦY, CÔ VÀ HỌC SINH, SINH VIÊN</v>
      </c>
      <c r="D117" s="76"/>
      <c r="E117" s="32">
        <v>100000000</v>
      </c>
      <c r="F117" s="30"/>
      <c r="G117" s="17"/>
      <c r="H117" s="17"/>
      <c r="I117" s="37"/>
      <c r="J117" s="37"/>
    </row>
    <row r="118" spans="1:10" ht="39" customHeight="1" x14ac:dyDescent="0.25">
      <c r="A118" s="38" t="s">
        <v>167</v>
      </c>
      <c r="B118" s="112" t="s">
        <v>168</v>
      </c>
      <c r="C118" s="8" t="str">
        <f t="shared" si="1"/>
        <v>TÀI TRỢ HOẠT ĐỘNG TRƯỜNG</v>
      </c>
      <c r="D118" s="113"/>
      <c r="E118" s="114">
        <f>SUM(E119:E123)</f>
        <v>65000000</v>
      </c>
      <c r="F118" s="114">
        <f>SUM(F119:F123)</f>
        <v>1500000000</v>
      </c>
      <c r="G118" s="115"/>
      <c r="H118" s="115"/>
      <c r="I118" s="37"/>
      <c r="J118" s="37"/>
    </row>
    <row r="119" spans="1:10" ht="39" customHeight="1" x14ac:dyDescent="0.25">
      <c r="A119" s="4">
        <v>1</v>
      </c>
      <c r="B119" s="15" t="s">
        <v>35</v>
      </c>
      <c r="C119" s="8" t="str">
        <f t="shared" si="1"/>
        <v>CÔNG TY TNHH HPCONS</v>
      </c>
      <c r="D119" s="59"/>
      <c r="E119" s="31">
        <v>15000000</v>
      </c>
      <c r="F119" s="27"/>
      <c r="G119" s="28" t="s">
        <v>154</v>
      </c>
      <c r="H119" s="28"/>
      <c r="I119" s="37"/>
      <c r="J119" s="37"/>
    </row>
    <row r="120" spans="1:10" ht="39" customHeight="1" x14ac:dyDescent="0.25">
      <c r="A120" s="4">
        <v>2</v>
      </c>
      <c r="B120" s="15" t="s">
        <v>44</v>
      </c>
      <c r="C120" s="8" t="str">
        <f t="shared" si="1"/>
        <v>CÔNG TY TNHH TƯ VẤN ĐÀO TẠO XÂY DỰNG PHƯƠNG NAM</v>
      </c>
      <c r="D120" s="59"/>
      <c r="E120" s="31">
        <v>10000000</v>
      </c>
      <c r="F120" s="27"/>
      <c r="G120" s="28" t="s">
        <v>154</v>
      </c>
      <c r="H120" s="28"/>
      <c r="I120" s="37"/>
      <c r="J120" s="37"/>
    </row>
    <row r="121" spans="1:10" ht="39" customHeight="1" x14ac:dyDescent="0.25">
      <c r="A121" s="4">
        <v>3</v>
      </c>
      <c r="B121" s="15" t="s">
        <v>30</v>
      </c>
      <c r="C121" s="8" t="str">
        <f t="shared" si="1"/>
        <v>CÔNG TY TNHH TOÀN Á</v>
      </c>
      <c r="D121" s="59"/>
      <c r="E121" s="31">
        <v>20000000</v>
      </c>
      <c r="F121" s="27"/>
      <c r="G121" s="28" t="s">
        <v>154</v>
      </c>
      <c r="H121" s="28"/>
      <c r="I121" s="37"/>
      <c r="J121" s="37"/>
    </row>
    <row r="122" spans="1:10" ht="59.25" customHeight="1" x14ac:dyDescent="0.25">
      <c r="A122" s="16">
        <v>4</v>
      </c>
      <c r="B122" s="60" t="s">
        <v>7</v>
      </c>
      <c r="C122" s="8" t="str">
        <f t="shared" si="1"/>
        <v>NGÂN HÀNG TMCP PHƯƠNG ĐÔNG (OCB)</v>
      </c>
      <c r="D122" s="59"/>
      <c r="E122" s="31"/>
      <c r="F122" s="27">
        <v>1500000000</v>
      </c>
      <c r="G122" s="9" t="s">
        <v>169</v>
      </c>
      <c r="H122" s="9"/>
      <c r="I122" s="37"/>
      <c r="J122" s="37"/>
    </row>
    <row r="123" spans="1:10" ht="36.75" customHeight="1" x14ac:dyDescent="0.25">
      <c r="A123" s="16">
        <v>5</v>
      </c>
      <c r="B123" s="60" t="s">
        <v>31</v>
      </c>
      <c r="C123" s="8" t="str">
        <f t="shared" si="1"/>
        <v>CÔNG TY TNHH XÂY DỰNG HUY THƯỚC</v>
      </c>
      <c r="D123" s="116" t="s">
        <v>126</v>
      </c>
      <c r="E123" s="31">
        <v>20000000</v>
      </c>
      <c r="F123" s="27"/>
      <c r="G123" s="28" t="s">
        <v>170</v>
      </c>
      <c r="H123" s="28"/>
      <c r="I123" s="37"/>
      <c r="J123" s="37"/>
    </row>
    <row r="124" spans="1:10" ht="23.25" customHeight="1" x14ac:dyDescent="0.25">
      <c r="A124" s="16"/>
      <c r="B124" s="60"/>
      <c r="C124" s="60"/>
      <c r="D124" s="59"/>
      <c r="E124" s="31"/>
      <c r="F124" s="27"/>
      <c r="G124" s="28"/>
      <c r="H124" s="28"/>
      <c r="I124" s="37"/>
      <c r="J124" s="37"/>
    </row>
    <row r="125" spans="1:10" ht="24.75" customHeight="1" x14ac:dyDescent="0.25">
      <c r="A125" s="37"/>
      <c r="B125" s="2" t="s">
        <v>171</v>
      </c>
      <c r="C125" s="2"/>
      <c r="D125" s="71"/>
      <c r="E125" s="71">
        <f>E7+E38+E85+E88+E118</f>
        <v>1693710000</v>
      </c>
      <c r="F125" s="37"/>
      <c r="G125" s="37"/>
      <c r="H125" s="37"/>
      <c r="I125" s="37"/>
      <c r="J125" s="37"/>
    </row>
    <row r="126" spans="1:10" ht="24.75" customHeight="1" x14ac:dyDescent="0.25">
      <c r="A126" s="37"/>
      <c r="B126" s="2" t="s">
        <v>172</v>
      </c>
      <c r="C126" s="2"/>
      <c r="D126" s="71"/>
      <c r="E126" s="71">
        <f>F7+F38+F85+F88+F118</f>
        <v>2194647700</v>
      </c>
      <c r="F126" s="37"/>
      <c r="G126" s="37"/>
      <c r="H126" s="37"/>
      <c r="I126" s="37"/>
      <c r="J126" s="37"/>
    </row>
    <row r="127" spans="1:10" ht="24.75" customHeight="1" x14ac:dyDescent="0.25">
      <c r="A127" s="18"/>
      <c r="B127" s="19" t="s">
        <v>173</v>
      </c>
      <c r="C127" s="19"/>
      <c r="D127" s="20"/>
      <c r="E127" s="20">
        <f>E125+E126</f>
        <v>3888357700</v>
      </c>
      <c r="F127" s="18"/>
      <c r="G127" s="18"/>
      <c r="H127" s="18"/>
    </row>
    <row r="128" spans="1:10" ht="17.25" x14ac:dyDescent="0.3">
      <c r="D128" s="117"/>
      <c r="F128" s="197" t="s">
        <v>174</v>
      </c>
      <c r="G128" s="197"/>
      <c r="H128" s="135"/>
    </row>
    <row r="129" spans="4:8" x14ac:dyDescent="0.25">
      <c r="D129" s="21"/>
      <c r="F129" s="192" t="s">
        <v>81</v>
      </c>
      <c r="G129" s="192"/>
      <c r="H129" s="133"/>
    </row>
  </sheetData>
  <autoFilter ref="A6:I6"/>
  <mergeCells count="6">
    <mergeCell ref="F129:G129"/>
    <mergeCell ref="A1:D1"/>
    <mergeCell ref="A2:D2"/>
    <mergeCell ref="A4:G4"/>
    <mergeCell ref="B5:E5"/>
    <mergeCell ref="F128:G128"/>
  </mergeCells>
  <printOptions horizontalCentered="1"/>
  <pageMargins left="0" right="0" top="0.25" bottom="0.25" header="0" footer="0"/>
  <pageSetup paperSize="9" scale="90" orientation="landscape" r:id="rId1"/>
  <headerFooter>
    <oddFooter>&amp;R&amp;P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10"/>
  <sheetViews>
    <sheetView tabSelected="1" zoomScale="93" zoomScaleNormal="93" workbookViewId="0">
      <selection activeCell="H6" sqref="H6"/>
    </sheetView>
  </sheetViews>
  <sheetFormatPr defaultRowHeight="16.5" x14ac:dyDescent="0.25"/>
  <cols>
    <col min="1" max="1" width="6.7109375" style="1" customWidth="1"/>
    <col min="2" max="2" width="28.85546875" style="1" customWidth="1"/>
    <col min="3" max="3" width="12.7109375" style="1" customWidth="1"/>
    <col min="4" max="4" width="14.140625" style="1" customWidth="1"/>
    <col min="5" max="5" width="16" style="1" customWidth="1"/>
    <col min="6" max="6" width="18.5703125" style="1" customWidth="1"/>
    <col min="7" max="8" width="25.85546875" style="1" customWidth="1"/>
    <col min="9" max="9" width="19.7109375" style="1" customWidth="1"/>
    <col min="10" max="10" width="18.7109375" style="1" customWidth="1"/>
    <col min="11" max="11" width="26" style="1" customWidth="1"/>
    <col min="12" max="16384" width="9.140625" style="1"/>
  </cols>
  <sheetData>
    <row r="1" spans="1:11" x14ac:dyDescent="0.25">
      <c r="A1" s="193" t="s">
        <v>0</v>
      </c>
      <c r="B1" s="193"/>
      <c r="C1" s="193"/>
      <c r="D1" s="193"/>
    </row>
    <row r="2" spans="1:11" x14ac:dyDescent="0.25">
      <c r="A2" s="192" t="s">
        <v>1</v>
      </c>
      <c r="B2" s="192"/>
      <c r="C2" s="192"/>
      <c r="D2" s="192"/>
    </row>
    <row r="3" spans="1:11" ht="39" customHeight="1" x14ac:dyDescent="0.3">
      <c r="A3" s="194" t="s">
        <v>175</v>
      </c>
      <c r="B3" s="194"/>
      <c r="C3" s="194"/>
      <c r="D3" s="194"/>
      <c r="E3" s="194"/>
      <c r="F3" s="194"/>
      <c r="G3" s="194"/>
      <c r="H3" s="194"/>
      <c r="I3" s="194"/>
      <c r="J3" s="194"/>
    </row>
    <row r="4" spans="1:11" ht="8.25" customHeight="1" x14ac:dyDescent="0.25">
      <c r="B4" s="195"/>
      <c r="C4" s="195"/>
      <c r="D4" s="196"/>
      <c r="E4" s="196"/>
    </row>
    <row r="5" spans="1:11" ht="24.75" customHeight="1" x14ac:dyDescent="0.25">
      <c r="A5" s="37" t="s">
        <v>2</v>
      </c>
      <c r="B5" s="3" t="s">
        <v>3</v>
      </c>
      <c r="C5" s="3"/>
      <c r="D5" s="3" t="s">
        <v>84</v>
      </c>
      <c r="E5" s="3" t="s">
        <v>4</v>
      </c>
      <c r="F5" s="3" t="s">
        <v>5</v>
      </c>
      <c r="G5" s="3" t="s">
        <v>173</v>
      </c>
      <c r="H5" s="3" t="s">
        <v>256</v>
      </c>
      <c r="I5" s="3" t="s">
        <v>6</v>
      </c>
      <c r="J5" s="3" t="s">
        <v>176</v>
      </c>
      <c r="K5" s="3" t="s">
        <v>183</v>
      </c>
    </row>
    <row r="6" spans="1:11" ht="36" customHeight="1" x14ac:dyDescent="0.25">
      <c r="A6" s="164" t="s">
        <v>85</v>
      </c>
      <c r="B6" s="165" t="s">
        <v>86</v>
      </c>
      <c r="C6" s="165"/>
      <c r="D6" s="165"/>
      <c r="E6" s="166">
        <f>SUM(E7:E107)</f>
        <v>1693710000</v>
      </c>
      <c r="F6" s="166">
        <f>SUM(F7:F107)</f>
        <v>2194647700</v>
      </c>
      <c r="G6" s="166">
        <f t="shared" ref="G6:G37" si="0">SUM(E6:F6)</f>
        <v>3888357700</v>
      </c>
      <c r="H6" s="166"/>
      <c r="I6" s="166"/>
      <c r="J6" s="167"/>
      <c r="K6" s="37"/>
    </row>
    <row r="7" spans="1:11" ht="51" customHeight="1" x14ac:dyDescent="0.25">
      <c r="A7" s="16">
        <v>1</v>
      </c>
      <c r="B7" s="64" t="s">
        <v>7</v>
      </c>
      <c r="C7" s="8" t="str">
        <f t="shared" ref="C7:C38" si="1">UPPER(B7)</f>
        <v>NGÂN HÀNG TMCP PHƯƠNG ĐÔNG (OCB)</v>
      </c>
      <c r="D7" s="59"/>
      <c r="E7" s="31"/>
      <c r="F7" s="27">
        <v>1500000000</v>
      </c>
      <c r="G7" s="29">
        <f t="shared" si="0"/>
        <v>1500000000</v>
      </c>
      <c r="H7" s="29"/>
      <c r="I7" s="9" t="s">
        <v>169</v>
      </c>
      <c r="J7" s="37"/>
      <c r="K7" s="37"/>
    </row>
    <row r="8" spans="1:11" ht="40.5" customHeight="1" x14ac:dyDescent="0.25">
      <c r="A8" s="16">
        <v>2</v>
      </c>
      <c r="B8" s="81" t="s">
        <v>8</v>
      </c>
      <c r="C8" s="8" t="str">
        <f t="shared" si="1"/>
        <v>CÔNG TY TNHH MINH HÙNG Ô TÔ</v>
      </c>
      <c r="D8" s="8"/>
      <c r="E8" s="23"/>
      <c r="F8" s="27">
        <v>424623700</v>
      </c>
      <c r="G8" s="29">
        <f t="shared" si="0"/>
        <v>424623700</v>
      </c>
      <c r="H8" s="29"/>
      <c r="I8" s="9" t="s">
        <v>108</v>
      </c>
      <c r="J8" s="37" t="s">
        <v>236</v>
      </c>
      <c r="K8" s="37"/>
    </row>
    <row r="9" spans="1:11" ht="31.5" customHeight="1" x14ac:dyDescent="0.25">
      <c r="A9" s="16">
        <v>3</v>
      </c>
      <c r="B9" s="25" t="s">
        <v>145</v>
      </c>
      <c r="C9" s="8" t="str">
        <f t="shared" si="1"/>
        <v>CÔNG TY CỔ PHẦN MAY
 BÌNH MINH</v>
      </c>
      <c r="D9" s="8"/>
      <c r="E9" s="27">
        <f>10000000+332100000</f>
        <v>342100000</v>
      </c>
      <c r="F9" s="27">
        <v>20000000</v>
      </c>
      <c r="G9" s="29">
        <f t="shared" si="0"/>
        <v>362100000</v>
      </c>
      <c r="H9" s="29"/>
      <c r="I9" s="9" t="s">
        <v>147</v>
      </c>
      <c r="J9" s="37" t="s">
        <v>238</v>
      </c>
      <c r="K9" s="37"/>
    </row>
    <row r="10" spans="1:11" ht="57" customHeight="1" x14ac:dyDescent="0.25">
      <c r="A10" s="16">
        <v>4</v>
      </c>
      <c r="B10" s="8" t="s">
        <v>100</v>
      </c>
      <c r="C10" s="8" t="str">
        <f t="shared" si="1"/>
        <v>NGÂN HÀNG TMCP NGOẠI THƯƠNG VIỆT NAM, CHI NHÁNH TÂN BÌNH</v>
      </c>
      <c r="D10" s="47" t="s">
        <v>98</v>
      </c>
      <c r="E10" s="46">
        <v>100000000</v>
      </c>
      <c r="F10" s="29"/>
      <c r="G10" s="29">
        <f t="shared" si="0"/>
        <v>100000000</v>
      </c>
      <c r="H10" s="29"/>
      <c r="I10" s="7" t="s">
        <v>89</v>
      </c>
      <c r="J10" s="37" t="s">
        <v>196</v>
      </c>
      <c r="K10" s="37"/>
    </row>
    <row r="11" spans="1:11" ht="37.5" customHeight="1" x14ac:dyDescent="0.25">
      <c r="A11" s="16">
        <v>5</v>
      </c>
      <c r="B11" s="64" t="s">
        <v>11</v>
      </c>
      <c r="C11" s="8" t="str">
        <f t="shared" si="1"/>
        <v>CÔNG TY CP GIÁO DỤC VÀ ĐÀO TẠO GBI QUỐC TẾ</v>
      </c>
      <c r="D11" s="11"/>
      <c r="E11" s="31">
        <v>100000000</v>
      </c>
      <c r="F11" s="27"/>
      <c r="G11" s="29">
        <f t="shared" si="0"/>
        <v>100000000</v>
      </c>
      <c r="H11" s="29"/>
      <c r="I11" s="9" t="s">
        <v>112</v>
      </c>
      <c r="J11" s="33" t="s">
        <v>181</v>
      </c>
      <c r="K11" s="37"/>
    </row>
    <row r="12" spans="1:11" ht="37.5" customHeight="1" x14ac:dyDescent="0.25">
      <c r="A12" s="16">
        <v>6</v>
      </c>
      <c r="B12" s="111" t="s">
        <v>9</v>
      </c>
      <c r="C12" s="8" t="str">
        <f t="shared" si="1"/>
        <v>VẬN ĐỘNG MẠNH THƯỜNG QUÂN, QUÝ THẦY, CÔ VÀ HỌC SINH, SINH VIÊN</v>
      </c>
      <c r="D12" s="76"/>
      <c r="E12" s="32">
        <v>100000000</v>
      </c>
      <c r="F12" s="30"/>
      <c r="G12" s="29">
        <f t="shared" si="0"/>
        <v>100000000</v>
      </c>
      <c r="H12" s="29"/>
      <c r="I12" s="17"/>
      <c r="J12" s="37"/>
      <c r="K12" s="37"/>
    </row>
    <row r="13" spans="1:11" ht="55.5" customHeight="1" x14ac:dyDescent="0.25">
      <c r="A13" s="16">
        <v>7</v>
      </c>
      <c r="B13" s="78" t="s">
        <v>10</v>
      </c>
      <c r="C13" s="8" t="str">
        <f t="shared" si="1"/>
        <v>ÔNG ĐÀO NGUYÊN TƯỜNG - GIÁM ĐỐC
CÔNG TY CỔ PHẦN MEPAC</v>
      </c>
      <c r="D13" s="76" t="s">
        <v>129</v>
      </c>
      <c r="E13" s="32">
        <v>40000000</v>
      </c>
      <c r="F13" s="30">
        <v>25000000</v>
      </c>
      <c r="G13" s="29">
        <f t="shared" si="0"/>
        <v>65000000</v>
      </c>
      <c r="H13" s="29"/>
      <c r="I13" s="77" t="s">
        <v>131</v>
      </c>
      <c r="J13" s="37" t="s">
        <v>219</v>
      </c>
      <c r="K13" s="37"/>
    </row>
    <row r="14" spans="1:11" ht="72" customHeight="1" x14ac:dyDescent="0.3">
      <c r="A14" s="16">
        <v>8</v>
      </c>
      <c r="B14" s="8" t="s">
        <v>12</v>
      </c>
      <c r="C14" s="8" t="str">
        <f t="shared" si="1"/>
        <v>CÔNG TY TNHH ĐẶNG HẢI ANH</v>
      </c>
      <c r="D14" s="73"/>
      <c r="E14" s="101">
        <v>10000000</v>
      </c>
      <c r="F14" s="27">
        <v>40110000</v>
      </c>
      <c r="G14" s="29">
        <f t="shared" si="0"/>
        <v>50110000</v>
      </c>
      <c r="H14" s="29"/>
      <c r="I14" s="9" t="s">
        <v>160</v>
      </c>
      <c r="J14" s="37" t="s">
        <v>178</v>
      </c>
      <c r="K14" s="37"/>
    </row>
    <row r="15" spans="1:11" ht="47.25" customHeight="1" x14ac:dyDescent="0.25">
      <c r="A15" s="16">
        <v>9</v>
      </c>
      <c r="B15" s="49" t="s">
        <v>101</v>
      </c>
      <c r="C15" s="8" t="str">
        <f t="shared" si="1"/>
        <v>NGÂN HÀNG NÔNG NGHIỆP VÀ PHÁT TRIỂN NÔNG THÔN VIỆT NAM, CHI NHÁNH LÝ THƯỜNG KIỆT</v>
      </c>
      <c r="D15" s="47" t="s">
        <v>102</v>
      </c>
      <c r="E15" s="46">
        <v>50000000</v>
      </c>
      <c r="F15" s="29"/>
      <c r="G15" s="29">
        <f t="shared" si="0"/>
        <v>50000000</v>
      </c>
      <c r="H15" s="29"/>
      <c r="I15" s="7" t="s">
        <v>103</v>
      </c>
      <c r="J15" s="37" t="s">
        <v>177</v>
      </c>
      <c r="K15" s="37"/>
    </row>
    <row r="16" spans="1:11" ht="47.25" customHeight="1" thickBot="1" x14ac:dyDescent="0.3">
      <c r="A16" s="16">
        <v>10</v>
      </c>
      <c r="B16" s="146" t="s">
        <v>13</v>
      </c>
      <c r="C16" s="8" t="str">
        <f t="shared" si="1"/>
        <v>CÔNG TY CP THÔNG TIN VÀ GIÁO DỤC IEG</v>
      </c>
      <c r="D16" s="153"/>
      <c r="E16" s="159">
        <v>50000000</v>
      </c>
      <c r="F16" s="161"/>
      <c r="G16" s="29">
        <f t="shared" si="0"/>
        <v>50000000</v>
      </c>
      <c r="H16" s="29"/>
      <c r="I16" s="9" t="s">
        <v>112</v>
      </c>
      <c r="J16" s="33" t="s">
        <v>207</v>
      </c>
      <c r="K16" s="37"/>
    </row>
    <row r="17" spans="1:11" ht="47.25" customHeight="1" thickBot="1" x14ac:dyDescent="0.3">
      <c r="A17" s="16">
        <v>11</v>
      </c>
      <c r="B17" s="56" t="s">
        <v>14</v>
      </c>
      <c r="C17" s="8" t="str">
        <f t="shared" si="1"/>
        <v>MẠNH THƯỜNG QUÂN THẦY TÂM NGHĨA</v>
      </c>
      <c r="D17" s="47"/>
      <c r="E17" s="5">
        <v>50000000</v>
      </c>
      <c r="F17" s="29"/>
      <c r="G17" s="29">
        <f t="shared" si="0"/>
        <v>50000000</v>
      </c>
      <c r="H17" s="29"/>
      <c r="I17" s="17"/>
      <c r="J17" s="37"/>
      <c r="K17" s="37"/>
    </row>
    <row r="18" spans="1:11" ht="47.25" customHeight="1" x14ac:dyDescent="0.25">
      <c r="A18" s="16">
        <v>12</v>
      </c>
      <c r="B18" s="150" t="s">
        <v>15</v>
      </c>
      <c r="C18" s="8" t="str">
        <f t="shared" si="1"/>
        <v>ÔNG NGUYỄN TRUNG TUYẾN - GIÁM ĐỐC
CÔNG TY CỔ PHẦN DÂY CÁP ĐIỆN DAPHACO</v>
      </c>
      <c r="D18" s="76" t="s">
        <v>129</v>
      </c>
      <c r="E18" s="32">
        <v>30000000</v>
      </c>
      <c r="F18" s="30">
        <v>10500000</v>
      </c>
      <c r="G18" s="29">
        <f t="shared" si="0"/>
        <v>40500000</v>
      </c>
      <c r="H18" s="29"/>
      <c r="I18" s="77" t="s">
        <v>130</v>
      </c>
      <c r="J18" s="37" t="s">
        <v>218</v>
      </c>
      <c r="K18" s="37"/>
    </row>
    <row r="19" spans="1:11" ht="47.25" customHeight="1" x14ac:dyDescent="0.25">
      <c r="A19" s="16">
        <v>13</v>
      </c>
      <c r="B19" s="79" t="s">
        <v>16</v>
      </c>
      <c r="C19" s="8" t="str">
        <f t="shared" si="1"/>
        <v>ÔNG TRẦN PHÚ NHƠN - GIÁM ĐỐC 
CÔNG TY TNHH THƯƠNG MẠI DỊCH VỤ AUTOSS</v>
      </c>
      <c r="D19" s="76" t="s">
        <v>129</v>
      </c>
      <c r="E19" s="32"/>
      <c r="F19" s="30">
        <v>40000000</v>
      </c>
      <c r="G19" s="29">
        <f t="shared" si="0"/>
        <v>40000000</v>
      </c>
      <c r="H19" s="29"/>
      <c r="I19" s="77" t="s">
        <v>137</v>
      </c>
      <c r="J19" s="37" t="s">
        <v>228</v>
      </c>
      <c r="K19" s="37"/>
    </row>
    <row r="20" spans="1:11" ht="47.25" customHeight="1" x14ac:dyDescent="0.25">
      <c r="A20" s="16">
        <v>14</v>
      </c>
      <c r="B20" s="25" t="s">
        <v>17</v>
      </c>
      <c r="C20" s="8" t="str">
        <f t="shared" si="1"/>
        <v>CÔNG TY TNHH TM - SX - DV - XNK HUYỀN TRÂN</v>
      </c>
      <c r="D20" s="47"/>
      <c r="E20" s="5">
        <v>40000000</v>
      </c>
      <c r="F20" s="29"/>
      <c r="G20" s="29">
        <f t="shared" si="0"/>
        <v>40000000</v>
      </c>
      <c r="H20" s="29"/>
      <c r="I20" s="17"/>
      <c r="J20" s="37"/>
      <c r="K20" s="37"/>
    </row>
    <row r="21" spans="1:11" ht="47.25" customHeight="1" x14ac:dyDescent="0.25">
      <c r="A21" s="16">
        <v>15</v>
      </c>
      <c r="B21" s="25" t="s">
        <v>18</v>
      </c>
      <c r="C21" s="8" t="str">
        <f t="shared" si="1"/>
        <v>CÔNG TY TNHH THỂ THAO PHONG SƠN</v>
      </c>
      <c r="D21" s="47"/>
      <c r="E21" s="5">
        <v>40000000</v>
      </c>
      <c r="F21" s="29"/>
      <c r="G21" s="29">
        <f t="shared" si="0"/>
        <v>40000000</v>
      </c>
      <c r="H21" s="29"/>
      <c r="I21" s="17"/>
      <c r="J21" s="37"/>
      <c r="K21" s="37"/>
    </row>
    <row r="22" spans="1:11" ht="47.25" customHeight="1" x14ac:dyDescent="0.25">
      <c r="A22" s="16">
        <v>16</v>
      </c>
      <c r="B22" s="25" t="s">
        <v>19</v>
      </c>
      <c r="C22" s="8" t="str">
        <f t="shared" si="1"/>
        <v>GIA ĐÌNH BÀ HỒ THỊ ĐỨNG</v>
      </c>
      <c r="D22" s="47"/>
      <c r="E22" s="5">
        <v>40000000</v>
      </c>
      <c r="F22" s="29"/>
      <c r="G22" s="29">
        <f t="shared" si="0"/>
        <v>40000000</v>
      </c>
      <c r="H22" s="29"/>
      <c r="I22" s="17"/>
      <c r="J22" s="37"/>
      <c r="K22" s="37"/>
    </row>
    <row r="23" spans="1:11" ht="66" customHeight="1" x14ac:dyDescent="0.25">
      <c r="A23" s="16">
        <v>17</v>
      </c>
      <c r="B23" s="22" t="s">
        <v>20</v>
      </c>
      <c r="C23" s="8" t="str">
        <f t="shared" si="1"/>
        <v>HỘI BÔNG SEN TP. HỒ CHÍ MINH</v>
      </c>
      <c r="D23" s="47"/>
      <c r="E23" s="5">
        <v>40000000</v>
      </c>
      <c r="F23" s="29"/>
      <c r="G23" s="29">
        <f t="shared" si="0"/>
        <v>40000000</v>
      </c>
      <c r="H23" s="29"/>
      <c r="I23" s="17"/>
      <c r="J23" s="18"/>
      <c r="K23" s="37"/>
    </row>
    <row r="24" spans="1:11" ht="47.25" customHeight="1" x14ac:dyDescent="0.25">
      <c r="A24" s="16">
        <v>18</v>
      </c>
      <c r="B24" s="147" t="s">
        <v>203</v>
      </c>
      <c r="C24" s="8" t="str">
        <f t="shared" si="1"/>
        <v>CÔNG TY CỔ PHẦN THIẾT BỊ GIẢI PHÁP SAO MAI</v>
      </c>
      <c r="D24" s="59"/>
      <c r="E24" s="31">
        <v>35000000</v>
      </c>
      <c r="F24" s="27"/>
      <c r="G24" s="29">
        <f t="shared" si="0"/>
        <v>35000000</v>
      </c>
      <c r="H24" s="29"/>
      <c r="I24" s="9" t="s">
        <v>109</v>
      </c>
      <c r="J24" s="162" t="s">
        <v>204</v>
      </c>
      <c r="K24" s="37"/>
    </row>
    <row r="25" spans="1:11" ht="47.25" customHeight="1" x14ac:dyDescent="0.25">
      <c r="A25" s="16">
        <v>19</v>
      </c>
      <c r="B25" s="8" t="s">
        <v>104</v>
      </c>
      <c r="C25" s="8" t="str">
        <f t="shared" si="1"/>
        <v>CÔNG TY CP TIẾN BỘ QUỐC TẾ (AIC)</v>
      </c>
      <c r="D25" s="47" t="s">
        <v>105</v>
      </c>
      <c r="E25" s="46">
        <v>30000000</v>
      </c>
      <c r="F25" s="29"/>
      <c r="G25" s="29">
        <f t="shared" si="0"/>
        <v>30000000</v>
      </c>
      <c r="H25" s="29"/>
      <c r="I25" s="7" t="s">
        <v>106</v>
      </c>
      <c r="J25" s="37" t="s">
        <v>197</v>
      </c>
      <c r="K25" s="37"/>
    </row>
    <row r="26" spans="1:11" ht="59.25" customHeight="1" x14ac:dyDescent="0.25">
      <c r="A26" s="16">
        <v>20</v>
      </c>
      <c r="B26" s="8" t="s">
        <v>122</v>
      </c>
      <c r="C26" s="8" t="str">
        <f t="shared" si="1"/>
        <v>CÔNG TY TDK MACHINING 
VIỆT NAM</v>
      </c>
      <c r="D26" s="8"/>
      <c r="E26" s="43">
        <v>30000000</v>
      </c>
      <c r="F26" s="37"/>
      <c r="G26" s="29">
        <f t="shared" si="0"/>
        <v>30000000</v>
      </c>
      <c r="H26" s="29"/>
      <c r="I26" s="8" t="s">
        <v>123</v>
      </c>
      <c r="J26" s="37" t="s">
        <v>214</v>
      </c>
      <c r="K26" s="37"/>
    </row>
    <row r="27" spans="1:11" ht="75" customHeight="1" x14ac:dyDescent="0.25">
      <c r="A27" s="16">
        <v>21</v>
      </c>
      <c r="B27" s="25" t="s">
        <v>21</v>
      </c>
      <c r="C27" s="8" t="str">
        <f t="shared" si="1"/>
        <v>CÔNG TY TNHH TM – DV – SX
 GIANG THU</v>
      </c>
      <c r="D27" s="9" t="s">
        <v>118</v>
      </c>
      <c r="E27" s="23">
        <v>0</v>
      </c>
      <c r="F27" s="27">
        <v>29464000</v>
      </c>
      <c r="G27" s="29">
        <f t="shared" si="0"/>
        <v>29464000</v>
      </c>
      <c r="H27" s="29"/>
      <c r="I27" s="9" t="s">
        <v>144</v>
      </c>
      <c r="J27" s="37" t="s">
        <v>237</v>
      </c>
      <c r="K27" s="37"/>
    </row>
    <row r="28" spans="1:11" ht="47.25" customHeight="1" x14ac:dyDescent="0.25">
      <c r="A28" s="16">
        <v>22</v>
      </c>
      <c r="B28" s="149" t="s">
        <v>22</v>
      </c>
      <c r="C28" s="8" t="str">
        <f t="shared" si="1"/>
        <v>ÔNG ĐỖ VIẾT HẢI - GIÁM ĐỐC
CÔNG TY TNHH XÂY DỰNG CƠ ĐIỆN DUY AN</v>
      </c>
      <c r="D28" s="76" t="s">
        <v>129</v>
      </c>
      <c r="E28" s="32"/>
      <c r="F28" s="30">
        <v>25000000</v>
      </c>
      <c r="G28" s="29">
        <f t="shared" si="0"/>
        <v>25000000</v>
      </c>
      <c r="H28" s="29"/>
      <c r="I28" s="77" t="s">
        <v>132</v>
      </c>
      <c r="J28" s="37" t="s">
        <v>222</v>
      </c>
      <c r="K28" s="37"/>
    </row>
    <row r="29" spans="1:11" ht="47.25" customHeight="1" x14ac:dyDescent="0.25">
      <c r="A29" s="16">
        <v>23</v>
      </c>
      <c r="B29" s="79" t="s">
        <v>23</v>
      </c>
      <c r="C29" s="8" t="str">
        <f t="shared" si="1"/>
        <v>ÔNG LÊ MINH TRIẾT - GIÁM ĐỐC
CÔNG TY CỔ PHẦN KỸ THUẬT CEMEP</v>
      </c>
      <c r="D29" s="76" t="s">
        <v>129</v>
      </c>
      <c r="E29" s="32">
        <v>25000000</v>
      </c>
      <c r="F29" s="30"/>
      <c r="G29" s="29">
        <f t="shared" si="0"/>
        <v>25000000</v>
      </c>
      <c r="H29" s="29"/>
      <c r="I29" s="77" t="s">
        <v>134</v>
      </c>
      <c r="J29" s="37" t="s">
        <v>224</v>
      </c>
      <c r="K29" s="37"/>
    </row>
    <row r="30" spans="1:11" s="24" customFormat="1" ht="47.25" customHeight="1" x14ac:dyDescent="0.25">
      <c r="A30" s="16">
        <v>24</v>
      </c>
      <c r="B30" s="25" t="s">
        <v>24</v>
      </c>
      <c r="C30" s="8" t="str">
        <f t="shared" si="1"/>
        <v>CÔNG TY CP VIỄN THÔNG DI ĐỘNG VIETNAMOBILE TP. HCM</v>
      </c>
      <c r="D30" s="8"/>
      <c r="E30" s="5">
        <v>24000000</v>
      </c>
      <c r="F30" s="71"/>
      <c r="G30" s="29">
        <f t="shared" si="0"/>
        <v>24000000</v>
      </c>
      <c r="H30" s="29"/>
      <c r="I30" s="17"/>
      <c r="J30" s="37"/>
      <c r="K30" s="33" t="s">
        <v>185</v>
      </c>
    </row>
    <row r="31" spans="1:11" s="126" customFormat="1" ht="104.25" customHeight="1" x14ac:dyDescent="0.25">
      <c r="A31" s="16">
        <v>25</v>
      </c>
      <c r="B31" s="145" t="s">
        <v>25</v>
      </c>
      <c r="C31" s="8" t="str">
        <f t="shared" si="1"/>
        <v>NGÂN HÀNG THƯƠNG MẠI CỔ PHẦN NAM Á_CN TRƯỜNG CHINH</v>
      </c>
      <c r="D31" s="47"/>
      <c r="E31" s="46">
        <v>20000000</v>
      </c>
      <c r="F31" s="29"/>
      <c r="G31" s="29">
        <f t="shared" si="0"/>
        <v>20000000</v>
      </c>
      <c r="H31" s="29"/>
      <c r="I31" s="55" t="s">
        <v>107</v>
      </c>
      <c r="J31" s="37" t="s">
        <v>179</v>
      </c>
      <c r="K31" s="125"/>
    </row>
    <row r="32" spans="1:11" s="126" customFormat="1" ht="40.5" customHeight="1" x14ac:dyDescent="0.25">
      <c r="A32" s="16">
        <v>26</v>
      </c>
      <c r="B32" s="8" t="s">
        <v>120</v>
      </c>
      <c r="C32" s="8" t="str">
        <f t="shared" si="1"/>
        <v>CÔNG TY CP SX THIẾT BỊ ĐIỆN CÔNG NGHIỆP CÁT VẠN LỢI</v>
      </c>
      <c r="D32" s="44" t="s">
        <v>121</v>
      </c>
      <c r="E32" s="43">
        <v>20000000</v>
      </c>
      <c r="F32" s="37"/>
      <c r="G32" s="29">
        <f t="shared" si="0"/>
        <v>20000000</v>
      </c>
      <c r="H32" s="29"/>
      <c r="I32" s="10" t="s">
        <v>92</v>
      </c>
      <c r="J32" s="37" t="s">
        <v>213</v>
      </c>
      <c r="K32" s="125" t="s">
        <v>184</v>
      </c>
    </row>
    <row r="33" spans="1:11" s="126" customFormat="1" ht="40.5" customHeight="1" x14ac:dyDescent="0.3">
      <c r="A33" s="16">
        <v>27</v>
      </c>
      <c r="B33" s="8" t="s">
        <v>124</v>
      </c>
      <c r="C33" s="8" t="str">
        <f t="shared" si="1"/>
        <v xml:space="preserve">CÔNG TY TNHH AN VIỆT LONG </v>
      </c>
      <c r="D33" s="59"/>
      <c r="E33" s="43">
        <v>20000000</v>
      </c>
      <c r="F33" s="37"/>
      <c r="G33" s="29">
        <f t="shared" si="0"/>
        <v>20000000</v>
      </c>
      <c r="H33" s="29"/>
      <c r="I33" s="8" t="s">
        <v>123</v>
      </c>
      <c r="J33" s="37" t="s">
        <v>215</v>
      </c>
      <c r="K33" s="125" t="s">
        <v>188</v>
      </c>
    </row>
    <row r="34" spans="1:11" s="126" customFormat="1" ht="40.5" customHeight="1" x14ac:dyDescent="0.25">
      <c r="A34" s="16">
        <v>28</v>
      </c>
      <c r="B34" s="79" t="s">
        <v>26</v>
      </c>
      <c r="C34" s="8" t="str">
        <f t="shared" si="1"/>
        <v>ÔNG LÊ VĂN ÂN - GIÁM ĐỐC NHÀ MÁY
CÔNG TY TNHH ĐẠT VĨNH TIẾN</v>
      </c>
      <c r="D34" s="76" t="s">
        <v>129</v>
      </c>
      <c r="E34" s="32">
        <v>5000000</v>
      </c>
      <c r="F34" s="30">
        <v>15000000</v>
      </c>
      <c r="G34" s="29">
        <f t="shared" si="0"/>
        <v>20000000</v>
      </c>
      <c r="H34" s="29"/>
      <c r="I34" s="77" t="s">
        <v>133</v>
      </c>
      <c r="J34" s="37" t="s">
        <v>223</v>
      </c>
      <c r="K34" s="121" t="s">
        <v>191</v>
      </c>
    </row>
    <row r="35" spans="1:11" s="126" customFormat="1" ht="40.5" customHeight="1" x14ac:dyDescent="0.25">
      <c r="A35" s="16">
        <v>29</v>
      </c>
      <c r="B35" s="25" t="s">
        <v>27</v>
      </c>
      <c r="C35" s="8" t="str">
        <f t="shared" si="1"/>
        <v>CÔNG TY TNHH TM-KT AN LỘC PHÁT</v>
      </c>
      <c r="D35" s="76"/>
      <c r="E35" s="32">
        <v>20000000</v>
      </c>
      <c r="F35" s="30"/>
      <c r="G35" s="29">
        <f t="shared" si="0"/>
        <v>20000000</v>
      </c>
      <c r="H35" s="29"/>
      <c r="I35" s="17"/>
      <c r="J35" s="37"/>
      <c r="K35" s="121" t="s">
        <v>194</v>
      </c>
    </row>
    <row r="36" spans="1:11" s="126" customFormat="1" ht="40.5" customHeight="1" x14ac:dyDescent="0.25">
      <c r="A36" s="16">
        <v>30</v>
      </c>
      <c r="B36" s="25" t="s">
        <v>28</v>
      </c>
      <c r="C36" s="8" t="str">
        <f t="shared" si="1"/>
        <v>CÔNG TY TNHH SX TM DV ĐỨC LỢI</v>
      </c>
      <c r="D36" s="76"/>
      <c r="E36" s="32">
        <v>20000000</v>
      </c>
      <c r="F36" s="30"/>
      <c r="G36" s="29">
        <f t="shared" si="0"/>
        <v>20000000</v>
      </c>
      <c r="H36" s="29"/>
      <c r="I36" s="17"/>
      <c r="J36" s="37"/>
      <c r="K36" s="121"/>
    </row>
    <row r="37" spans="1:11" ht="42.75" customHeight="1" x14ac:dyDescent="0.25">
      <c r="A37" s="16">
        <v>31</v>
      </c>
      <c r="B37" s="22" t="s">
        <v>29</v>
      </c>
      <c r="C37" s="8" t="str">
        <f t="shared" si="1"/>
        <v>CÔNG TY TNHH MTV TTNT QC SƠN HÀ</v>
      </c>
      <c r="D37" s="76"/>
      <c r="E37" s="32">
        <v>20000000</v>
      </c>
      <c r="F37" s="30"/>
      <c r="G37" s="29">
        <f t="shared" si="0"/>
        <v>20000000</v>
      </c>
      <c r="H37" s="29"/>
      <c r="I37" s="17"/>
      <c r="J37" s="37"/>
      <c r="K37" s="37"/>
    </row>
    <row r="38" spans="1:11" ht="50.25" customHeight="1" x14ac:dyDescent="0.25">
      <c r="A38" s="16">
        <v>32</v>
      </c>
      <c r="B38" s="15" t="s">
        <v>30</v>
      </c>
      <c r="C38" s="8" t="str">
        <f t="shared" si="1"/>
        <v>CÔNG TY TNHH TOÀN Á</v>
      </c>
      <c r="D38" s="59"/>
      <c r="E38" s="31">
        <v>20000000</v>
      </c>
      <c r="F38" s="27"/>
      <c r="G38" s="29">
        <f t="shared" ref="G38:G69" si="2">SUM(E38:F38)</f>
        <v>20000000</v>
      </c>
      <c r="H38" s="29"/>
      <c r="I38" s="28" t="s">
        <v>154</v>
      </c>
      <c r="J38" s="37"/>
      <c r="K38" s="37"/>
    </row>
    <row r="39" spans="1:11" ht="51" customHeight="1" x14ac:dyDescent="0.25">
      <c r="A39" s="16">
        <v>33</v>
      </c>
      <c r="B39" s="64" t="s">
        <v>31</v>
      </c>
      <c r="C39" s="8" t="str">
        <f t="shared" ref="C39:C70" si="3">UPPER(B39)</f>
        <v>CÔNG TY TNHH XÂY DỰNG HUY THƯỚC</v>
      </c>
      <c r="D39" s="116" t="s">
        <v>126</v>
      </c>
      <c r="E39" s="31">
        <v>20000000</v>
      </c>
      <c r="F39" s="27"/>
      <c r="G39" s="29">
        <f t="shared" si="2"/>
        <v>20000000</v>
      </c>
      <c r="H39" s="29"/>
      <c r="I39" s="28" t="s">
        <v>170</v>
      </c>
      <c r="J39" s="37"/>
      <c r="K39" s="37"/>
    </row>
    <row r="40" spans="1:11" ht="56.25" customHeight="1" x14ac:dyDescent="0.25">
      <c r="A40" s="16">
        <v>34</v>
      </c>
      <c r="B40" s="25" t="s">
        <v>32</v>
      </c>
      <c r="C40" s="8" t="str">
        <f t="shared" si="3"/>
        <v>CÔNG TY CP DÂY CÁP ĐIỆN DAPHACO</v>
      </c>
      <c r="D40" s="76"/>
      <c r="E40" s="32">
        <v>15000000</v>
      </c>
      <c r="F40" s="30"/>
      <c r="G40" s="29">
        <f t="shared" si="2"/>
        <v>15000000</v>
      </c>
      <c r="H40" s="29"/>
      <c r="I40" s="17"/>
      <c r="J40" s="37"/>
      <c r="K40" s="37"/>
    </row>
    <row r="41" spans="1:11" ht="51.75" customHeight="1" x14ac:dyDescent="0.25">
      <c r="A41" s="16">
        <v>35</v>
      </c>
      <c r="B41" s="25" t="s">
        <v>33</v>
      </c>
      <c r="C41" s="8" t="str">
        <f t="shared" si="3"/>
        <v>CÔNG TY TNHH MTV SX-TM NGỌC ĐỨC</v>
      </c>
      <c r="D41" s="76"/>
      <c r="E41" s="32">
        <v>15000000</v>
      </c>
      <c r="F41" s="30"/>
      <c r="G41" s="29">
        <f t="shared" si="2"/>
        <v>15000000</v>
      </c>
      <c r="H41" s="29"/>
      <c r="I41" s="17"/>
      <c r="J41" s="37"/>
      <c r="K41" s="37"/>
    </row>
    <row r="42" spans="1:11" ht="52.5" customHeight="1" x14ac:dyDescent="0.25">
      <c r="A42" s="16">
        <v>36</v>
      </c>
      <c r="B42" s="25" t="s">
        <v>34</v>
      </c>
      <c r="C42" s="8" t="str">
        <f t="shared" si="3"/>
        <v>CÔNG TY TNHH TM – DV TƯỜNG NGUYÊN</v>
      </c>
      <c r="D42" s="76"/>
      <c r="E42" s="32">
        <v>15000000</v>
      </c>
      <c r="F42" s="30"/>
      <c r="G42" s="29">
        <f t="shared" si="2"/>
        <v>15000000</v>
      </c>
      <c r="H42" s="29"/>
      <c r="I42" s="17"/>
      <c r="J42" s="37"/>
      <c r="K42" s="37"/>
    </row>
    <row r="43" spans="1:11" ht="49.5" x14ac:dyDescent="0.25">
      <c r="A43" s="16">
        <v>37</v>
      </c>
      <c r="B43" s="15" t="s">
        <v>35</v>
      </c>
      <c r="C43" s="8" t="str">
        <f t="shared" si="3"/>
        <v>CÔNG TY TNHH HPCONS</v>
      </c>
      <c r="D43" s="59"/>
      <c r="E43" s="31">
        <v>15000000</v>
      </c>
      <c r="F43" s="27"/>
      <c r="G43" s="29">
        <f t="shared" si="2"/>
        <v>15000000</v>
      </c>
      <c r="H43" s="29"/>
      <c r="I43" s="28" t="s">
        <v>154</v>
      </c>
      <c r="J43" s="37"/>
      <c r="K43" s="37"/>
    </row>
    <row r="44" spans="1:11" ht="214.5" x14ac:dyDescent="0.25">
      <c r="A44" s="16">
        <v>38</v>
      </c>
      <c r="B44" s="11" t="s">
        <v>36</v>
      </c>
      <c r="C44" s="8" t="str">
        <f t="shared" si="3"/>
        <v>ÔNG PHẠM PHÚ SANG, TRƯỞNG BAN PHÁT TRIỂN KINH DOANH, CÔNG TY CỔ PHẦN MISA</v>
      </c>
      <c r="D44" s="95" t="s">
        <v>126</v>
      </c>
      <c r="E44" s="26" t="s">
        <v>155</v>
      </c>
      <c r="F44" s="96">
        <v>12950000</v>
      </c>
      <c r="G44" s="29">
        <f t="shared" si="2"/>
        <v>12950000</v>
      </c>
      <c r="H44" s="29"/>
      <c r="I44" s="12" t="s">
        <v>156</v>
      </c>
      <c r="J44" s="37" t="s">
        <v>241</v>
      </c>
      <c r="K44" s="37"/>
    </row>
    <row r="45" spans="1:11" ht="75.75" customHeight="1" x14ac:dyDescent="0.3">
      <c r="A45" s="16">
        <v>39</v>
      </c>
      <c r="B45" s="8" t="s">
        <v>37</v>
      </c>
      <c r="C45" s="8" t="str">
        <f t="shared" si="3"/>
        <v>CÔNG TY CP CƠ ĐIỆN LẠNH ĐẠI VIỆT</v>
      </c>
      <c r="D45" s="73"/>
      <c r="E45" s="101"/>
      <c r="F45" s="13">
        <v>12000000</v>
      </c>
      <c r="G45" s="29">
        <f t="shared" si="2"/>
        <v>12000000</v>
      </c>
      <c r="H45" s="29"/>
      <c r="I45" s="9" t="s">
        <v>161</v>
      </c>
      <c r="J45" s="129" t="s">
        <v>243</v>
      </c>
      <c r="K45" s="37"/>
    </row>
    <row r="46" spans="1:11" ht="132" x14ac:dyDescent="0.25">
      <c r="A46" s="16">
        <v>40</v>
      </c>
      <c r="B46" s="8" t="s">
        <v>117</v>
      </c>
      <c r="C46" s="8" t="str">
        <f t="shared" si="3"/>
        <v>TRUNG TÂM NGOẠI NGỮ - VĂN HÓA VIỆT ĐĂNG QUANG</v>
      </c>
      <c r="D46" s="45" t="s">
        <v>118</v>
      </c>
      <c r="E46" s="43">
        <v>11110000</v>
      </c>
      <c r="F46" s="37"/>
      <c r="G46" s="29">
        <f t="shared" si="2"/>
        <v>11110000</v>
      </c>
      <c r="H46" s="29"/>
      <c r="I46" s="10" t="s">
        <v>92</v>
      </c>
      <c r="J46" s="18" t="s">
        <v>212</v>
      </c>
      <c r="K46" s="37"/>
    </row>
    <row r="47" spans="1:11" ht="45" customHeight="1" x14ac:dyDescent="0.25">
      <c r="A47" s="16">
        <v>41</v>
      </c>
      <c r="B47" s="8" t="s">
        <v>95</v>
      </c>
      <c r="C47" s="8" t="str">
        <f t="shared" si="3"/>
        <v>CÔNG TY CP SX TM DV TƯ VẤN AN LẠC</v>
      </c>
      <c r="D47" s="45" t="s">
        <v>96</v>
      </c>
      <c r="E47" s="46">
        <v>10000000</v>
      </c>
      <c r="F47" s="29"/>
      <c r="G47" s="29">
        <f t="shared" si="2"/>
        <v>10000000</v>
      </c>
      <c r="H47" s="29"/>
      <c r="I47" s="7" t="s">
        <v>89</v>
      </c>
      <c r="J47" s="37" t="s">
        <v>200</v>
      </c>
      <c r="K47" s="37"/>
    </row>
    <row r="48" spans="1:11" ht="132" x14ac:dyDescent="0.25">
      <c r="A48" s="16">
        <v>42</v>
      </c>
      <c r="B48" s="25" t="s">
        <v>38</v>
      </c>
      <c r="C48" s="8" t="str">
        <f t="shared" si="3"/>
        <v>CÔNG TY TNHH SX TM DV XUẤT NHẬP KHẨU HUYỀN TRÂN</v>
      </c>
      <c r="D48" s="47">
        <v>43507</v>
      </c>
      <c r="E48" s="46">
        <v>10000000</v>
      </c>
      <c r="F48" s="29"/>
      <c r="G48" s="29">
        <f t="shared" si="2"/>
        <v>10000000</v>
      </c>
      <c r="H48" s="29"/>
      <c r="I48" s="7" t="s">
        <v>92</v>
      </c>
      <c r="J48" s="37" t="s">
        <v>208</v>
      </c>
      <c r="K48" s="37"/>
    </row>
    <row r="49" spans="1:11" ht="66" x14ac:dyDescent="0.25">
      <c r="A49" s="16">
        <v>43</v>
      </c>
      <c r="B49" s="59" t="s">
        <v>39</v>
      </c>
      <c r="C49" s="8" t="str">
        <f t="shared" si="3"/>
        <v>CÔNG TY TNHH SX TM DV 7777</v>
      </c>
      <c r="D49" s="57">
        <v>43566</v>
      </c>
      <c r="E49" s="26"/>
      <c r="F49" s="27">
        <v>10000000</v>
      </c>
      <c r="G49" s="29">
        <f t="shared" si="2"/>
        <v>10000000</v>
      </c>
      <c r="H49" s="29"/>
      <c r="I49" s="28" t="s">
        <v>108</v>
      </c>
      <c r="J49" s="37" t="s">
        <v>205</v>
      </c>
      <c r="K49" s="37"/>
    </row>
    <row r="50" spans="1:11" ht="198" x14ac:dyDescent="0.25">
      <c r="A50" s="16">
        <v>44</v>
      </c>
      <c r="B50" s="61" t="s">
        <v>40</v>
      </c>
      <c r="C50" s="8" t="str">
        <f t="shared" si="3"/>
        <v>ÔNG PHẠM THANH NGUYÊN - CÔNG TY TNHH TM KỸ THUẬT
 AN LỘC PHÁT - CỰU HSSV</v>
      </c>
      <c r="D50" s="59"/>
      <c r="E50" s="31">
        <v>10000000</v>
      </c>
      <c r="F50" s="27"/>
      <c r="G50" s="29">
        <f t="shared" si="2"/>
        <v>10000000</v>
      </c>
      <c r="H50" s="29"/>
      <c r="I50" s="62" t="s">
        <v>110</v>
      </c>
      <c r="J50" s="37" t="s">
        <v>221</v>
      </c>
      <c r="K50" s="37"/>
    </row>
    <row r="51" spans="1:11" ht="54" customHeight="1" x14ac:dyDescent="0.25">
      <c r="A51" s="16">
        <v>45</v>
      </c>
      <c r="B51" s="63" t="s">
        <v>41</v>
      </c>
      <c r="C51" s="8" t="str">
        <f t="shared" si="3"/>
        <v xml:space="preserve">BÀ TRẦN THỊ NGỌC THIỆN - TRƯỞNG PHÒNG TƯ VẤN CTY CỔ PHẦN ĐẦU TƯ SÀI GÒN GIÁ TRỊ  </v>
      </c>
      <c r="D51" s="59"/>
      <c r="E51" s="31">
        <v>10000000</v>
      </c>
      <c r="F51" s="27"/>
      <c r="G51" s="29">
        <f t="shared" si="2"/>
        <v>10000000</v>
      </c>
      <c r="H51" s="29"/>
      <c r="I51" s="62" t="s">
        <v>111</v>
      </c>
      <c r="J51" s="37"/>
      <c r="K51" s="37"/>
    </row>
    <row r="52" spans="1:11" ht="102" customHeight="1" x14ac:dyDescent="0.25">
      <c r="A52" s="16">
        <v>46</v>
      </c>
      <c r="B52" s="120" t="s">
        <v>180</v>
      </c>
      <c r="C52" s="8" t="str">
        <f t="shared" si="3"/>
        <v xml:space="preserve">CÔNG TY TNHH CƠ NHIỆT ĐIỆN LẠNH BÁCH KHOA </v>
      </c>
      <c r="D52" s="121"/>
      <c r="E52" s="122">
        <v>10000000</v>
      </c>
      <c r="F52" s="123">
        <v>0</v>
      </c>
      <c r="G52" s="29">
        <f t="shared" si="2"/>
        <v>10000000</v>
      </c>
      <c r="H52" s="29"/>
      <c r="I52" s="124" t="s">
        <v>113</v>
      </c>
      <c r="J52" s="125" t="s">
        <v>83</v>
      </c>
      <c r="K52" s="37"/>
    </row>
    <row r="53" spans="1:11" ht="165" x14ac:dyDescent="0.25">
      <c r="A53" s="16">
        <v>47</v>
      </c>
      <c r="B53" s="79" t="s">
        <v>226</v>
      </c>
      <c r="C53" s="8" t="str">
        <f t="shared" si="3"/>
        <v>ÔNG HÀ DUY BÌNH - GIÁM ĐỐC
CÔNG TY CỔ PHẦN TRỰC TRUYẾN VIỆT SIN</v>
      </c>
      <c r="D53" s="80" t="s">
        <v>135</v>
      </c>
      <c r="E53" s="32">
        <v>10000000</v>
      </c>
      <c r="F53" s="30"/>
      <c r="G53" s="29">
        <f t="shared" si="2"/>
        <v>10000000</v>
      </c>
      <c r="H53" s="29"/>
      <c r="I53" s="77" t="s">
        <v>136</v>
      </c>
      <c r="J53" s="37" t="s">
        <v>227</v>
      </c>
      <c r="K53" s="37"/>
    </row>
    <row r="54" spans="1:11" ht="330" x14ac:dyDescent="0.25">
      <c r="A54" s="16">
        <v>48</v>
      </c>
      <c r="B54" s="81" t="s">
        <v>42</v>
      </c>
      <c r="C54" s="8" t="str">
        <f t="shared" si="3"/>
        <v xml:space="preserve"> ÔNG HOÀNG MINH ANH TÀI - GIÁM ĐỐC
CÔNG TY TNHH MTV ỨNG DỤNG CÔNG NGHỆ VÀ DỊCH VỤ TRUYỀN THÔNG ÂU LẠC (CT ALTAMEDIA)</v>
      </c>
      <c r="D54" s="76" t="s">
        <v>129</v>
      </c>
      <c r="E54" s="30">
        <v>10000000</v>
      </c>
      <c r="F54" s="34"/>
      <c r="G54" s="29">
        <f t="shared" si="2"/>
        <v>10000000</v>
      </c>
      <c r="H54" s="29"/>
      <c r="I54" s="77" t="s">
        <v>139</v>
      </c>
      <c r="J54" s="37" t="s">
        <v>230</v>
      </c>
      <c r="K54" s="37"/>
    </row>
    <row r="55" spans="1:11" ht="99" x14ac:dyDescent="0.25">
      <c r="A55" s="16">
        <v>49</v>
      </c>
      <c r="B55" s="25" t="s">
        <v>43</v>
      </c>
      <c r="C55" s="8" t="str">
        <f t="shared" si="3"/>
        <v>CÔNG TY CP DỊCH VỤ PHÂN PHỐI VÀ BÁN LẺ QUỐC TẾ</v>
      </c>
      <c r="D55" s="76"/>
      <c r="E55" s="32">
        <v>10000000</v>
      </c>
      <c r="F55" s="30"/>
      <c r="G55" s="29">
        <f t="shared" si="2"/>
        <v>10000000</v>
      </c>
      <c r="H55" s="29"/>
      <c r="I55" s="17"/>
      <c r="J55" s="37"/>
      <c r="K55" s="37"/>
    </row>
    <row r="56" spans="1:11" ht="115.5" x14ac:dyDescent="0.25">
      <c r="A56" s="16">
        <v>50</v>
      </c>
      <c r="B56" s="15" t="s">
        <v>44</v>
      </c>
      <c r="C56" s="8" t="str">
        <f t="shared" si="3"/>
        <v>CÔNG TY TNHH TƯ VẤN ĐÀO TẠO XÂY DỰNG PHƯƠNG NAM</v>
      </c>
      <c r="D56" s="59"/>
      <c r="E56" s="31">
        <v>10000000</v>
      </c>
      <c r="F56" s="27"/>
      <c r="G56" s="29">
        <f t="shared" si="2"/>
        <v>10000000</v>
      </c>
      <c r="H56" s="29"/>
      <c r="I56" s="28" t="s">
        <v>154</v>
      </c>
      <c r="J56" s="37"/>
      <c r="K56" s="37"/>
    </row>
    <row r="57" spans="1:11" ht="87" customHeight="1" x14ac:dyDescent="0.25">
      <c r="A57" s="16">
        <v>51</v>
      </c>
      <c r="B57" s="64" t="s">
        <v>45</v>
      </c>
      <c r="C57" s="8" t="str">
        <f t="shared" si="3"/>
        <v>CỰU HSSV</v>
      </c>
      <c r="D57" s="59"/>
      <c r="E57" s="31">
        <v>9000000</v>
      </c>
      <c r="F57" s="27"/>
      <c r="G57" s="29">
        <f t="shared" si="2"/>
        <v>9000000</v>
      </c>
      <c r="H57" s="29"/>
      <c r="I57" s="62" t="s">
        <v>111</v>
      </c>
      <c r="J57" s="37" t="s">
        <v>221</v>
      </c>
      <c r="K57" s="37"/>
    </row>
    <row r="58" spans="1:11" ht="42.75" customHeight="1" x14ac:dyDescent="0.25">
      <c r="A58" s="16">
        <v>52</v>
      </c>
      <c r="B58" s="25" t="s">
        <v>46</v>
      </c>
      <c r="C58" s="8" t="str">
        <f t="shared" si="3"/>
        <v>CÔNG TY TNHH THIẾT KẾ MỸ THUẬT - DỊCH VỤ QUẢNG CÁO PHI LAO</v>
      </c>
      <c r="D58" s="76"/>
      <c r="E58" s="32">
        <v>9000000</v>
      </c>
      <c r="F58" s="30"/>
      <c r="G58" s="29">
        <f t="shared" si="2"/>
        <v>9000000</v>
      </c>
      <c r="H58" s="29"/>
      <c r="I58" s="17"/>
      <c r="J58" s="37"/>
      <c r="K58" s="37"/>
    </row>
    <row r="59" spans="1:11" ht="45" customHeight="1" x14ac:dyDescent="0.25">
      <c r="A59" s="16">
        <v>53</v>
      </c>
      <c r="B59" s="148" t="s">
        <v>47</v>
      </c>
      <c r="C59" s="8" t="str">
        <f t="shared" si="3"/>
        <v xml:space="preserve">ÔNG TÔ SANH - GIÁM ĐỐC
CÔNG TY TNHH MỘT THÀNH VIÊN - THƯƠNG MẠI - DỊCH VỤ HÀNH SANH. </v>
      </c>
      <c r="D59" s="76" t="s">
        <v>129</v>
      </c>
      <c r="E59" s="160"/>
      <c r="F59" s="82">
        <v>8500000</v>
      </c>
      <c r="G59" s="29">
        <f t="shared" si="2"/>
        <v>8500000</v>
      </c>
      <c r="H59" s="29"/>
      <c r="I59" s="77" t="s">
        <v>142</v>
      </c>
      <c r="J59" s="37" t="s">
        <v>235</v>
      </c>
      <c r="K59" s="37"/>
    </row>
    <row r="60" spans="1:11" ht="39.75" customHeight="1" x14ac:dyDescent="0.25">
      <c r="A60" s="16">
        <v>54</v>
      </c>
      <c r="B60" s="25" t="s">
        <v>48</v>
      </c>
      <c r="C60" s="8" t="str">
        <f t="shared" si="3"/>
        <v>CÔNG TY TNHH TUẤN LỘC PHÁT</v>
      </c>
      <c r="D60" s="76"/>
      <c r="E60" s="32">
        <v>8500000</v>
      </c>
      <c r="F60" s="30"/>
      <c r="G60" s="29">
        <f t="shared" si="2"/>
        <v>8500000</v>
      </c>
      <c r="H60" s="29"/>
      <c r="I60" s="17"/>
      <c r="J60" s="37"/>
      <c r="K60" s="37"/>
    </row>
    <row r="61" spans="1:11" ht="82.5" x14ac:dyDescent="0.25">
      <c r="A61" s="16">
        <v>55</v>
      </c>
      <c r="B61" s="25" t="s">
        <v>49</v>
      </c>
      <c r="C61" s="8" t="str">
        <f t="shared" si="3"/>
        <v>CÔNG TY TNHH ĐẠT VĨNH TIẾN</v>
      </c>
      <c r="D61" s="76"/>
      <c r="E61" s="32">
        <v>7000000</v>
      </c>
      <c r="F61" s="30"/>
      <c r="G61" s="29">
        <f t="shared" si="2"/>
        <v>7000000</v>
      </c>
      <c r="H61" s="29"/>
      <c r="I61" s="17"/>
      <c r="J61" s="37"/>
      <c r="K61" s="37"/>
    </row>
    <row r="62" spans="1:11" ht="42" customHeight="1" x14ac:dyDescent="0.3">
      <c r="A62" s="16">
        <v>56</v>
      </c>
      <c r="B62" s="14" t="s">
        <v>50</v>
      </c>
      <c r="C62" s="8" t="str">
        <f t="shared" si="3"/>
        <v>CÔNG TY TNHH DỊCH VỤ CÔNG NGHIỆP XANH</v>
      </c>
      <c r="D62" s="73"/>
      <c r="E62" s="101"/>
      <c r="F62" s="13">
        <v>6500000</v>
      </c>
      <c r="G62" s="29">
        <f t="shared" si="2"/>
        <v>6500000</v>
      </c>
      <c r="H62" s="29"/>
      <c r="I62" s="9" t="s">
        <v>160</v>
      </c>
      <c r="J62" s="131"/>
      <c r="K62" s="37"/>
    </row>
    <row r="63" spans="1:11" ht="39" customHeight="1" x14ac:dyDescent="0.25">
      <c r="A63" s="16">
        <v>57</v>
      </c>
      <c r="B63" s="25" t="s">
        <v>51</v>
      </c>
      <c r="C63" s="8" t="str">
        <f t="shared" si="3"/>
        <v>CÔNG TY  TNHH ĐÀO TẠO VÀ TV TRUYỀN THÔNG THƯƠNG HIỆU BRAND</v>
      </c>
      <c r="D63" s="76"/>
      <c r="E63" s="32">
        <v>6000000</v>
      </c>
      <c r="F63" s="30"/>
      <c r="G63" s="29">
        <f t="shared" si="2"/>
        <v>6000000</v>
      </c>
      <c r="H63" s="29"/>
      <c r="I63" s="17"/>
      <c r="J63" s="37"/>
      <c r="K63" s="37"/>
    </row>
    <row r="64" spans="1:11" ht="64.5" customHeight="1" x14ac:dyDescent="0.25">
      <c r="A64" s="16">
        <v>58</v>
      </c>
      <c r="B64" s="25" t="s">
        <v>52</v>
      </c>
      <c r="C64" s="8" t="str">
        <f t="shared" si="3"/>
        <v>CÔNG TY THANH QUANG MUSIC FILM</v>
      </c>
      <c r="D64" s="76"/>
      <c r="E64" s="32">
        <v>6000000</v>
      </c>
      <c r="F64" s="30"/>
      <c r="G64" s="29">
        <f t="shared" si="2"/>
        <v>6000000</v>
      </c>
      <c r="H64" s="29"/>
      <c r="I64" s="17"/>
      <c r="J64" s="37"/>
      <c r="K64" s="37"/>
    </row>
    <row r="65" spans="1:11" ht="59.25" customHeight="1" x14ac:dyDescent="0.25">
      <c r="A65" s="16">
        <v>59</v>
      </c>
      <c r="B65" s="79" t="s">
        <v>53</v>
      </c>
      <c r="C65" s="8" t="str">
        <f t="shared" si="3"/>
        <v>ÔNG  NGÔ VĂN KHỞI - GIÁM ĐỐC 
CÔNG TY TNHH TM VÀ KT ĐIỆN MIỀN TRUNG</v>
      </c>
      <c r="D65" s="76" t="s">
        <v>129</v>
      </c>
      <c r="E65" s="32"/>
      <c r="F65" s="30">
        <v>5500000</v>
      </c>
      <c r="G65" s="29">
        <f t="shared" si="2"/>
        <v>5500000</v>
      </c>
      <c r="H65" s="29"/>
      <c r="I65" s="77" t="s">
        <v>138</v>
      </c>
      <c r="J65" s="37" t="s">
        <v>229</v>
      </c>
      <c r="K65" s="37"/>
    </row>
    <row r="66" spans="1:11" ht="60" customHeight="1" x14ac:dyDescent="0.25">
      <c r="A66" s="16">
        <v>60</v>
      </c>
      <c r="B66" s="8" t="s">
        <v>87</v>
      </c>
      <c r="C66" s="8" t="str">
        <f t="shared" si="3"/>
        <v>CÔNG TY TNHH TM XD PHƯỚC HƯNG THÀNH</v>
      </c>
      <c r="D66" s="42" t="s">
        <v>88</v>
      </c>
      <c r="E66" s="43">
        <v>5000000</v>
      </c>
      <c r="F66" s="29"/>
      <c r="G66" s="29">
        <f t="shared" si="2"/>
        <v>5000000</v>
      </c>
      <c r="H66" s="29"/>
      <c r="I66" s="7" t="s">
        <v>89</v>
      </c>
      <c r="J66" s="37" t="s">
        <v>202</v>
      </c>
      <c r="K66" s="37"/>
    </row>
    <row r="67" spans="1:11" ht="51" customHeight="1" x14ac:dyDescent="0.25">
      <c r="A67" s="16">
        <v>61</v>
      </c>
      <c r="B67" s="37" t="s">
        <v>93</v>
      </c>
      <c r="C67" s="8" t="str">
        <f t="shared" si="3"/>
        <v>CÔNG TY TNHH SX-TM PHANA</v>
      </c>
      <c r="D67" s="44" t="s">
        <v>94</v>
      </c>
      <c r="E67" s="43">
        <v>5000000</v>
      </c>
      <c r="F67" s="29"/>
      <c r="G67" s="29">
        <f t="shared" si="2"/>
        <v>5000000</v>
      </c>
      <c r="H67" s="29"/>
      <c r="I67" s="7" t="s">
        <v>89</v>
      </c>
      <c r="J67" s="37" t="s">
        <v>201</v>
      </c>
      <c r="K67" s="37"/>
    </row>
    <row r="68" spans="1:11" ht="30" customHeight="1" x14ac:dyDescent="0.25">
      <c r="A68" s="16">
        <v>62</v>
      </c>
      <c r="B68" s="8" t="s">
        <v>97</v>
      </c>
      <c r="C68" s="8" t="str">
        <f t="shared" si="3"/>
        <v>CÔNG TY CP THÔNG TIN VÀ CÔNG NGHỆ SỐ</v>
      </c>
      <c r="D68" s="47" t="s">
        <v>98</v>
      </c>
      <c r="E68" s="46">
        <v>5000000</v>
      </c>
      <c r="F68" s="29"/>
      <c r="G68" s="29">
        <f t="shared" si="2"/>
        <v>5000000</v>
      </c>
      <c r="H68" s="29"/>
      <c r="I68" s="7" t="s">
        <v>89</v>
      </c>
      <c r="J68" s="37" t="s">
        <v>199</v>
      </c>
      <c r="K68" s="37"/>
    </row>
    <row r="69" spans="1:11" ht="51" customHeight="1" x14ac:dyDescent="0.25">
      <c r="A69" s="16">
        <v>63</v>
      </c>
      <c r="B69" s="25" t="s">
        <v>54</v>
      </c>
      <c r="C69" s="8" t="str">
        <f t="shared" si="3"/>
        <v>CÔNG TY TNHH LÊ TRẦN</v>
      </c>
      <c r="D69" s="47">
        <v>43507</v>
      </c>
      <c r="E69" s="46">
        <v>5000000</v>
      </c>
      <c r="F69" s="29"/>
      <c r="G69" s="29">
        <f t="shared" si="2"/>
        <v>5000000</v>
      </c>
      <c r="H69" s="29"/>
      <c r="I69" s="7" t="s">
        <v>92</v>
      </c>
      <c r="J69" s="37" t="s">
        <v>209</v>
      </c>
      <c r="K69" s="37"/>
    </row>
    <row r="70" spans="1:11" ht="43.5" customHeight="1" x14ac:dyDescent="0.25">
      <c r="A70" s="16">
        <v>64</v>
      </c>
      <c r="B70" s="25" t="s">
        <v>55</v>
      </c>
      <c r="C70" s="8" t="str">
        <f t="shared" si="3"/>
        <v>CÔNG TY TNHH ĐT-XD-TRANG TRÍ NỘI THẤT PHÚ HOÀNG GIA</v>
      </c>
      <c r="D70" s="47">
        <v>43507</v>
      </c>
      <c r="E70" s="46">
        <v>5000000</v>
      </c>
      <c r="F70" s="29"/>
      <c r="G70" s="29">
        <f t="shared" ref="G70:G101" si="4">SUM(E70:F70)</f>
        <v>5000000</v>
      </c>
      <c r="H70" s="29"/>
      <c r="I70" s="7" t="s">
        <v>92</v>
      </c>
      <c r="J70" s="17" t="s">
        <v>82</v>
      </c>
      <c r="K70" s="37"/>
    </row>
    <row r="71" spans="1:11" ht="43.5" customHeight="1" x14ac:dyDescent="0.3">
      <c r="A71" s="16">
        <v>65</v>
      </c>
      <c r="B71" s="14" t="s">
        <v>56</v>
      </c>
      <c r="C71" s="8" t="str">
        <f t="shared" ref="C71:C102" si="5">UPPER(B71)</f>
        <v>CÔNG TY TNHH MẠCH SỐ NET</v>
      </c>
      <c r="D71" s="57">
        <v>43566</v>
      </c>
      <c r="E71" s="23">
        <v>5000000</v>
      </c>
      <c r="F71" s="27"/>
      <c r="G71" s="29">
        <f t="shared" si="4"/>
        <v>5000000</v>
      </c>
      <c r="H71" s="29"/>
      <c r="I71" s="28" t="s">
        <v>92</v>
      </c>
      <c r="J71" s="37" t="s">
        <v>206</v>
      </c>
      <c r="K71" s="37"/>
    </row>
    <row r="72" spans="1:11" ht="44.25" customHeight="1" x14ac:dyDescent="0.25">
      <c r="A72" s="16">
        <v>66</v>
      </c>
      <c r="B72" s="63" t="s">
        <v>57</v>
      </c>
      <c r="C72" s="8" t="str">
        <f t="shared" si="5"/>
        <v>ÔNG PHẠM ANH TUẤN -QUẢN ĐỐC CÔNG TY TNHH KỸ THUẬT THÀNH PHÁT - CỰU HSSV</v>
      </c>
      <c r="D72" s="59"/>
      <c r="E72" s="31">
        <v>5000000</v>
      </c>
      <c r="F72" s="27"/>
      <c r="G72" s="29">
        <f t="shared" si="4"/>
        <v>5000000</v>
      </c>
      <c r="H72" s="29"/>
      <c r="I72" s="62" t="s">
        <v>110</v>
      </c>
      <c r="J72" s="37" t="s">
        <v>221</v>
      </c>
      <c r="K72" s="37"/>
    </row>
    <row r="73" spans="1:11" ht="28.5" customHeight="1" x14ac:dyDescent="0.25">
      <c r="A73" s="16">
        <v>67</v>
      </c>
      <c r="B73" s="63" t="s">
        <v>58</v>
      </c>
      <c r="C73" s="8" t="str">
        <f t="shared" si="5"/>
        <v>BÀ NGUYỄN THỊ THANH PHÚC- ỦY VIÊN BAN CHẤP HÀNH, CHÁNH VP ĐẢNG ỦY KHỐI BỘ XÂY DỰNG - CỰU HSSV</v>
      </c>
      <c r="D73" s="59"/>
      <c r="E73" s="31">
        <v>5000000</v>
      </c>
      <c r="F73" s="27"/>
      <c r="G73" s="29">
        <f t="shared" si="4"/>
        <v>5000000</v>
      </c>
      <c r="H73" s="29"/>
      <c r="I73" s="62" t="s">
        <v>110</v>
      </c>
      <c r="J73" s="37" t="s">
        <v>221</v>
      </c>
      <c r="K73" s="37"/>
    </row>
    <row r="74" spans="1:11" ht="39" customHeight="1" x14ac:dyDescent="0.25">
      <c r="A74" s="16">
        <v>68</v>
      </c>
      <c r="B74" s="59" t="s">
        <v>125</v>
      </c>
      <c r="C74" s="8" t="str">
        <f t="shared" si="5"/>
        <v>CÔNG TY TNHH SX-TM CẦU TRỤC HOÀNG ANH</v>
      </c>
      <c r="D74" s="154"/>
      <c r="E74" s="43">
        <v>5000000</v>
      </c>
      <c r="F74" s="37"/>
      <c r="G74" s="29">
        <f t="shared" si="4"/>
        <v>5000000</v>
      </c>
      <c r="H74" s="29"/>
      <c r="I74" s="8" t="s">
        <v>123</v>
      </c>
      <c r="J74" s="37" t="s">
        <v>216</v>
      </c>
      <c r="K74" s="37"/>
    </row>
    <row r="75" spans="1:11" ht="39" customHeight="1" x14ac:dyDescent="0.3">
      <c r="A75" s="16">
        <v>69</v>
      </c>
      <c r="B75" s="14" t="s">
        <v>67</v>
      </c>
      <c r="C75" s="8" t="str">
        <f t="shared" si="5"/>
        <v>CÔNG TY CP TƯ VẤN PHƯỚC TÀI</v>
      </c>
      <c r="D75" s="155" t="s">
        <v>126</v>
      </c>
      <c r="E75" s="43">
        <v>5000000</v>
      </c>
      <c r="F75" s="37"/>
      <c r="G75" s="29">
        <f t="shared" si="4"/>
        <v>5000000</v>
      </c>
      <c r="H75" s="29"/>
      <c r="I75" s="8" t="s">
        <v>127</v>
      </c>
      <c r="J75" s="37" t="s">
        <v>217</v>
      </c>
      <c r="K75" s="37"/>
    </row>
    <row r="76" spans="1:11" ht="39" customHeight="1" x14ac:dyDescent="0.25">
      <c r="A76" s="16">
        <v>70</v>
      </c>
      <c r="B76" s="79" t="s">
        <v>59</v>
      </c>
      <c r="C76" s="8" t="str">
        <f t="shared" si="5"/>
        <v xml:space="preserve">ÔNG NGUYỄN DUY  CƯỜNG  
CÔNG TY TNHH HÀN CẮT TÂN CƯỜNG THỊNH  
</v>
      </c>
      <c r="D76" s="109" t="s">
        <v>129</v>
      </c>
      <c r="E76" s="32">
        <v>5000000</v>
      </c>
      <c r="F76" s="30"/>
      <c r="G76" s="29">
        <f t="shared" si="4"/>
        <v>5000000</v>
      </c>
      <c r="H76" s="29"/>
      <c r="I76" s="77" t="s">
        <v>134</v>
      </c>
      <c r="J76" s="37" t="s">
        <v>225</v>
      </c>
      <c r="K76" s="37"/>
    </row>
    <row r="77" spans="1:11" ht="39" customHeight="1" x14ac:dyDescent="0.25">
      <c r="A77" s="16">
        <v>71</v>
      </c>
      <c r="B77" s="64" t="s">
        <v>60</v>
      </c>
      <c r="C77" s="8" t="str">
        <f t="shared" si="5"/>
        <v>CÔNG TY TNHH XÂY DỰNG -NỘI THẤT-THƯƠNG MẠI BÌNH MINH</v>
      </c>
      <c r="D77" s="154"/>
      <c r="E77" s="31">
        <v>5000000</v>
      </c>
      <c r="F77" s="27"/>
      <c r="G77" s="29">
        <f t="shared" si="4"/>
        <v>5000000</v>
      </c>
      <c r="H77" s="29"/>
      <c r="I77" s="62" t="s">
        <v>112</v>
      </c>
      <c r="J77" s="37"/>
      <c r="K77" s="37"/>
    </row>
    <row r="78" spans="1:11" ht="39" customHeight="1" x14ac:dyDescent="0.25">
      <c r="A78" s="16">
        <v>72</v>
      </c>
      <c r="B78" s="64" t="s">
        <v>61</v>
      </c>
      <c r="C78" s="8" t="str">
        <f t="shared" si="5"/>
        <v>CÔNG TY TNHH GIÓ ĐÔNG NAM</v>
      </c>
      <c r="D78" s="154"/>
      <c r="E78" s="31">
        <v>5000000</v>
      </c>
      <c r="F78" s="27"/>
      <c r="G78" s="29">
        <f t="shared" si="4"/>
        <v>5000000</v>
      </c>
      <c r="H78" s="29"/>
      <c r="I78" s="62" t="s">
        <v>112</v>
      </c>
      <c r="J78" s="37"/>
      <c r="K78" s="37"/>
    </row>
    <row r="79" spans="1:11" ht="39" customHeight="1" x14ac:dyDescent="0.25">
      <c r="A79" s="16">
        <v>73</v>
      </c>
      <c r="B79" s="92" t="s">
        <v>151</v>
      </c>
      <c r="C79" s="8" t="str">
        <f t="shared" si="5"/>
        <v xml:space="preserve">CÔNG TY TNHH TƯ VẤN VÀ XÂY DỰNG SONG NGUYỄN </v>
      </c>
      <c r="D79" s="152"/>
      <c r="E79" s="16"/>
      <c r="F79" s="35">
        <v>5000000</v>
      </c>
      <c r="G79" s="29">
        <f t="shared" si="4"/>
        <v>5000000</v>
      </c>
      <c r="H79" s="29"/>
      <c r="I79" s="93" t="s">
        <v>152</v>
      </c>
      <c r="J79" s="37"/>
      <c r="K79" s="37"/>
    </row>
    <row r="80" spans="1:11" ht="39" customHeight="1" x14ac:dyDescent="0.25">
      <c r="A80" s="16">
        <v>74</v>
      </c>
      <c r="B80" s="8" t="s">
        <v>66</v>
      </c>
      <c r="C80" s="8" t="str">
        <f t="shared" si="5"/>
        <v>ÔNG NGUYỄN TRÍ HÙNG, GIÁM ĐỐC, CÔNG TY TNHH TMDV TIN HỌC LONG ĐẠT</v>
      </c>
      <c r="D80" s="151" t="s">
        <v>118</v>
      </c>
      <c r="E80" s="23">
        <v>5000000</v>
      </c>
      <c r="F80" s="29"/>
      <c r="G80" s="29">
        <f t="shared" si="4"/>
        <v>5000000</v>
      </c>
      <c r="H80" s="29"/>
      <c r="I80" s="9" t="s">
        <v>154</v>
      </c>
      <c r="J80" s="37" t="s">
        <v>240</v>
      </c>
      <c r="K80" s="37"/>
    </row>
    <row r="81" spans="1:11" ht="39" customHeight="1" x14ac:dyDescent="0.3">
      <c r="A81" s="16">
        <v>75</v>
      </c>
      <c r="B81" s="14" t="s">
        <v>68</v>
      </c>
      <c r="C81" s="8" t="str">
        <f t="shared" si="5"/>
        <v>CÔNG TY TNHH TM &amp; DỊCH VỤ NGUYÊN BÌNH</v>
      </c>
      <c r="D81" s="155"/>
      <c r="E81" s="101">
        <v>5000000</v>
      </c>
      <c r="F81" s="13"/>
      <c r="G81" s="29">
        <f t="shared" si="4"/>
        <v>5000000</v>
      </c>
      <c r="H81" s="29"/>
      <c r="I81" s="9" t="s">
        <v>92</v>
      </c>
      <c r="J81" s="37" t="s">
        <v>244</v>
      </c>
      <c r="K81" s="37"/>
    </row>
    <row r="82" spans="1:11" ht="39" customHeight="1" x14ac:dyDescent="0.3">
      <c r="A82" s="16">
        <v>76</v>
      </c>
      <c r="B82" s="14" t="s">
        <v>69</v>
      </c>
      <c r="C82" s="8" t="str">
        <f t="shared" si="5"/>
        <v>CÔNG TY CP CƠ ĐIỆN LẠNH ĐÔNG SAPA</v>
      </c>
      <c r="D82" s="155"/>
      <c r="E82" s="101">
        <v>5000000</v>
      </c>
      <c r="F82" s="13"/>
      <c r="G82" s="29">
        <f t="shared" si="4"/>
        <v>5000000</v>
      </c>
      <c r="H82" s="29"/>
      <c r="I82" s="9" t="s">
        <v>92</v>
      </c>
      <c r="J82" s="37" t="s">
        <v>245</v>
      </c>
      <c r="K82" s="37"/>
    </row>
    <row r="83" spans="1:11" ht="39" customHeight="1" x14ac:dyDescent="0.3">
      <c r="A83" s="16">
        <v>77</v>
      </c>
      <c r="B83" s="14" t="s">
        <v>70</v>
      </c>
      <c r="C83" s="8" t="str">
        <f t="shared" si="5"/>
        <v>CÔNG TY CP DỊCH VỤ WEAIR</v>
      </c>
      <c r="D83" s="155"/>
      <c r="E83" s="101">
        <v>5000000</v>
      </c>
      <c r="F83" s="13"/>
      <c r="G83" s="29">
        <f t="shared" si="4"/>
        <v>5000000</v>
      </c>
      <c r="H83" s="29"/>
      <c r="I83" s="9" t="s">
        <v>92</v>
      </c>
      <c r="J83" s="37" t="s">
        <v>246</v>
      </c>
      <c r="K83" s="37"/>
    </row>
    <row r="84" spans="1:11" ht="39" customHeight="1" x14ac:dyDescent="0.25">
      <c r="A84" s="16">
        <v>78</v>
      </c>
      <c r="B84" s="25" t="s">
        <v>62</v>
      </c>
      <c r="C84" s="8" t="str">
        <f t="shared" si="5"/>
        <v>CÔNG TY TNHH MTV TIẾNG VANG</v>
      </c>
      <c r="D84" s="109"/>
      <c r="E84" s="32">
        <v>5000000</v>
      </c>
      <c r="F84" s="30"/>
      <c r="G84" s="29">
        <f t="shared" si="4"/>
        <v>5000000</v>
      </c>
      <c r="H84" s="29"/>
      <c r="I84" s="17"/>
      <c r="J84" s="37"/>
      <c r="K84" s="37"/>
    </row>
    <row r="85" spans="1:11" ht="39" customHeight="1" x14ac:dyDescent="0.25">
      <c r="A85" s="16">
        <v>79</v>
      </c>
      <c r="B85" s="25" t="s">
        <v>63</v>
      </c>
      <c r="C85" s="8" t="str">
        <f t="shared" si="5"/>
        <v>CÔNG TY CP QUỐC TẾ HẢI DƯƠNG</v>
      </c>
      <c r="D85" s="109"/>
      <c r="E85" s="32">
        <v>5000000</v>
      </c>
      <c r="F85" s="30"/>
      <c r="G85" s="29">
        <f t="shared" si="4"/>
        <v>5000000</v>
      </c>
      <c r="H85" s="29"/>
      <c r="I85" s="17"/>
      <c r="J85" s="37"/>
      <c r="K85" s="37"/>
    </row>
    <row r="86" spans="1:11" ht="39" customHeight="1" x14ac:dyDescent="0.25">
      <c r="A86" s="16">
        <v>80</v>
      </c>
      <c r="B86" s="25" t="s">
        <v>64</v>
      </c>
      <c r="C86" s="8" t="str">
        <f t="shared" si="5"/>
        <v>TT PHÁT TRIỂN THỊ TRƯỜNG MOBIPHONE CHI NHÁNH BÌNH THẠNH</v>
      </c>
      <c r="D86" s="109"/>
      <c r="E86" s="32">
        <v>5000000</v>
      </c>
      <c r="F86" s="30"/>
      <c r="G86" s="29">
        <f t="shared" si="4"/>
        <v>5000000</v>
      </c>
      <c r="H86" s="29"/>
      <c r="I86" s="17"/>
      <c r="J86" s="37"/>
      <c r="K86" s="37"/>
    </row>
    <row r="87" spans="1:11" ht="39" customHeight="1" x14ac:dyDescent="0.25">
      <c r="A87" s="16">
        <v>81</v>
      </c>
      <c r="B87" s="110" t="s">
        <v>65</v>
      </c>
      <c r="C87" s="8" t="str">
        <f t="shared" si="5"/>
        <v>CÔNG TY TNHH QUẢNG CÁO VÀ GIẢI TRÍ MỸ THANH</v>
      </c>
      <c r="D87" s="109"/>
      <c r="E87" s="32">
        <v>5000000</v>
      </c>
      <c r="F87" s="30"/>
      <c r="G87" s="29">
        <f t="shared" si="4"/>
        <v>5000000</v>
      </c>
      <c r="H87" s="29"/>
      <c r="I87" s="17"/>
      <c r="J87" s="37"/>
      <c r="K87" s="37"/>
    </row>
    <row r="88" spans="1:11" ht="39" customHeight="1" x14ac:dyDescent="0.25">
      <c r="A88" s="16">
        <v>82</v>
      </c>
      <c r="B88" s="25" t="s">
        <v>166</v>
      </c>
      <c r="C88" s="8" t="str">
        <f t="shared" si="5"/>
        <v>ẢO THUẬT GIA – KỶ LUẬT GIA THẾ GIỚI THẦY NGUYỄN PHƯƠNG</v>
      </c>
      <c r="D88" s="109"/>
      <c r="E88" s="32">
        <v>5000000</v>
      </c>
      <c r="F88" s="30"/>
      <c r="G88" s="29">
        <f t="shared" si="4"/>
        <v>5000000</v>
      </c>
      <c r="H88" s="29"/>
      <c r="I88" s="17"/>
      <c r="J88" s="37"/>
      <c r="K88" s="37"/>
    </row>
    <row r="89" spans="1:11" ht="39" customHeight="1" x14ac:dyDescent="0.25">
      <c r="A89" s="16">
        <v>83</v>
      </c>
      <c r="B89" s="81" t="s">
        <v>71</v>
      </c>
      <c r="C89" s="8" t="str">
        <f t="shared" si="5"/>
        <v xml:space="preserve"> ÔNG TRẦN VŨ QUỐC THANH - GIÁM ĐỐC
CÔNG TY TNHH KỸ THUẬT ĐIỆN NAM TIẾN</v>
      </c>
      <c r="D89" s="109" t="s">
        <v>129</v>
      </c>
      <c r="E89" s="32"/>
      <c r="F89" s="30">
        <v>4500000</v>
      </c>
      <c r="G89" s="29">
        <f t="shared" si="4"/>
        <v>4500000</v>
      </c>
      <c r="H89" s="29"/>
      <c r="I89" s="77" t="s">
        <v>141</v>
      </c>
      <c r="J89" s="37" t="s">
        <v>234</v>
      </c>
      <c r="K89" s="37"/>
    </row>
    <row r="90" spans="1:11" ht="39" customHeight="1" x14ac:dyDescent="0.25">
      <c r="A90" s="16">
        <v>84</v>
      </c>
      <c r="B90" s="25" t="s">
        <v>72</v>
      </c>
      <c r="C90" s="8" t="str">
        <f t="shared" si="5"/>
        <v>CÔNG TY TNHH TRUYỀN THÔNG BRANDMAX</v>
      </c>
      <c r="D90" s="109"/>
      <c r="E90" s="32">
        <v>4000000</v>
      </c>
      <c r="F90" s="30"/>
      <c r="G90" s="29">
        <f t="shared" si="4"/>
        <v>4000000</v>
      </c>
      <c r="H90" s="29"/>
      <c r="I90" s="17"/>
      <c r="J90" s="37"/>
      <c r="K90" s="37"/>
    </row>
    <row r="91" spans="1:11" ht="39" customHeight="1" x14ac:dyDescent="0.25">
      <c r="A91" s="16">
        <v>85</v>
      </c>
      <c r="B91" s="25" t="s">
        <v>73</v>
      </c>
      <c r="C91" s="8" t="str">
        <f t="shared" si="5"/>
        <v>CÔNG TY TNHH GIA HÒA</v>
      </c>
      <c r="D91" s="109"/>
      <c r="E91" s="32">
        <v>4000000</v>
      </c>
      <c r="F91" s="30"/>
      <c r="G91" s="29">
        <f t="shared" si="4"/>
        <v>4000000</v>
      </c>
      <c r="H91" s="29"/>
      <c r="I91" s="17"/>
      <c r="J91" s="37"/>
      <c r="K91" s="37"/>
    </row>
    <row r="92" spans="1:11" ht="39" customHeight="1" x14ac:dyDescent="0.25">
      <c r="A92" s="16">
        <v>86</v>
      </c>
      <c r="B92" s="25" t="s">
        <v>74</v>
      </c>
      <c r="C92" s="8" t="str">
        <f t="shared" si="5"/>
        <v>CÔNG TY CỔ PHẦN TM DV KIM ÂN YẾN</v>
      </c>
      <c r="D92" s="109"/>
      <c r="E92" s="32">
        <v>4000000</v>
      </c>
      <c r="F92" s="30"/>
      <c r="G92" s="29">
        <f t="shared" si="4"/>
        <v>4000000</v>
      </c>
      <c r="H92" s="29"/>
      <c r="I92" s="17"/>
      <c r="J92" s="37"/>
      <c r="K92" s="37"/>
    </row>
    <row r="93" spans="1:11" ht="39" customHeight="1" x14ac:dyDescent="0.25">
      <c r="A93" s="16">
        <v>87</v>
      </c>
      <c r="B93" s="58" t="s">
        <v>75</v>
      </c>
      <c r="C93" s="8" t="str">
        <f t="shared" si="5"/>
        <v>CỬA HÀNG TÙNG KÝ NGŨ KIM</v>
      </c>
      <c r="D93" s="157">
        <v>43566</v>
      </c>
      <c r="E93" s="23">
        <v>3000000</v>
      </c>
      <c r="F93" s="27"/>
      <c r="G93" s="29">
        <f t="shared" si="4"/>
        <v>3000000</v>
      </c>
      <c r="H93" s="29"/>
      <c r="I93" s="28" t="s">
        <v>92</v>
      </c>
      <c r="J93" s="37"/>
      <c r="K93" s="37"/>
    </row>
    <row r="94" spans="1:11" ht="39" customHeight="1" x14ac:dyDescent="0.25">
      <c r="A94" s="16">
        <v>88</v>
      </c>
      <c r="B94" s="81" t="s">
        <v>140</v>
      </c>
      <c r="C94" s="8" t="str">
        <f t="shared" si="5"/>
        <v>BÀ VÒNG MỸ LÀY -  TRUƯỞNG PHÒNG NHÂN SỰ
CÔNG TY CỔ PHẦN SX THIẾT BỊ ĐIỆN ÂU VIỆT</v>
      </c>
      <c r="D94" s="109" t="s">
        <v>129</v>
      </c>
      <c r="E94" s="32">
        <v>3000000</v>
      </c>
      <c r="F94" s="30"/>
      <c r="G94" s="29">
        <f t="shared" si="4"/>
        <v>3000000</v>
      </c>
      <c r="H94" s="29"/>
      <c r="I94" s="77" t="s">
        <v>134</v>
      </c>
      <c r="J94" s="37" t="s">
        <v>231</v>
      </c>
      <c r="K94" s="37"/>
    </row>
    <row r="95" spans="1:11" ht="39" customHeight="1" x14ac:dyDescent="0.25">
      <c r="A95" s="16">
        <v>89</v>
      </c>
      <c r="B95" s="88" t="s">
        <v>76</v>
      </c>
      <c r="C95" s="8" t="str">
        <f t="shared" si="5"/>
        <v>CÔNG TY TNHH TMDV MAX GROUP</v>
      </c>
      <c r="D95" s="156">
        <v>43507</v>
      </c>
      <c r="E95" s="90">
        <v>3000000</v>
      </c>
      <c r="F95" s="36"/>
      <c r="G95" s="29">
        <f t="shared" si="4"/>
        <v>3000000</v>
      </c>
      <c r="H95" s="29"/>
      <c r="I95" s="91" t="s">
        <v>149</v>
      </c>
      <c r="J95" s="37" t="s">
        <v>239</v>
      </c>
      <c r="K95" s="37"/>
    </row>
    <row r="96" spans="1:11" ht="39" customHeight="1" x14ac:dyDescent="0.25">
      <c r="A96" s="16">
        <v>90</v>
      </c>
      <c r="B96" s="25" t="s">
        <v>77</v>
      </c>
      <c r="C96" s="8" t="str">
        <f t="shared" si="5"/>
        <v>CÔNG TY CỔ PHẦN VẬN CHUYỂN Á CHÂU</v>
      </c>
      <c r="D96" s="109"/>
      <c r="E96" s="32">
        <v>3000000</v>
      </c>
      <c r="F96" s="30"/>
      <c r="G96" s="29">
        <f t="shared" si="4"/>
        <v>3000000</v>
      </c>
      <c r="H96" s="29"/>
      <c r="I96" s="17"/>
      <c r="J96" s="37"/>
      <c r="K96" s="37"/>
    </row>
    <row r="97" spans="1:11" ht="39" customHeight="1" x14ac:dyDescent="0.25">
      <c r="A97" s="16">
        <v>91</v>
      </c>
      <c r="B97" s="25" t="s">
        <v>78</v>
      </c>
      <c r="C97" s="8" t="str">
        <f t="shared" si="5"/>
        <v>CÔNG TY TNHH DỊCH VỤ QUẢNG CÁO KIM</v>
      </c>
      <c r="D97" s="109"/>
      <c r="E97" s="32">
        <v>3000000</v>
      </c>
      <c r="F97" s="30"/>
      <c r="G97" s="29">
        <f t="shared" si="4"/>
        <v>3000000</v>
      </c>
      <c r="H97" s="29"/>
      <c r="I97" s="17"/>
      <c r="J97" s="37"/>
      <c r="K97" s="37"/>
    </row>
    <row r="98" spans="1:11" ht="39" customHeight="1" x14ac:dyDescent="0.25">
      <c r="A98" s="16">
        <v>92</v>
      </c>
      <c r="B98" s="8" t="s">
        <v>99</v>
      </c>
      <c r="C98" s="8" t="str">
        <f t="shared" si="5"/>
        <v>CÔNG TY TNHH AFNOR VIỆT NAM</v>
      </c>
      <c r="D98" s="107" t="s">
        <v>98</v>
      </c>
      <c r="E98" s="46">
        <v>2000000</v>
      </c>
      <c r="F98" s="29"/>
      <c r="G98" s="29">
        <f t="shared" si="4"/>
        <v>2000000</v>
      </c>
      <c r="H98" s="29"/>
      <c r="I98" s="7" t="s">
        <v>89</v>
      </c>
      <c r="J98" s="37" t="s">
        <v>198</v>
      </c>
      <c r="K98" s="37"/>
    </row>
    <row r="99" spans="1:11" ht="39" customHeight="1" x14ac:dyDescent="0.25">
      <c r="A99" s="16">
        <v>93</v>
      </c>
      <c r="B99" s="81" t="s">
        <v>79</v>
      </c>
      <c r="C99" s="8" t="str">
        <f t="shared" si="5"/>
        <v>THẦY LÊ TIẾN ĐẠT
CÔNG TY TNHH DV HỢP LONG</v>
      </c>
      <c r="D99" s="109" t="s">
        <v>129</v>
      </c>
      <c r="E99" s="32">
        <v>2000000</v>
      </c>
      <c r="F99" s="30"/>
      <c r="G99" s="29">
        <f t="shared" si="4"/>
        <v>2000000</v>
      </c>
      <c r="H99" s="29"/>
      <c r="I99" s="77" t="s">
        <v>134</v>
      </c>
      <c r="J99" s="37" t="s">
        <v>232</v>
      </c>
      <c r="K99" s="37"/>
    </row>
    <row r="100" spans="1:11" ht="39" customHeight="1" x14ac:dyDescent="0.25">
      <c r="A100" s="16">
        <v>94</v>
      </c>
      <c r="B100" s="81" t="s">
        <v>80</v>
      </c>
      <c r="C100" s="8" t="str">
        <f t="shared" si="5"/>
        <v>ÔNG CAO TRÂM ANH - GIÁM ĐỐC
CÔNG TY TNHH TM &amp; DV A.T.P.</v>
      </c>
      <c r="D100" s="109" t="s">
        <v>129</v>
      </c>
      <c r="E100" s="32">
        <v>2000000</v>
      </c>
      <c r="F100" s="30"/>
      <c r="G100" s="29">
        <f t="shared" si="4"/>
        <v>2000000</v>
      </c>
      <c r="H100" s="29"/>
      <c r="I100" s="77" t="s">
        <v>134</v>
      </c>
      <c r="J100" s="37" t="s">
        <v>233</v>
      </c>
      <c r="K100" s="37"/>
    </row>
    <row r="101" spans="1:11" ht="39" customHeight="1" x14ac:dyDescent="0.25">
      <c r="A101" s="16">
        <v>95</v>
      </c>
      <c r="B101" s="59" t="s">
        <v>157</v>
      </c>
      <c r="C101" s="8" t="str">
        <f t="shared" si="5"/>
        <v>ÔNG NGUYỄN MINH LUÂN,  P. GIÁM ĐỐC, CÔNG TY CỔ PHẦN THƯƠNG MẠI DV ĐẦU TƯ ĐẠI PHƯƠNG</v>
      </c>
      <c r="D101" s="158" t="s">
        <v>126</v>
      </c>
      <c r="E101" s="26">
        <v>2000000</v>
      </c>
      <c r="F101" s="26"/>
      <c r="G101" s="29">
        <f t="shared" si="4"/>
        <v>2000000</v>
      </c>
      <c r="H101" s="29"/>
      <c r="I101" s="9" t="s">
        <v>158</v>
      </c>
      <c r="J101" s="37" t="s">
        <v>242</v>
      </c>
      <c r="K101" s="37"/>
    </row>
    <row r="102" spans="1:11" ht="39" customHeight="1" x14ac:dyDescent="0.25">
      <c r="A102" s="16">
        <v>96</v>
      </c>
      <c r="B102" s="138" t="s">
        <v>90</v>
      </c>
      <c r="C102" s="8" t="str">
        <f t="shared" si="5"/>
        <v>CÔNG TY CP TƯ VẤN VÀ ĐÀO TẠO KTXD</v>
      </c>
      <c r="D102" s="42" t="s">
        <v>91</v>
      </c>
      <c r="E102" s="43">
        <v>1000000</v>
      </c>
      <c r="F102" s="29"/>
      <c r="G102" s="29">
        <f t="shared" ref="G102:G133" si="6">SUM(E102:F102)</f>
        <v>1000000</v>
      </c>
      <c r="H102" s="29"/>
      <c r="I102" s="7" t="s">
        <v>92</v>
      </c>
      <c r="J102" s="37" t="s">
        <v>220</v>
      </c>
      <c r="K102" s="37"/>
    </row>
    <row r="103" spans="1:11" ht="39" customHeight="1" x14ac:dyDescent="0.25">
      <c r="A103" s="16">
        <v>97</v>
      </c>
      <c r="B103" s="120" t="s">
        <v>195</v>
      </c>
      <c r="C103" s="8" t="str">
        <f t="shared" ref="C103:C134" si="7">UPPER(B103)</f>
        <v>CÔNG TY TNHH TIẾN BỘ SÀI GÒN</v>
      </c>
      <c r="D103" s="121"/>
      <c r="E103" s="122"/>
      <c r="F103" s="123"/>
      <c r="G103" s="29">
        <f t="shared" si="6"/>
        <v>0</v>
      </c>
      <c r="H103" s="29"/>
      <c r="I103" s="124"/>
      <c r="J103" s="125" t="s">
        <v>182</v>
      </c>
      <c r="K103" s="37"/>
    </row>
    <row r="104" spans="1:11" ht="39" customHeight="1" x14ac:dyDescent="0.25">
      <c r="A104" s="16">
        <v>98</v>
      </c>
      <c r="B104" s="120" t="s">
        <v>186</v>
      </c>
      <c r="C104" s="8" t="str">
        <f t="shared" si="7"/>
        <v>CÔNG TY TNHH ĐẦU TƯ GIÁO DỤC VÀ CÔNG NGHỆ ITS</v>
      </c>
      <c r="D104" s="121"/>
      <c r="E104" s="122"/>
      <c r="F104" s="123"/>
      <c r="G104" s="29">
        <f t="shared" si="6"/>
        <v>0</v>
      </c>
      <c r="H104" s="29"/>
      <c r="I104" s="124"/>
      <c r="J104" s="125" t="s">
        <v>187</v>
      </c>
      <c r="K104" s="37"/>
    </row>
    <row r="105" spans="1:11" ht="39" customHeight="1" x14ac:dyDescent="0.25">
      <c r="A105" s="16">
        <v>99</v>
      </c>
      <c r="B105" s="120" t="s">
        <v>189</v>
      </c>
      <c r="C105" s="8" t="str">
        <f t="shared" si="7"/>
        <v>TỔ CHỨC SAIGON CHILDREN’S CHARITY CIO.</v>
      </c>
      <c r="D105" s="121"/>
      <c r="E105" s="122"/>
      <c r="F105" s="123"/>
      <c r="G105" s="29">
        <f t="shared" si="6"/>
        <v>0</v>
      </c>
      <c r="H105" s="29"/>
      <c r="I105" s="124"/>
      <c r="J105" s="125" t="s">
        <v>190</v>
      </c>
      <c r="K105" s="37"/>
    </row>
    <row r="106" spans="1:11" ht="59.25" customHeight="1" x14ac:dyDescent="0.25">
      <c r="A106" s="16">
        <v>100</v>
      </c>
      <c r="B106" s="144" t="s">
        <v>192</v>
      </c>
      <c r="C106" s="8" t="str">
        <f t="shared" si="7"/>
        <v xml:space="preserve">CTY BẢO HIỂM PVI THỐNG NHẤT </v>
      </c>
      <c r="D106" s="121"/>
      <c r="E106" s="122"/>
      <c r="F106" s="123"/>
      <c r="G106" s="29">
        <f t="shared" si="6"/>
        <v>0</v>
      </c>
      <c r="H106" s="29"/>
      <c r="I106" s="124"/>
      <c r="J106" s="121" t="s">
        <v>193</v>
      </c>
      <c r="K106" s="37"/>
    </row>
    <row r="107" spans="1:11" ht="36.75" customHeight="1" x14ac:dyDescent="0.25">
      <c r="A107" s="16">
        <v>101</v>
      </c>
      <c r="B107" s="144" t="s">
        <v>210</v>
      </c>
      <c r="C107" s="8" t="str">
        <f t="shared" si="7"/>
        <v>CÔNG TY TNHH Ô TÔ MITSUBISHI VIỆT NAM</v>
      </c>
      <c r="D107" s="121"/>
      <c r="E107" s="122"/>
      <c r="F107" s="123"/>
      <c r="G107" s="29">
        <f t="shared" si="6"/>
        <v>0</v>
      </c>
      <c r="H107" s="29"/>
      <c r="I107" s="124"/>
      <c r="J107" s="121" t="s">
        <v>211</v>
      </c>
      <c r="K107" s="37"/>
    </row>
    <row r="108" spans="1:11" ht="15" customHeight="1" x14ac:dyDescent="0.25">
      <c r="A108" s="136"/>
      <c r="B108" s="137"/>
      <c r="C108" s="138"/>
      <c r="D108" s="139"/>
      <c r="E108" s="140"/>
      <c r="F108" s="141"/>
      <c r="G108" s="142"/>
      <c r="H108" s="142"/>
      <c r="I108" s="143"/>
      <c r="J108" s="18"/>
      <c r="K108" s="18"/>
    </row>
    <row r="109" spans="1:11" ht="17.25" x14ac:dyDescent="0.3">
      <c r="D109" s="117"/>
      <c r="F109" s="197" t="s">
        <v>174</v>
      </c>
      <c r="G109" s="197"/>
      <c r="H109" s="197"/>
      <c r="I109" s="197"/>
    </row>
    <row r="110" spans="1:11" x14ac:dyDescent="0.25">
      <c r="D110" s="21"/>
      <c r="F110" s="192" t="s">
        <v>81</v>
      </c>
      <c r="G110" s="192"/>
      <c r="H110" s="192"/>
      <c r="I110" s="192"/>
    </row>
  </sheetData>
  <sortState ref="A7:I107">
    <sortCondition descending="1" ref="G7:G107"/>
  </sortState>
  <mergeCells count="6">
    <mergeCell ref="A1:D1"/>
    <mergeCell ref="A2:D2"/>
    <mergeCell ref="B4:E4"/>
    <mergeCell ref="F109:I109"/>
    <mergeCell ref="F110:I110"/>
    <mergeCell ref="A3:J3"/>
  </mergeCells>
  <printOptions horizontalCentered="1"/>
  <pageMargins left="0" right="0" top="0.25" bottom="0.25" header="0" footer="0"/>
  <pageSetup paperSize="9" scale="90" orientation="landscape" r:id="rId1"/>
  <headerFooter>
    <oddFooter>&amp;R&amp;P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2"/>
  <sheetViews>
    <sheetView tabSelected="1" zoomScale="82" zoomScaleNormal="82" workbookViewId="0">
      <selection activeCell="H6" sqref="H6"/>
    </sheetView>
  </sheetViews>
  <sheetFormatPr defaultRowHeight="16.5" x14ac:dyDescent="0.25"/>
  <cols>
    <col min="1" max="1" width="6.7109375" style="1" customWidth="1"/>
    <col min="2" max="2" width="28.85546875" style="1" customWidth="1"/>
    <col min="3" max="3" width="12.7109375" style="1" customWidth="1"/>
    <col min="4" max="4" width="16" style="1" customWidth="1"/>
    <col min="5" max="5" width="18.5703125" style="1" customWidth="1"/>
    <col min="6" max="6" width="16.140625" style="1" customWidth="1"/>
    <col min="7" max="8" width="25.85546875" style="1" customWidth="1"/>
    <col min="9" max="9" width="19.7109375" style="1" customWidth="1"/>
    <col min="10" max="10" width="18.7109375" style="1" customWidth="1"/>
    <col min="11" max="16384" width="9.140625" style="1"/>
  </cols>
  <sheetData>
    <row r="1" spans="1:10" x14ac:dyDescent="0.25">
      <c r="A1" s="193" t="s">
        <v>0</v>
      </c>
      <c r="B1" s="193"/>
      <c r="C1" s="193"/>
    </row>
    <row r="2" spans="1:10" x14ac:dyDescent="0.25">
      <c r="A2" s="192" t="s">
        <v>1</v>
      </c>
      <c r="B2" s="192"/>
      <c r="C2" s="192"/>
    </row>
    <row r="3" spans="1:10" ht="39" customHeight="1" x14ac:dyDescent="0.3">
      <c r="A3" s="194" t="s">
        <v>247</v>
      </c>
      <c r="B3" s="194"/>
      <c r="C3" s="194"/>
      <c r="D3" s="194"/>
      <c r="E3" s="194"/>
      <c r="F3" s="194"/>
      <c r="G3" s="194"/>
      <c r="H3" s="194"/>
      <c r="I3" s="194"/>
      <c r="J3" s="194"/>
    </row>
    <row r="4" spans="1:10" ht="20.25" customHeight="1" x14ac:dyDescent="0.3">
      <c r="A4" s="200" t="s">
        <v>248</v>
      </c>
      <c r="B4" s="200"/>
      <c r="C4" s="200"/>
      <c r="D4" s="200"/>
      <c r="E4" s="200"/>
      <c r="F4" s="200"/>
      <c r="G4" s="200"/>
      <c r="H4" s="200"/>
      <c r="I4" s="200"/>
      <c r="J4" s="200"/>
    </row>
    <row r="5" spans="1:10" s="21" customFormat="1" ht="45" customHeight="1" x14ac:dyDescent="0.25">
      <c r="A5" s="164" t="s">
        <v>2</v>
      </c>
      <c r="B5" s="165" t="s">
        <v>3</v>
      </c>
      <c r="C5" s="165" t="s">
        <v>84</v>
      </c>
      <c r="D5" s="166" t="s">
        <v>4</v>
      </c>
      <c r="E5" s="175" t="s">
        <v>254</v>
      </c>
      <c r="F5" s="166" t="s">
        <v>173</v>
      </c>
      <c r="G5" s="175" t="s">
        <v>253</v>
      </c>
      <c r="H5" s="175" t="s">
        <v>256</v>
      </c>
      <c r="I5" s="164" t="s">
        <v>176</v>
      </c>
      <c r="J5" s="164" t="s">
        <v>252</v>
      </c>
    </row>
    <row r="6" spans="1:10" s="172" customFormat="1" ht="21.75" customHeight="1" x14ac:dyDescent="0.25">
      <c r="A6" s="168" t="s">
        <v>85</v>
      </c>
      <c r="B6" s="169" t="s">
        <v>249</v>
      </c>
      <c r="C6" s="169"/>
      <c r="D6" s="176">
        <f>SUM(D7:D10)</f>
        <v>0</v>
      </c>
      <c r="E6" s="176">
        <f t="shared" ref="E6:F6" si="0">SUM(E7:E10)</f>
        <v>0</v>
      </c>
      <c r="F6" s="176">
        <f t="shared" si="0"/>
        <v>0</v>
      </c>
      <c r="G6" s="170"/>
      <c r="H6" s="170"/>
      <c r="I6" s="16"/>
      <c r="J6" s="171"/>
    </row>
    <row r="7" spans="1:10" ht="27" customHeight="1" x14ac:dyDescent="0.25">
      <c r="A7" s="16">
        <v>1</v>
      </c>
      <c r="B7" s="8"/>
      <c r="C7" s="59"/>
      <c r="D7" s="177"/>
      <c r="E7" s="178"/>
      <c r="F7" s="179"/>
      <c r="G7" s="9"/>
      <c r="H7" s="9"/>
      <c r="I7" s="37"/>
      <c r="J7" s="37"/>
    </row>
    <row r="8" spans="1:10" ht="27" customHeight="1" x14ac:dyDescent="0.25">
      <c r="A8" s="16">
        <v>2</v>
      </c>
      <c r="B8" s="8"/>
      <c r="C8" s="8"/>
      <c r="D8" s="180"/>
      <c r="E8" s="178"/>
      <c r="F8" s="179"/>
      <c r="G8" s="9"/>
      <c r="H8" s="9"/>
      <c r="I8" s="37"/>
      <c r="J8" s="37"/>
    </row>
    <row r="9" spans="1:10" ht="27" customHeight="1" x14ac:dyDescent="0.25">
      <c r="A9" s="16">
        <v>3</v>
      </c>
      <c r="B9" s="8"/>
      <c r="C9" s="85"/>
      <c r="D9" s="180"/>
      <c r="E9" s="178"/>
      <c r="F9" s="179"/>
      <c r="G9" s="9"/>
      <c r="H9" s="9"/>
      <c r="I9" s="37"/>
      <c r="J9" s="37"/>
    </row>
    <row r="10" spans="1:10" ht="27" customHeight="1" x14ac:dyDescent="0.25">
      <c r="A10" s="16">
        <v>4</v>
      </c>
      <c r="B10" s="8"/>
      <c r="C10" s="47"/>
      <c r="D10" s="181"/>
      <c r="E10" s="179"/>
      <c r="F10" s="179"/>
      <c r="G10" s="7"/>
      <c r="H10" s="7"/>
      <c r="I10" s="37"/>
      <c r="J10" s="37"/>
    </row>
    <row r="11" spans="1:10" ht="27" customHeight="1" x14ac:dyDescent="0.25">
      <c r="A11" s="16">
        <v>5</v>
      </c>
      <c r="B11" s="8"/>
      <c r="C11" s="47"/>
      <c r="D11" s="181"/>
      <c r="E11" s="179"/>
      <c r="F11" s="179"/>
      <c r="G11" s="7"/>
      <c r="H11" s="7"/>
      <c r="I11" s="37"/>
      <c r="J11" s="37"/>
    </row>
    <row r="12" spans="1:10" s="172" customFormat="1" ht="21.75" customHeight="1" x14ac:dyDescent="0.25">
      <c r="A12" s="168" t="s">
        <v>85</v>
      </c>
      <c r="B12" s="169" t="s">
        <v>250</v>
      </c>
      <c r="C12" s="169"/>
      <c r="D12" s="176">
        <f>SUM(D13:D16)</f>
        <v>0</v>
      </c>
      <c r="E12" s="176">
        <f t="shared" ref="E12" si="1">SUM(E13:E16)</f>
        <v>0</v>
      </c>
      <c r="F12" s="176">
        <f t="shared" ref="F12" si="2">SUM(F13:F16)</f>
        <v>0</v>
      </c>
      <c r="G12" s="170"/>
      <c r="H12" s="170"/>
      <c r="I12" s="16"/>
      <c r="J12" s="171"/>
    </row>
    <row r="13" spans="1:10" ht="27" customHeight="1" x14ac:dyDescent="0.25">
      <c r="A13" s="16">
        <v>1</v>
      </c>
      <c r="B13" s="8"/>
      <c r="C13" s="76"/>
      <c r="D13" s="182"/>
      <c r="E13" s="183"/>
      <c r="F13" s="179"/>
      <c r="G13" s="17"/>
      <c r="H13" s="17"/>
      <c r="I13" s="37"/>
      <c r="J13" s="37"/>
    </row>
    <row r="14" spans="1:10" ht="27" customHeight="1" x14ac:dyDescent="0.25">
      <c r="A14" s="16">
        <v>2</v>
      </c>
      <c r="B14" s="8"/>
      <c r="C14" s="76"/>
      <c r="D14" s="182"/>
      <c r="E14" s="183"/>
      <c r="F14" s="179"/>
      <c r="G14" s="77"/>
      <c r="H14" s="77"/>
      <c r="I14" s="37"/>
      <c r="J14" s="37"/>
    </row>
    <row r="15" spans="1:10" ht="27" customHeight="1" x14ac:dyDescent="0.3">
      <c r="A15" s="16">
        <v>3</v>
      </c>
      <c r="B15" s="8"/>
      <c r="C15" s="73"/>
      <c r="D15" s="184"/>
      <c r="E15" s="178"/>
      <c r="F15" s="179"/>
      <c r="G15" s="9"/>
      <c r="H15" s="9"/>
      <c r="I15" s="37"/>
      <c r="J15" s="37"/>
    </row>
    <row r="16" spans="1:10" ht="27" customHeight="1" x14ac:dyDescent="0.25">
      <c r="A16" s="16">
        <v>4</v>
      </c>
      <c r="B16" s="8"/>
      <c r="C16" s="47"/>
      <c r="D16" s="181"/>
      <c r="E16" s="179"/>
      <c r="F16" s="179"/>
      <c r="G16" s="7"/>
      <c r="H16" s="7"/>
      <c r="I16" s="37"/>
      <c r="J16" s="37"/>
    </row>
    <row r="17" spans="1:10" ht="27" customHeight="1" x14ac:dyDescent="0.25">
      <c r="A17" s="16">
        <v>5</v>
      </c>
      <c r="B17" s="8"/>
      <c r="C17" s="153"/>
      <c r="D17" s="185"/>
      <c r="E17" s="186"/>
      <c r="F17" s="179"/>
      <c r="G17" s="9"/>
      <c r="H17" s="9"/>
      <c r="I17" s="33"/>
      <c r="J17" s="37"/>
    </row>
    <row r="18" spans="1:10" ht="27" customHeight="1" x14ac:dyDescent="0.25">
      <c r="A18" s="16"/>
      <c r="B18" s="8"/>
      <c r="C18" s="121"/>
      <c r="D18" s="187"/>
      <c r="E18" s="188"/>
      <c r="F18" s="179"/>
      <c r="G18" s="124"/>
      <c r="H18" s="124"/>
      <c r="I18" s="121"/>
      <c r="J18" s="37"/>
    </row>
    <row r="19" spans="1:10" ht="27" customHeight="1" x14ac:dyDescent="0.25">
      <c r="A19" s="198" t="s">
        <v>255</v>
      </c>
      <c r="B19" s="199"/>
      <c r="C19" s="173"/>
      <c r="D19" s="189">
        <f>D6+D12</f>
        <v>0</v>
      </c>
      <c r="E19" s="190"/>
      <c r="F19" s="191"/>
      <c r="G19" s="174"/>
      <c r="H19" s="174"/>
      <c r="I19" s="173"/>
      <c r="J19" s="163"/>
    </row>
    <row r="20" spans="1:10" ht="15" customHeight="1" x14ac:dyDescent="0.25">
      <c r="A20" s="136"/>
      <c r="B20" s="138"/>
      <c r="C20" s="139"/>
      <c r="D20" s="140"/>
      <c r="E20" s="141"/>
      <c r="F20" s="142"/>
      <c r="G20" s="143"/>
      <c r="H20" s="143"/>
      <c r="I20" s="18"/>
      <c r="J20" s="18"/>
    </row>
    <row r="21" spans="1:10" ht="17.25" x14ac:dyDescent="0.3">
      <c r="C21" s="117"/>
      <c r="E21" s="197" t="s">
        <v>251</v>
      </c>
      <c r="F21" s="197"/>
      <c r="G21" s="197"/>
      <c r="H21" s="135"/>
    </row>
    <row r="22" spans="1:10" x14ac:dyDescent="0.25">
      <c r="C22" s="21"/>
      <c r="E22" s="192" t="s">
        <v>81</v>
      </c>
      <c r="F22" s="192"/>
      <c r="G22" s="192"/>
      <c r="H22" s="133"/>
    </row>
  </sheetData>
  <mergeCells count="7">
    <mergeCell ref="A1:C1"/>
    <mergeCell ref="A2:C2"/>
    <mergeCell ref="E21:G21"/>
    <mergeCell ref="E22:G22"/>
    <mergeCell ref="A19:B19"/>
    <mergeCell ref="A3:J3"/>
    <mergeCell ref="A4:J4"/>
  </mergeCells>
  <printOptions horizontalCentered="1"/>
  <pageMargins left="0" right="0" top="0.25" bottom="0.25" header="0" footer="0"/>
  <pageSetup paperSize="9" scale="90" orientation="landscape" r:id="rId1"/>
  <headerFooter>
    <oddFooter>&amp;R&amp;P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Trường - Khoa</vt:lpstr>
      <vt:lpstr>Tong hop</vt:lpstr>
      <vt:lpstr>BC tai trợ từ 10-2019 đến nay</vt:lpstr>
      <vt:lpstr>'BC tai trợ từ 10-2019 đến nay'!Print_Area</vt:lpstr>
      <vt:lpstr>'BC tai trợ từ 10-2019 đến nay'!Print_Titles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2020-10-27T08:28:40Z</cp:lastPrinted>
  <dcterms:created xsi:type="dcterms:W3CDTF">2020-10-16T03:43:15Z</dcterms:created>
  <dcterms:modified xsi:type="dcterms:W3CDTF">2020-11-05T06:15:56Z</dcterms:modified>
</cp:coreProperties>
</file>